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316" tabRatio="90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definedNames>
    <definedName name="gyomu_cd">#REF!</definedName>
    <definedName name="gyoshu">#REF!</definedName>
    <definedName name="決算年度">#REF!</definedName>
    <definedName name="出力タイプ">#REF!</definedName>
    <definedName name="対市町村向け表題">#REF!</definedName>
    <definedName name="対都道府県向け表題">#REF!</definedName>
    <definedName name="団体コード">#REF!</definedName>
    <definedName name="団体情報ラベル位置X">#REF!</definedName>
    <definedName name="団体情報ラベル位置Y">#REF!</definedName>
    <definedName name="団体数">#REF!</definedName>
    <definedName name="団体名称">#REF!</definedName>
    <definedName name="団体名称ラベル位置X">#REF!</definedName>
    <definedName name="団体名称ラベル位置Y">#REF!</definedName>
    <definedName name="都道府県コード">#REF!</definedName>
    <definedName name="都道府県名称">#REF!</definedName>
    <definedName name="表題位置X">#REF!</definedName>
    <definedName name="表題位置Y">#REF!</definedName>
    <definedName name="普通建設業費開始行">#REF!</definedName>
    <definedName name="普通建設業費開始列">#REF!</definedName>
    <definedName name="普通建設業費行数">#REF!</definedName>
    <definedName name="理由リスト">#REF!</definedName>
    <definedName name="類似団体コード">#REF!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c r="BE35" i="10" l="1"/>
  <c r="BW34" i="10"/>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<sst xmlns="http://schemas.openxmlformats.org/spreadsheetml/2006/main" count="1134" uniqueCount="616">
  <si>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</si>
  <si>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</si>
  <si>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</si>
  <si>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</si>
  <si>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</si>
  <si>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</si>
  <si>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</si>
  <si>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</si>
  <si>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</si>
  <si>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</si>
  <si>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</si>
  <si>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</si>
  <si>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</si>
  <si>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</si>
  <si>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</si>
  <si>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</si>
  <si>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</si>
  <si>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</si>
  <si>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</si>
  <si>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</si>
  <si>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</si>
  <si>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</si>
  <si>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</si>
  <si>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</si>
  <si>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</si>
  <si>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</si>
  <si>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</si>
  <si>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</si>
  <si>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</si>
  <si>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</si>
  <si>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</si>
  <si>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</si>
  <si>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</si>
  <si>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</si>
  <si>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</si>
  <si>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</si>
  <si>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</si>
  <si>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</si>
  <si>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</si>
  <si>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</si>
  <si>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</si>
  <si>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</si>
  <si>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</si>
  <si>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</si>
  <si>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</si>
  <si>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</si>
  <si>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</si>
  <si>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</si>
  <si>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</si>
  <si>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</si>
  <si>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</si>
  <si>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</si>
  <si>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</si>
  <si>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</si>
  <si>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</si>
  <si>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</si>
  <si>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</si>
  <si>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</si>
  <si>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</si>
  <si>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</si>
  <si>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</si>
  <si>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</si>
  <si>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</si>
  <si>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</si>
  <si>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</si>
  <si>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</si>
  <si>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</si>
  <si>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</si>
  <si>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</si>
  <si>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</si>
  <si>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</si>
  <si>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</si>
  <si>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</si>
  <si>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</si>
  <si>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</si>
  <si>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</si>
  <si>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</si>
  <si>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</si>
  <si>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</si>
  <si>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</si>
  <si>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</si>
  <si>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</si>
  <si>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</si>
  <si>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</si>
  <si>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</si>
  <si>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</si>
  <si>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</si>
  <si>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</si>
  <si>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</si>
  <si>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</si>
  <si>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</si>
  <si>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</si>
  <si>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</si>
  <si>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</si>
  <si>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</si>
  <si>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</si>
  <si>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</si>
  <si>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</si>
  <si>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</si>
  <si>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</si>
  <si>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</si>
  <si>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</si>
  <si>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</si>
  <si>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</si>
  <si>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</si>
  <si>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</si>
  <si>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</si>
  <si>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</si>
  <si>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</si>
  <si>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</si>
  <si>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</si>
  <si>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</si>
  <si>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</si>
  <si>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</si>
  <si>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</si>
  <si>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</si>
  <si>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</si>
  <si>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</si>
  <si>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</si>
  <si>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</si>
  <si>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</si>
  <si>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</si>
  <si>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</si>
  <si>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</si>
  <si>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</si>
  <si>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</si>
  <si>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</si>
  <si>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</si>
  <si>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</si>
  <si>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</si>
  <si>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</si>
  <si>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</si>
  <si>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</si>
  <si>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</si>
  <si>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</si>
  <si>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</si>
  <si>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</si>
  <si>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</si>
  <si>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</si>
  <si>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</si>
  <si>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</si>
  <si>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</si>
  <si>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</si>
  <si>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</si>
  <si>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</si>
  <si>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</si>
  <si>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</si>
  <si>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</si>
  <si>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</si>
  <si>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</si>
  <si>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</si>
  <si>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</si>
  <si>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</si>
  <si>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</si>
  <si>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</si>
  <si>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</si>
  <si>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</si>
  <si>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</si>
  <si>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</si>
  <si>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</si>
  <si>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</si>
  <si>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</si>
  <si>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</si>
  <si>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</si>
  <si>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</si>
  <si>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</si>
  <si>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</si>
  <si>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</si>
  <si>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</si>
  <si>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</si>
  <si>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</si>
  <si>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</si>
  <si>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</si>
  <si>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</si>
  <si>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</si>
  <si>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</si>
  <si>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</si>
  <si>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</si>
  <si>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</si>
  <si>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</si>
  <si>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</si>
  <si>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</si>
  <si>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</si>
  <si>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</si>
  <si>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</si>
  <si>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</si>
  <si>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</si>
  <si>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</si>
  <si>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</si>
  <si>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</si>
  <si>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</si>
  <si>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</si>
  <si>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</si>
  <si>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</si>
  <si>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</si>
  <si>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</si>
  <si>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</si>
  <si>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</si>
  <si>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</si>
  <si>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</si>
  <si>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</si>
  <si>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</si>
  <si>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</si>
  <si>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</si>
  <si>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</si>
  <si>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</si>
  <si>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</si>
  <si>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</si>
  <si>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</si>
  <si>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</si>
  <si>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</si>
  <si>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</si>
  <si>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</si>
  <si>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</si>
  <si>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</si>
  <si>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</si>
  <si>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</si>
  <si>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</si>
  <si>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</si>
  <si>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</si>
  <si>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</si>
  <si>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</si>
  <si>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</si>
  <si>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</si>
  <si>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</si>
  <si>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</si>
  <si>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</si>
  <si>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</si>
  <si>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</si>
  <si>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</si>
  <si>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</si>
  <si>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</si>
  <si>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</si>
  <si>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</si>
  <si>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</si>
  <si>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</si>
  <si>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</si>
  <si>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</si>
  <si>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</si>
  <si>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</si>
  <si>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</si>
  <si>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</si>
  <si>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</si>
  <si>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</si>
  <si>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</si>
  <si>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</si>
  <si>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</si>
  <si>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</si>
  <si>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</si>
  <si>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</si>
  <si>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</si>
  <si>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</si>
  <si>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</si>
  <si>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</si>
  <si>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</si>
  <si>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</si>
  <si>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</si>
  <si>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</si>
  <si>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</si>
  <si>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</si>
  <si>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</si>
  <si>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</si>
  <si>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</si>
  <si>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</si>
  <si>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</si>
  <si>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</si>
  <si>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</si>
  <si>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</si>
  <si>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</si>
  <si>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</si>
  <si>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</si>
  <si>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</si>
  <si>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</si>
  <si>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</si>
  <si>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</si>
  <si>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</si>
  <si>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</si>
  <si>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</si>
  <si>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</si>
  <si>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</si>
  <si>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</si>
  <si>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</si>
  <si>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</si>
  <si>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</si>
  <si>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</si>
  <si>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</si>
  <si>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</si>
  <si>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</si>
  <si>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</si>
  <si>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</si>
  <si>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</si>
  <si>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</si>
  <si>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</si>
  <si>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</si>
  <si>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</si>
  <si>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</si>
  <si>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</si>
  <si>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</si>
  <si>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</si>
  <si>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福島県平田村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</si>
  <si>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</si>
  <si>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</si>
  <si>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</si>
  <si>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</si>
  <si>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</si>
  <si>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</si>
  <si>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</si>
  <si>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</si>
  <si>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</si>
  <si>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</si>
  <si>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</si>
  <si>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</si>
  <si>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</si>
  <si>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</si>
  <si>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</si>
  <si>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</si>
  <si>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</si>
  <si>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</si>
  <si>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</si>
  <si>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</si>
  <si>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</si>
  <si>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</si>
  <si>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</si>
  <si>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</si>
  <si>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</si>
  <si>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</si>
  <si>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</si>
  <si>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</si>
  <si>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</si>
  <si>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</si>
  <si>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</si>
  <si>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</si>
  <si>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</si>
  <si>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</si>
  <si>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</si>
  <si>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</si>
  <si>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</si>
  <si>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</si>
  <si>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</si>
  <si>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</si>
  <si>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</si>
  <si>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</si>
  <si>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</si>
  <si>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</si>
  <si>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</si>
  <si>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</si>
  <si>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</si>
  <si>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</si>
  <si>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</si>
  <si>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</si>
  <si>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</si>
  <si>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</si>
  <si>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</si>
  <si>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</si>
  <si>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</si>
  <si>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</si>
  <si>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</si>
  <si>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</si>
  <si>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</si>
  <si>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</si>
  <si>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</si>
  <si>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</si>
  <si>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</si>
  <si>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</si>
  <si>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</si>
  <si>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</si>
  <si>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</si>
  <si>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</si>
  <si>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</si>
  <si>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</si>
  <si>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</si>
  <si>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</si>
  <si>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</si>
  <si>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</si>
  <si>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</si>
  <si>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</si>
  <si>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</si>
  <si>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</si>
  <si>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</si>
  <si>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</si>
  <si>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</si>
  <si>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</si>
  <si>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</si>
  <si>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</si>
  <si>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</si>
  <si>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</si>
  <si>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</si>
  <si>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</si>
  <si>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</si>
  <si>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</si>
  <si>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</si>
  <si>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</si>
  <si>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</si>
  <si>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</si>
  <si>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</si>
  <si>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</si>
  <si>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</si>
  <si>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</si>
  <si>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</si>
  <si>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</si>
  <si>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</si>
  <si>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</si>
  <si>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</si>
  <si>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</si>
  <si>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</si>
  <si>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</si>
  <si>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</si>
  <si>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</si>
  <si>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</si>
  <si>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</si>
  <si>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</si>
  <si>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</si>
  <si>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</si>
  <si>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</si>
  <si>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</si>
  <si>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</si>
  <si>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</si>
  <si>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</si>
  <si>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</si>
  <si>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</si>
  <si>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</si>
  <si>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</si>
  <si>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</si>
  <si>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</si>
  <si>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</si>
  <si>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</si>
  <si>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</si>
  <si>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</si>
  <si>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</si>
  <si>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</si>
  <si>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</si>
  <si>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</si>
  <si>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</si>
  <si>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</si>
  <si>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</si>
  <si>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</si>
  <si>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</si>
  <si>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</si>
  <si>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</si>
  <si>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</si>
  <si>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</si>
  <si>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</si>
  <si>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</si>
  <si>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</si>
  <si>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</si>
  <si>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</si>
  <si>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</si>
  <si>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</si>
  <si>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</si>
  <si>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</si>
  <si>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</si>
  <si>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</si>
  <si>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</si>
  <si>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</si>
  <si>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</si>
  <si>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</si>
  <si>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</si>
  <si>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</si>
  <si>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</si>
  <si>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</si>
  <si>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</si>
  <si>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</si>
  <si>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</si>
  <si>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</si>
  <si>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</si>
  <si>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</si>
  <si>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</si>
  <si>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</si>
  <si>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</si>
  <si>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</si>
  <si>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</si>
  <si>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</si>
  <si>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</si>
  <si>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</si>
  <si>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</si>
  <si>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</si>
  <si>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</si>
  <si>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</si>
  <si>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</si>
  <si>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</si>
  <si>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</si>
  <si>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</si>
  <si>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</si>
  <si>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</si>
  <si>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</si>
  <si>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</si>
  <si>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</si>
  <si>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0.04</t>
  </si>
  <si>
    <t>▲ 1.68</t>
  </si>
  <si>
    <t>▲ 1.97</t>
  </si>
  <si>
    <t>一般会計</t>
  </si>
  <si>
    <t>国民健康保険特別会計</t>
  </si>
  <si>
    <t>介護保険事業特別会計</t>
  </si>
  <si>
    <t>農業集落排水事業特別会計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</si>
  <si>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</si>
  <si>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</si>
  <si>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</si>
  <si>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</si>
  <si>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</si>
  <si>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</si>
  <si>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</si>
  <si>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</si>
  <si>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</si>
  <si>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</si>
  <si>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地域福祉基金</t>
    <rPh sb="0" eb="2">
      <t>チイキ</t>
    </rPh>
    <rPh sb="2" eb="4">
      <t>フクシ</t>
    </rPh>
    <rPh sb="4" eb="6">
      <t>キキン</t>
    </rPh>
    <phoneticPr fontId="5"/>
  </si>
  <si>
    <t>集落営農推進基金</t>
    <rPh sb="0" eb="2">
      <t>シュウラク</t>
    </rPh>
    <rPh sb="2" eb="4">
      <t>エイノウ</t>
    </rPh>
    <rPh sb="4" eb="6">
      <t>スイシン</t>
    </rPh>
    <rPh sb="6" eb="8">
      <t>キキン</t>
    </rPh>
    <phoneticPr fontId="5"/>
  </si>
  <si>
    <t>肝炎撲滅臨時特例基金</t>
    <rPh sb="0" eb="2">
      <t>カンエン</t>
    </rPh>
    <rPh sb="2" eb="4">
      <t>ボクメツ</t>
    </rPh>
    <rPh sb="4" eb="6">
      <t>リンジ</t>
    </rPh>
    <rPh sb="6" eb="8">
      <t>トクレイ</t>
    </rPh>
    <rPh sb="8" eb="10">
      <t>キキン</t>
    </rPh>
    <phoneticPr fontId="5"/>
  </si>
  <si>
    <t>学校建設基金</t>
    <rPh sb="0" eb="2">
      <t>ガッコウ</t>
    </rPh>
    <rPh sb="2" eb="4">
      <t>ケンセツ</t>
    </rPh>
    <rPh sb="4" eb="6">
      <t>キキン</t>
    </rPh>
    <phoneticPr fontId="5"/>
  </si>
  <si>
    <t>株式会社道の駅ひらた</t>
    <rPh sb="0" eb="4">
      <t>カブシキガイシャ</t>
    </rPh>
    <rPh sb="4" eb="5">
      <t>ミチ</t>
    </rPh>
    <rPh sb="6" eb="7">
      <t>エキ</t>
    </rPh>
    <phoneticPr fontId="2"/>
  </si>
  <si>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</si>
  <si>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</si>
  <si>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</si>
  <si>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</si>
  <si>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</si>
  <si>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</si>
  <si>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</si>
  <si>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カネ</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</si>
  <si>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</si>
  <si>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</si>
  <si>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</si>
  <si>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一般財団法人平田村産業振興公社</t>
    <rPh sb="0" eb="2">
      <t>イッパン</t>
    </rPh>
    <rPh sb="2" eb="4">
      <t>ザイダン</t>
    </rPh>
    <rPh sb="4" eb="6">
      <t>ホウジン</t>
    </rPh>
    <rPh sb="6" eb="8">
      <t>ヒラタ</t>
    </rPh>
    <rPh sb="8" eb="9">
      <t>ムラ</t>
    </rPh>
    <rPh sb="9" eb="11">
      <t>サンギョウ</t>
    </rPh>
    <rPh sb="11" eb="13">
      <t>シンコウ</t>
    </rPh>
    <rPh sb="13" eb="15">
      <t>コウシャ</t>
    </rPh>
    <phoneticPr fontId="2"/>
  </si>
  <si>
    <t>-</t>
    <phoneticPr fontId="2"/>
  </si>
  <si>
    <t>歳出合計</t>
    <phoneticPr fontId="5"/>
  </si>
  <si>
    <t>-</t>
    <phoneticPr fontId="5"/>
  </si>
  <si>
    <t>失業対策事業費</t>
    <phoneticPr fontId="5"/>
  </si>
  <si>
    <t>-</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</si>
  <si>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</si>
  <si>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</si>
  <si>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</si>
  <si>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</si>
  <si>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</si>
  <si>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</si>
  <si>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</si>
  <si>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</si>
  <si>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</si>
  <si>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</si>
  <si>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</si>
  <si>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</si>
  <si>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</si>
  <si>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</si>
  <si>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</si>
  <si>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</si>
  <si>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</si>
  <si>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</si>
  <si>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上水道</t>
    <phoneticPr fontId="5"/>
  </si>
  <si>
    <t>　積立金</t>
    <phoneticPr fontId="5"/>
  </si>
  <si>
    <t>病院</t>
    <phoneticPr fontId="5"/>
  </si>
  <si>
    <t>　繰出金</t>
    <phoneticPr fontId="5"/>
  </si>
  <si>
    <t>簡易水道</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</si>
  <si>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</si>
  <si>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</si>
  <si>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</si>
  <si>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</si>
  <si>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</si>
  <si>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</si>
  <si>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</si>
  <si>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</si>
  <si>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</si>
  <si>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</si>
  <si>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</si>
  <si>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</si>
  <si>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</si>
  <si>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</si>
  <si>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</si>
  <si>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</si>
  <si>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</si>
  <si>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</si>
  <si>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</si>
  <si>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</si>
  <si>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</si>
  <si>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</si>
  <si>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</si>
  <si>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</si>
  <si>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</si>
  <si>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</si>
  <si>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</si>
  <si>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</si>
  <si>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</si>
  <si>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</si>
  <si>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　個人住民税減収補塡特例交付金</t>
    <phoneticPr fontId="5"/>
  </si>
  <si>
    <t>-</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</si>
  <si>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</si>
  <si>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</si>
  <si>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</si>
  <si>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</si>
  <si>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</si>
  <si>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</si>
  <si>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</si>
  <si>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</si>
  <si>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</si>
  <si>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</si>
  <si>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</si>
  <si>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</si>
  <si>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</si>
  <si>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</si>
  <si>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</si>
  <si>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</si>
  <si>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</si>
  <si>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</si>
  <si>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</si>
  <si>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</si>
  <si>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福島県平田村</t>
    <phoneticPr fontId="25"/>
  </si>
  <si>
    <t>令和3年度</t>
    <phoneticPr fontId="25"/>
  </si>
  <si>
    <t xml:space="preserve">※8：職員の状況については、令和3年地方公務員給与実態調査に基づいている。 </t>
  </si>
  <si>
    <t>森林環境譲与税基金</t>
    <rPh sb="0" eb="2">
      <t>シンリン</t>
    </rPh>
    <rPh sb="2" eb="4">
      <t>カンキョウ</t>
    </rPh>
    <rPh sb="4" eb="6">
      <t>ジョウヨ</t>
    </rPh>
    <rPh sb="6" eb="7">
      <t>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</si>
  <si>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</si>
  <si>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</si>
  <si>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</si>
  <si>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</si>
  <si>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</si>
  <si>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</si>
  <si>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</si>
  <si>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</si>
  <si>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</si>
  <si>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と比較すると低い状態だが、総合計画に基づいて実施してきたひらた清風中学校建設事業や、こども園建設事業等の影響により、類似団体より低い値となっている。将来負担比率は充当可能基金や基準財政額算入見込額が増加したことに加え、地方債現在高の減少や債務負担行為に基づく支出予定額の減少により、35.9％減の41.8＆となってい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5">
      <t>ヒク</t>
    </rPh>
    <rPh sb="26" eb="28">
      <t>ジョウタイ</t>
    </rPh>
    <rPh sb="31" eb="33">
      <t>ソウゴウ</t>
    </rPh>
    <rPh sb="33" eb="35">
      <t>ケイカク</t>
    </rPh>
    <rPh sb="36" eb="37">
      <t>モト</t>
    </rPh>
    <rPh sb="40" eb="42">
      <t>ジッシ</t>
    </rPh>
    <rPh sb="46" eb="54">
      <t>セ</t>
    </rPh>
    <rPh sb="54" eb="56">
      <t>ケンセツ</t>
    </rPh>
    <rPh sb="56" eb="58">
      <t>ジギョウ</t>
    </rPh>
    <rPh sb="63" eb="64">
      <t>エン</t>
    </rPh>
    <rPh sb="64" eb="66">
      <t>ケンセツ</t>
    </rPh>
    <rPh sb="66" eb="68">
      <t>ジギョウ</t>
    </rPh>
    <rPh sb="68" eb="69">
      <t>トウ</t>
    </rPh>
    <rPh sb="70" eb="72">
      <t>エイキョウ</t>
    </rPh>
    <rPh sb="76" eb="78">
      <t>ルイジ</t>
    </rPh>
    <rPh sb="78" eb="80">
      <t>ダンタイ</t>
    </rPh>
    <rPh sb="82" eb="83">
      <t>ヒク</t>
    </rPh>
    <rPh sb="84" eb="85">
      <t>アタイ</t>
    </rPh>
    <rPh sb="92" eb="94">
      <t>ショウライ</t>
    </rPh>
    <rPh sb="94" eb="96">
      <t>フタン</t>
    </rPh>
    <rPh sb="96" eb="98">
      <t>ヒリツ</t>
    </rPh>
    <rPh sb="99" eb="101">
      <t>ジュウトウ</t>
    </rPh>
    <rPh sb="101" eb="103">
      <t>カノウ</t>
    </rPh>
    <rPh sb="103" eb="105">
      <t>キキン</t>
    </rPh>
    <rPh sb="106" eb="108">
      <t>キジュン</t>
    </rPh>
    <rPh sb="108" eb="110">
      <t>ザイセイ</t>
    </rPh>
    <rPh sb="110" eb="111">
      <t>ガク</t>
    </rPh>
    <rPh sb="111" eb="113">
      <t>サンニュウ</t>
    </rPh>
    <rPh sb="113" eb="115">
      <t>ミコミ</t>
    </rPh>
    <rPh sb="115" eb="116">
      <t>ガク</t>
    </rPh>
    <rPh sb="117" eb="119">
      <t>ゾウカ</t>
    </rPh>
    <rPh sb="124" eb="125">
      <t>クワ</t>
    </rPh>
    <rPh sb="127" eb="130">
      <t>チホウサイ</t>
    </rPh>
    <rPh sb="130" eb="132">
      <t>ゲンザイ</t>
    </rPh>
    <rPh sb="132" eb="133">
      <t>ダカ</t>
    </rPh>
    <rPh sb="134" eb="136">
      <t>ゲンショウ</t>
    </rPh>
    <rPh sb="137" eb="139">
      <t>サイム</t>
    </rPh>
    <rPh sb="139" eb="141">
      <t>フタン</t>
    </rPh>
    <rPh sb="141" eb="143">
      <t>コウイ</t>
    </rPh>
    <rPh sb="144" eb="145">
      <t>モト</t>
    </rPh>
    <rPh sb="147" eb="149">
      <t>シシュツ</t>
    </rPh>
    <rPh sb="149" eb="151">
      <t>ヨテイ</t>
    </rPh>
    <rPh sb="151" eb="152">
      <t>ガク</t>
    </rPh>
    <rPh sb="153" eb="155">
      <t>ゲンショウ</t>
    </rPh>
    <rPh sb="164" eb="165">
      <t>ゲン</t>
    </rPh>
    <phoneticPr fontId="5"/>
  </si>
  <si>
    <t>　本村はこれまで、総合計画に基づいた村道や農道の改良舗装等の道路整備、農地基盤整備、小中学校等の教育施設の充実、生活環境整備としての簡易水道・農業集落排水事業や公営住宅の整備、観光施設の充実等持続的に発展していくことができる村づくりに努めてきた。自主財源が乏しい本村にとっては、補助金のほか起債を活用した事業展開をしている。また、人口減少に伴い平成26年度から過疎地域に指定され、過疎脱却に向けた事業展開をしていることから、地方債の現在高は増加し、実質公債費比率は1.2％増の12.7％となった。
　今後は償還に対する基金等の確保を図りながら、将来負担の抑制に努めたい。</t>
    <rPh sb="1" eb="3">
      <t>ホンソン</t>
    </rPh>
    <rPh sb="9" eb="11">
      <t>ソウゴウ</t>
    </rPh>
    <rPh sb="11" eb="13">
      <t>ケイカク</t>
    </rPh>
    <rPh sb="14" eb="15">
      <t>モト</t>
    </rPh>
    <rPh sb="18" eb="20">
      <t>ソンドウ</t>
    </rPh>
    <rPh sb="21" eb="23">
      <t>ノウドウ</t>
    </rPh>
    <rPh sb="24" eb="26">
      <t>カイリョウ</t>
    </rPh>
    <rPh sb="26" eb="28">
      <t>ホソウ</t>
    </rPh>
    <rPh sb="28" eb="29">
      <t>トウ</t>
    </rPh>
    <rPh sb="30" eb="32">
      <t>ドウロ</t>
    </rPh>
    <rPh sb="32" eb="34">
      <t>セイビ</t>
    </rPh>
    <rPh sb="35" eb="37">
      <t>ノウチ</t>
    </rPh>
    <rPh sb="37" eb="39">
      <t>キバン</t>
    </rPh>
    <rPh sb="39" eb="41">
      <t>セイビ</t>
    </rPh>
    <rPh sb="42" eb="46">
      <t>ショウチュウガッコウ</t>
    </rPh>
    <rPh sb="46" eb="47">
      <t>トウ</t>
    </rPh>
    <rPh sb="48" eb="50">
      <t>キョウイク</t>
    </rPh>
    <rPh sb="50" eb="52">
      <t>シセツ</t>
    </rPh>
    <rPh sb="53" eb="55">
      <t>ジュウジツ</t>
    </rPh>
    <rPh sb="56" eb="58">
      <t>セイカツ</t>
    </rPh>
    <rPh sb="58" eb="60">
      <t>カンキョウ</t>
    </rPh>
    <rPh sb="60" eb="62">
      <t>セイビ</t>
    </rPh>
    <rPh sb="66" eb="68">
      <t>カンイ</t>
    </rPh>
    <rPh sb="68" eb="70">
      <t>スイドウ</t>
    </rPh>
    <rPh sb="71" eb="73">
      <t>ノウギョウ</t>
    </rPh>
    <rPh sb="73" eb="75">
      <t>シュウラク</t>
    </rPh>
    <rPh sb="75" eb="77">
      <t>ハイスイ</t>
    </rPh>
    <rPh sb="77" eb="79">
      <t>ジギョウ</t>
    </rPh>
    <rPh sb="80" eb="82">
      <t>コウエイ</t>
    </rPh>
    <rPh sb="82" eb="84">
      <t>ジュウタク</t>
    </rPh>
    <rPh sb="85" eb="87">
      <t>セイビ</t>
    </rPh>
    <rPh sb="88" eb="90">
      <t>カンコウ</t>
    </rPh>
    <rPh sb="90" eb="92">
      <t>シセツ</t>
    </rPh>
    <rPh sb="93" eb="95">
      <t>ジュウジツ</t>
    </rPh>
    <rPh sb="95" eb="96">
      <t>トウ</t>
    </rPh>
    <rPh sb="96" eb="99">
      <t>ジゾクテキ</t>
    </rPh>
    <rPh sb="100" eb="102">
      <t>ハッテン</t>
    </rPh>
    <rPh sb="112" eb="113">
      <t>ムラ</t>
    </rPh>
    <rPh sb="117" eb="118">
      <t>ツト</t>
    </rPh>
    <rPh sb="123" eb="125">
      <t>ジシュ</t>
    </rPh>
    <rPh sb="125" eb="127">
      <t>ザイゲン</t>
    </rPh>
    <rPh sb="128" eb="129">
      <t>トボ</t>
    </rPh>
    <rPh sb="131" eb="133">
      <t>ホンソン</t>
    </rPh>
    <rPh sb="139" eb="142">
      <t>ホジョキン</t>
    </rPh>
    <rPh sb="145" eb="147">
      <t>キサイ</t>
    </rPh>
    <rPh sb="148" eb="150">
      <t>カツヨウ</t>
    </rPh>
    <rPh sb="152" eb="154">
      <t>ジギョウ</t>
    </rPh>
    <rPh sb="154" eb="156">
      <t>テンカイ</t>
    </rPh>
    <rPh sb="165" eb="167">
      <t>ジンコウ</t>
    </rPh>
    <rPh sb="167" eb="169">
      <t>ゲンショウ</t>
    </rPh>
    <rPh sb="170" eb="171">
      <t>トモナ</t>
    </rPh>
    <rPh sb="172" eb="174">
      <t>ヘイセイ</t>
    </rPh>
    <rPh sb="176" eb="178">
      <t>ネンド</t>
    </rPh>
    <rPh sb="180" eb="182">
      <t>カソ</t>
    </rPh>
    <rPh sb="182" eb="184">
      <t>チイキ</t>
    </rPh>
    <rPh sb="185" eb="187">
      <t>シテイ</t>
    </rPh>
    <rPh sb="190" eb="192">
      <t>カソ</t>
    </rPh>
    <rPh sb="192" eb="194">
      <t>ダッキャク</t>
    </rPh>
    <rPh sb="195" eb="196">
      <t>ム</t>
    </rPh>
    <rPh sb="198" eb="200">
      <t>ジギョウ</t>
    </rPh>
    <rPh sb="200" eb="202">
      <t>テンカイ</t>
    </rPh>
    <rPh sb="212" eb="215">
      <t>チホウサイ</t>
    </rPh>
    <rPh sb="216" eb="218">
      <t>ゲンザイ</t>
    </rPh>
    <rPh sb="218" eb="219">
      <t>ダカ</t>
    </rPh>
    <rPh sb="220" eb="222">
      <t>ゾウカ</t>
    </rPh>
    <rPh sb="224" eb="226">
      <t>ジッシツ</t>
    </rPh>
    <rPh sb="226" eb="229">
      <t>コウサイヒ</t>
    </rPh>
    <rPh sb="229" eb="231">
      <t>ヒリツ</t>
    </rPh>
    <rPh sb="236" eb="237">
      <t>ゾウ</t>
    </rPh>
    <rPh sb="250" eb="252">
      <t>コンゴ</t>
    </rPh>
    <rPh sb="253" eb="255">
      <t>ショウカン</t>
    </rPh>
    <rPh sb="256" eb="257">
      <t>タイ</t>
    </rPh>
    <rPh sb="259" eb="261">
      <t>キキン</t>
    </rPh>
    <rPh sb="261" eb="262">
      <t>トウ</t>
    </rPh>
    <rPh sb="263" eb="265">
      <t>カクホ</t>
    </rPh>
    <rPh sb="266" eb="267">
      <t>ハカ</t>
    </rPh>
    <rPh sb="272" eb="274">
      <t>ショウライ</t>
    </rPh>
    <rPh sb="274" eb="276">
      <t>フタン</t>
    </rPh>
    <rPh sb="277" eb="279">
      <t>ヨクセイ</t>
    </rPh>
    <rPh sb="280" eb="2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</si>
</sst>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85"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41"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A988-4851-AABF-6020E90032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252892</c:v>
                </c:pt>
                <c:pt idx="1">
                  <c:v>115563</c:v>
                </c:pt>
                <c:pt idx="2">
                  <c:v>151292</c:v>
                </c:pt>
                <c:pt idx="3">
                  <c:v>151557</c:v>
                </c:pt>
                <c:pt idx="4">
                  <c:v>159174</c:v>
                </c:pt>
              </c:numCache>
            </c:numRef>
          </c:val>
          <c:smooth val="0"/>
          <c:extLst>
            <c:ext xmlns:c16="http://schemas.microsoft.com/office/drawing/2014/chart" uri="{C3380CC4-5D6E-409C-BE32-E72D297353CC}">
              <c16:uniqueId val="{00000001-A988-4851-AABF-6020E90032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8.9600000000000009</c:v>
                </c:pt>
                <c:pt idx="1">
                  <c:v>7.33</c:v>
                </c:pt>
                <c:pt idx="2">
                  <c:v>8.25</c:v>
                </c:pt>
                <c:pt idx="3">
                  <c:v>11.03</c:v>
                </c:pt>
                <c:pt idx="4">
                  <c:v>11.57</c:v>
                </c:pt>
              </c:numCache>
            </c:numRef>
          </c:val>
          <c:extLst>
            <c:ext xmlns:c16="http://schemas.microsoft.com/office/drawing/2014/chart" uri="{C3380CC4-5D6E-409C-BE32-E72D297353CC}">
              <c16:uniqueId val="{00000000-A61A-4A2D-8AA4-0473CA7C74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19.71</c:v>
                </c:pt>
                <c:pt idx="1">
                  <c:v>19.82</c:v>
                </c:pt>
                <c:pt idx="2">
                  <c:v>16.559999999999999</c:v>
                </c:pt>
                <c:pt idx="3">
                  <c:v>19.600000000000001</c:v>
                </c:pt>
                <c:pt idx="4">
                  <c:v>27.66</c:v>
                </c:pt>
              </c:numCache>
            </c:numRef>
          </c:val>
          <c:extLst>
            <c:ext xmlns:c16="http://schemas.microsoft.com/office/drawing/2014/chart" uri="{C3380CC4-5D6E-409C-BE32-E72D297353CC}">
              <c16:uniqueId val="{00000001-A61A-4A2D-8AA4-0473CA7C74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-1.68</c:v>
                </c:pt>
                <c:pt idx="2">
                  <c:v>-1.97</c:v>
                </c:pt>
                <c:pt idx="3">
                  <c:v>7.93</c:v>
                </c:pt>
                <c:pt idx="4">
                  <c:v>11.59</c:v>
                </c:pt>
              </c:numCache>
            </c:numRef>
          </c:val>
          <c:smooth val="0"/>
          <c:extLst>
            <c:ext xmlns:c16="http://schemas.microsoft.com/office/drawing/2014/chart" uri="{C3380CC4-5D6E-409C-BE32-E72D297353CC}">
              <c16:uniqueId val="{00000002-A61A-4A2D-8AA4-0473CA7C74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B3-4311-8E77-3B9191D507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B3-4311-8E77-3B9191D507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B3-4311-8E77-3B9191D507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5B3-4311-8E77-3B9191D507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F5B3-4311-8E77-3B9191D5077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0.09</c:v>
                </c:pt>
                <c:pt idx="4">
                  <c:v>#N/A</c:v>
                </c:pt>
                <c:pt idx="5">
                  <c:v>0.11</c:v>
                </c:pt>
                <c:pt idx="6">
                  <c:v>#N/A</c:v>
                </c:pt>
                <c:pt idx="7">
                  <c:v>7.0000000000000007E-2</c:v>
                </c:pt>
                <c:pt idx="8">
                  <c:v>#N/A</c:v>
                </c:pt>
                <c:pt idx="9">
                  <c:v>0.04</c:v>
                </c:pt>
              </c:numCache>
            </c:numRef>
          </c:val>
          <c:extLst>
            <c:ext xmlns:c16="http://schemas.microsoft.com/office/drawing/2014/chart" uri="{C3380CC4-5D6E-409C-BE32-E72D297353CC}">
              <c16:uniqueId val="{00000005-F5B3-4311-8E77-3B9191D5077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0.06</c:v>
                </c:pt>
                <c:pt idx="4">
                  <c:v>#N/A</c:v>
                </c:pt>
                <c:pt idx="5">
                  <c:v>0.05</c:v>
                </c:pt>
                <c:pt idx="6">
                  <c:v>#N/A</c:v>
                </c:pt>
                <c:pt idx="7">
                  <c:v>0.04</c:v>
                </c:pt>
                <c:pt idx="8">
                  <c:v>#N/A</c:v>
                </c:pt>
                <c:pt idx="9">
                  <c:v>0.12</c:v>
                </c:pt>
              </c:numCache>
            </c:numRef>
          </c:val>
          <c:extLst>
            <c:ext xmlns:c16="http://schemas.microsoft.com/office/drawing/2014/chart" uri="{C3380CC4-5D6E-409C-BE32-E72D297353CC}">
              <c16:uniqueId val="{00000006-F5B3-4311-8E77-3B9191D5077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0.33</c:v>
                </c:pt>
                <c:pt idx="4">
                  <c:v>#N/A</c:v>
                </c:pt>
                <c:pt idx="5">
                  <c:v>0.76</c:v>
                </c:pt>
                <c:pt idx="6">
                  <c:v>#N/A</c:v>
                </c:pt>
                <c:pt idx="7">
                  <c:v>0.97</c:v>
                </c:pt>
                <c:pt idx="8">
                  <c:v>#N/A</c:v>
                </c:pt>
                <c:pt idx="9">
                  <c:v>0.9</c:v>
                </c:pt>
              </c:numCache>
            </c:numRef>
          </c:val>
          <c:extLst>
            <c:ext xmlns:c16="http://schemas.microsoft.com/office/drawing/2014/chart" uri="{C3380CC4-5D6E-409C-BE32-E72D297353CC}">
              <c16:uniqueId val="{00000007-F5B3-4311-8E77-3B9191D5077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6.79</c:v>
                </c:pt>
                <c:pt idx="2">
                  <c:v>#N/A</c:v>
                </c:pt>
                <c:pt idx="3">
                  <c:v>3.72</c:v>
                </c:pt>
                <c:pt idx="4">
                  <c:v>#N/A</c:v>
                </c:pt>
                <c:pt idx="5">
                  <c:v>1.48</c:v>
                </c:pt>
                <c:pt idx="6">
                  <c:v>#N/A</c:v>
                </c:pt>
                <c:pt idx="7">
                  <c:v>1.1499999999999999</c:v>
                </c:pt>
                <c:pt idx="8">
                  <c:v>#N/A</c:v>
                </c:pt>
                <c:pt idx="9">
                  <c:v>1.05</c:v>
                </c:pt>
              </c:numCache>
            </c:numRef>
          </c:val>
          <c:extLst>
            <c:ext xmlns:c16="http://schemas.microsoft.com/office/drawing/2014/chart" uri="{C3380CC4-5D6E-409C-BE32-E72D297353CC}">
              <c16:uniqueId val="{00000008-F5B3-4311-8E77-3B9191D507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8.9600000000000009</c:v>
                </c:pt>
                <c:pt idx="2">
                  <c:v>#N/A</c:v>
                </c:pt>
                <c:pt idx="3">
                  <c:v>7.33</c:v>
                </c:pt>
                <c:pt idx="4">
                  <c:v>#N/A</c:v>
                </c:pt>
                <c:pt idx="5">
                  <c:v>8.25</c:v>
                </c:pt>
                <c:pt idx="6">
                  <c:v>#N/A</c:v>
                </c:pt>
                <c:pt idx="7">
                  <c:v>11.02</c:v>
                </c:pt>
                <c:pt idx="8">
                  <c:v>#N/A</c:v>
                </c:pt>
                <c:pt idx="9">
                  <c:v>14.19</c:v>
                </c:pt>
              </c:numCache>
            </c:numRef>
          </c:val>
          <c:extLst>
            <c:ext xmlns:c16="http://schemas.microsoft.com/office/drawing/2014/chart" uri="{C3380CC4-5D6E-409C-BE32-E72D297353CC}">
              <c16:uniqueId val="{00000009-F5B3-4311-8E77-3B9191D507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377</c:v>
                </c:pt>
                <c:pt idx="5">
                  <c:v>376</c:v>
                </c:pt>
                <c:pt idx="8">
                  <c:v>412</c:v>
                </c:pt>
                <c:pt idx="11">
                  <c:v>516</c:v>
                </c:pt>
                <c:pt idx="14">
                  <c:v>579</c:v>
                </c:pt>
              </c:numCache>
            </c:numRef>
          </c:val>
          <c:extLst>
            <c:ext xmlns:c16="http://schemas.microsoft.com/office/drawing/2014/chart" uri="{C3380CC4-5D6E-409C-BE32-E72D297353CC}">
              <c16:uniqueId val="{00000000-9866-49DD-A56B-818152BC77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66-49DD-A56B-818152BC77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9</c:v>
                </c:pt>
                <c:pt idx="6">
                  <c:v>9</c:v>
                </c:pt>
                <c:pt idx="9">
                  <c:v>7</c:v>
                </c:pt>
                <c:pt idx="12">
                  <c:v>4</c:v>
                </c:pt>
              </c:numCache>
            </c:numRef>
          </c:val>
          <c:extLst>
            <c:ext xmlns:c16="http://schemas.microsoft.com/office/drawing/2014/chart" uri="{C3380CC4-5D6E-409C-BE32-E72D297353CC}">
              <c16:uniqueId val="{00000002-9866-49DD-A56B-818152BC77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5</c:v>
                </c:pt>
                <c:pt idx="6">
                  <c:v>2</c:v>
                </c:pt>
                <c:pt idx="9">
                  <c:v>2</c:v>
                </c:pt>
                <c:pt idx="12">
                  <c:v>6</c:v>
                </c:pt>
              </c:numCache>
            </c:numRef>
          </c:val>
          <c:extLst>
            <c:ext xmlns:c16="http://schemas.microsoft.com/office/drawing/2014/chart" uri="{C3380CC4-5D6E-409C-BE32-E72D297353CC}">
              <c16:uniqueId val="{00000003-9866-49DD-A56B-818152BC77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137</c:v>
                </c:pt>
                <c:pt idx="3">
                  <c:v>138</c:v>
                </c:pt>
                <c:pt idx="6">
                  <c:v>127</c:v>
                </c:pt>
                <c:pt idx="9">
                  <c:v>127</c:v>
                </c:pt>
                <c:pt idx="12">
                  <c:v>132</c:v>
                </c:pt>
              </c:numCache>
            </c:numRef>
          </c:val>
          <c:extLst>
            <c:ext xmlns:c16="http://schemas.microsoft.com/office/drawing/2014/chart" uri="{C3380CC4-5D6E-409C-BE32-E72D297353CC}">
              <c16:uniqueId val="{00000004-9866-49DD-A56B-818152BC77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66-49DD-A56B-818152BC77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66-49DD-A56B-818152BC77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396</c:v>
                </c:pt>
                <c:pt idx="3">
                  <c:v>442</c:v>
                </c:pt>
                <c:pt idx="6">
                  <c:v>551</c:v>
                </c:pt>
                <c:pt idx="9">
                  <c:v>689</c:v>
                </c:pt>
                <c:pt idx="12">
                  <c:v>784</c:v>
                </c:pt>
              </c:numCache>
            </c:numRef>
          </c:val>
          <c:extLst>
            <c:ext xmlns:c16="http://schemas.microsoft.com/office/drawing/2014/chart" uri="{C3380CC4-5D6E-409C-BE32-E72D297353CC}">
              <c16:uniqueId val="{00000007-9866-49DD-A56B-818152BC77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189</c:v>
                </c:pt>
                <c:pt idx="2">
                  <c:v>#N/A</c:v>
                </c:pt>
                <c:pt idx="3">
                  <c:v>#N/A</c:v>
                </c:pt>
                <c:pt idx="4">
                  <c:v>218</c:v>
                </c:pt>
                <c:pt idx="5">
                  <c:v>#N/A</c:v>
                </c:pt>
                <c:pt idx="6">
                  <c:v>#N/A</c:v>
                </c:pt>
                <c:pt idx="7">
                  <c:v>277</c:v>
                </c:pt>
                <c:pt idx="8">
                  <c:v>#N/A</c:v>
                </c:pt>
                <c:pt idx="9">
                  <c:v>#N/A</c:v>
                </c:pt>
                <c:pt idx="10">
                  <c:v>309</c:v>
                </c:pt>
                <c:pt idx="11">
                  <c:v>#N/A</c:v>
                </c:pt>
                <c:pt idx="12">
                  <c:v>#N/A</c:v>
                </c:pt>
                <c:pt idx="13">
                  <c:v>347</c:v>
                </c:pt>
                <c:pt idx="14">
                  <c:v>#N/A</c:v>
                </c:pt>
              </c:numCache>
            </c:numRef>
          </c:val>
          <c:smooth val="0"/>
          <c:extLst>
            <c:ext xmlns:c16="http://schemas.microsoft.com/office/drawing/2014/chart" uri="{C3380CC4-5D6E-409C-BE32-E72D297353CC}">
              <c16:uniqueId val="{00000008-9866-49DD-A56B-818152BC77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5782</c:v>
                </c:pt>
                <c:pt idx="5">
                  <c:v>5775</c:v>
                </c:pt>
                <c:pt idx="8">
                  <c:v>5902</c:v>
                </c:pt>
                <c:pt idx="11">
                  <c:v>5995</c:v>
                </c:pt>
                <c:pt idx="14">
                  <c:v>5913</c:v>
                </c:pt>
              </c:numCache>
            </c:numRef>
          </c:val>
          <c:extLst>
            <c:ext xmlns:c16="http://schemas.microsoft.com/office/drawing/2014/chart" uri="{C3380CC4-5D6E-409C-BE32-E72D297353CC}">
              <c16:uniqueId val="{00000000-01A8-48AC-BA37-9A0D18AD22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72</c:v>
                </c:pt>
                <c:pt idx="5">
                  <c:v>60</c:v>
                </c:pt>
                <c:pt idx="8">
                  <c:v>63</c:v>
                </c:pt>
                <c:pt idx="11">
                  <c:v>53</c:v>
                </c:pt>
                <c:pt idx="14">
                  <c:v>58</c:v>
                </c:pt>
              </c:numCache>
            </c:numRef>
          </c:val>
          <c:extLst>
            <c:ext xmlns:c16="http://schemas.microsoft.com/office/drawing/2014/chart" uri="{C3380CC4-5D6E-409C-BE32-E72D297353CC}">
              <c16:uniqueId val="{00000001-01A8-48AC-BA37-9A0D18AD22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1281</c:v>
                </c:pt>
                <c:pt idx="5">
                  <c:v>1371</c:v>
                </c:pt>
                <c:pt idx="8">
                  <c:v>1297</c:v>
                </c:pt>
                <c:pt idx="11">
                  <c:v>1438</c:v>
                </c:pt>
                <c:pt idx="14">
                  <c:v>1863</c:v>
                </c:pt>
              </c:numCache>
            </c:numRef>
          </c:val>
          <c:extLst>
            <c:ext xmlns:c16="http://schemas.microsoft.com/office/drawing/2014/chart" uri="{C3380CC4-5D6E-409C-BE32-E72D297353CC}">
              <c16:uniqueId val="{00000002-01A8-48AC-BA37-9A0D18AD22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A8-48AC-BA37-9A0D18AD22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A8-48AC-BA37-9A0D18AD22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A8-48AC-BA37-9A0D18AD22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526</c:v>
                </c:pt>
                <c:pt idx="3">
                  <c:v>492</c:v>
                </c:pt>
                <c:pt idx="6">
                  <c:v>478</c:v>
                </c:pt>
                <c:pt idx="9">
                  <c:v>449</c:v>
                </c:pt>
                <c:pt idx="12">
                  <c:v>438</c:v>
                </c:pt>
              </c:numCache>
            </c:numRef>
          </c:val>
          <c:extLst>
            <c:ext xmlns:c16="http://schemas.microsoft.com/office/drawing/2014/chart" uri="{C3380CC4-5D6E-409C-BE32-E72D297353CC}">
              <c16:uniqueId val="{00000006-01A8-48AC-BA37-9A0D18AD22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95</c:v>
                </c:pt>
                <c:pt idx="3">
                  <c:v>106</c:v>
                </c:pt>
                <c:pt idx="6">
                  <c:v>141</c:v>
                </c:pt>
                <c:pt idx="9">
                  <c:v>219</c:v>
                </c:pt>
                <c:pt idx="12">
                  <c:v>220</c:v>
                </c:pt>
              </c:numCache>
            </c:numRef>
          </c:val>
          <c:extLst>
            <c:ext xmlns:c16="http://schemas.microsoft.com/office/drawing/2014/chart" uri="{C3380CC4-5D6E-409C-BE32-E72D297353CC}">
              <c16:uniqueId val="{00000007-01A8-48AC-BA37-9A0D18AD22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1422</c:v>
                </c:pt>
                <c:pt idx="3">
                  <c:v>1401</c:v>
                </c:pt>
                <c:pt idx="6">
                  <c:v>1296</c:v>
                </c:pt>
                <c:pt idx="9">
                  <c:v>1145</c:v>
                </c:pt>
                <c:pt idx="12">
                  <c:v>1032</c:v>
                </c:pt>
              </c:numCache>
            </c:numRef>
          </c:val>
          <c:extLst>
            <c:ext xmlns:c16="http://schemas.microsoft.com/office/drawing/2014/chart" uri="{C3380CC4-5D6E-409C-BE32-E72D297353CC}">
              <c16:uniqueId val="{00000008-01A8-48AC-BA37-9A0D18AD22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c:v>
                </c:pt>
                <c:pt idx="3">
                  <c:v>30</c:v>
                </c:pt>
                <c:pt idx="6">
                  <c:v>20</c:v>
                </c:pt>
                <c:pt idx="9">
                  <c:v>13</c:v>
                </c:pt>
                <c:pt idx="12">
                  <c:v>9</c:v>
                </c:pt>
              </c:numCache>
            </c:numRef>
          </c:val>
          <c:extLst>
            <c:ext xmlns:c16="http://schemas.microsoft.com/office/drawing/2014/chart" uri="{C3380CC4-5D6E-409C-BE32-E72D297353CC}">
              <c16:uniqueId val="{00000009-01A8-48AC-BA37-9A0D18AD22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7317</c:v>
                </c:pt>
                <c:pt idx="3">
                  <c:v>7359</c:v>
                </c:pt>
                <c:pt idx="6">
                  <c:v>7589</c:v>
                </c:pt>
                <c:pt idx="9">
                  <c:v>7539</c:v>
                </c:pt>
                <c:pt idx="12">
                  <c:v>7234</c:v>
                </c:pt>
              </c:numCache>
            </c:numRef>
          </c:val>
          <c:extLst>
            <c:ext xmlns:c16="http://schemas.microsoft.com/office/drawing/2014/chart" uri="{C3380CC4-5D6E-409C-BE32-E72D297353CC}">
              <c16:uniqueId val="{0000000A-01A8-48AC-BA37-9A0D18AD22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2264</c:v>
                </c:pt>
                <c:pt idx="2">
                  <c:v>#N/A</c:v>
                </c:pt>
                <c:pt idx="3">
                  <c:v>#N/A</c:v>
                </c:pt>
                <c:pt idx="4">
                  <c:v>2181</c:v>
                </c:pt>
                <c:pt idx="5">
                  <c:v>#N/A</c:v>
                </c:pt>
                <c:pt idx="6">
                  <c:v>#N/A</c:v>
                </c:pt>
                <c:pt idx="7">
                  <c:v>2263</c:v>
                </c:pt>
                <c:pt idx="8">
                  <c:v>#N/A</c:v>
                </c:pt>
                <c:pt idx="9">
                  <c:v>#N/A</c:v>
                </c:pt>
                <c:pt idx="10">
                  <c:v>1880</c:v>
                </c:pt>
                <c:pt idx="11">
                  <c:v>#N/A</c:v>
                </c:pt>
                <c:pt idx="12">
                  <c:v>#N/A</c:v>
                </c:pt>
                <c:pt idx="13">
                  <c:v>1098</c:v>
                </c:pt>
                <c:pt idx="14">
                  <c:v>#N/A</c:v>
                </c:pt>
              </c:numCache>
            </c:numRef>
          </c:val>
          <c:smooth val="0"/>
          <c:extLst>
            <c:ext xmlns:c16="http://schemas.microsoft.com/office/drawing/2014/chart" uri="{C3380CC4-5D6E-409C-BE32-E72D297353CC}">
              <c16:uniqueId val="{0000000B-01A8-48AC-BA37-9A0D18AD22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443</c:v>
                </c:pt>
                <c:pt idx="1">
                  <c:v>573</c:v>
                </c:pt>
                <c:pt idx="2">
                  <c:v>883</c:v>
                </c:pt>
              </c:numCache>
            </c:numRef>
          </c:val>
          <c:extLst>
            <c:ext xmlns:c16="http://schemas.microsoft.com/office/drawing/2014/chart" uri="{C3380CC4-5D6E-409C-BE32-E72D297353CC}">
              <c16:uniqueId val="{00000000-3418-4D28-AE7A-C02E655339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479</c:v>
                </c:pt>
                <c:pt idx="1">
                  <c:v>479</c:v>
                </c:pt>
                <c:pt idx="2">
                  <c:v>530</c:v>
                </c:pt>
              </c:numCache>
            </c:numRef>
          </c:val>
          <c:extLst>
            <c:ext xmlns:c16="http://schemas.microsoft.com/office/drawing/2014/chart" uri="{C3380CC4-5D6E-409C-BE32-E72D297353CC}">
              <c16:uniqueId val="{00000001-3418-4D28-AE7A-C02E655339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251</c:v>
                </c:pt>
                <c:pt idx="1">
                  <c:v>260</c:v>
                </c:pt>
                <c:pt idx="2">
                  <c:v>288</c:v>
                </c:pt>
              </c:numCache>
            </c:numRef>
          </c:val>
          <c:extLst>
            <c:ext xmlns:c16="http://schemas.microsoft.com/office/drawing/2014/chart" uri="{C3380CC4-5D6E-409C-BE32-E72D297353CC}">
              <c16:uniqueId val="{00000002-3418-4D28-AE7A-C02E655339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{8CCEA141-157C-4AE6-92A8-A698DDC5E076}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0E-4493-B62F-C1818423D7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{7898EE0C-29E5-421A-9667-40A9AB43CA18}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0E-4493-B62F-C1818423D7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{1DF8E00F-332F-420A-8E16-F74E16F7F3FF}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0E-4493-B62F-C1818423D7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{1F87F094-B60F-4C72-981C-8A2B54CC034F}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0E-4493-B62F-C1818423D7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{3949F5B5-A73C-48B0-9BC7-41B3971349AD}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0E-4493-B62F-C1818423D7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{96DB9FB4-BFF7-47D9-BFCE-88046D07DE19}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0E-4493-B62F-C1818423D7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{98A7BB43-B5B3-412A-B70B-F7106261DF31}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0E-4493-B62F-C1818423D7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{8CE946A7-3355-4E61-AF51-1238A3146203}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0E-4493-B62F-C1818423D7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{3289BEF6-C148-4597-A68E-85DCC9F1B118}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0E-4493-B62F-C1818423D7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59.9</c:v>
                </c:pt>
                <c:pt idx="16">
                  <c:v>61.3</c:v>
                </c:pt>
                <c:pt idx="24">
                  <c:v>61.1</c:v>
                </c:pt>
                <c:pt idx="32">
                  <c:v>61.1</c:v>
                </c:pt>
              </c:numCache>
            </c:numRef>
          </c:xVal>
          <c:yVal>
            <c:numRef>
              <c:f>公会計指標分析・財政指標組合せ分析表!$BP$51:$DC$51</c:f>
              <c:numCache>
                <c:formatCode>#,##0.0;"▲ "#,##0.0</c:formatCode>
                <c:ptCount val="40"/>
                <c:pt idx="0">
                  <c:v>98.5</c:v>
                </c:pt>
                <c:pt idx="8">
                  <c:v>96.1</c:v>
                </c:pt>
                <c:pt idx="16">
                  <c:v>99.3</c:v>
                </c:pt>
                <c:pt idx="24">
                  <c:v>77.7</c:v>
                </c:pt>
                <c:pt idx="32">
                  <c:v>41.8</c:v>
                </c:pt>
              </c:numCache>
            </c:numRef>
          </c:yVal>
          <c:smooth val="0"/>
          <c:extLst>
            <c:ext xmlns:c16="http://schemas.microsoft.com/office/drawing/2014/chart" uri="{C3380CC4-5D6E-409C-BE32-E72D297353CC}">
              <c16:uniqueId val="{00000009-530E-4493-B62F-C1818423D7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{2E1B0A8A-11F4-4232-AED2-D7A376004738}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0E-4493-B62F-C1818423D7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{5E98F574-0FA1-4521-9D4C-3013D7A74E7D}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0E-4493-B62F-C1818423D7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{214920BF-E534-4F12-BB6E-2BB072FA53A9}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0E-4493-B62F-C1818423D7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{E1409474-4AB8-4DD0-8F09-2A4B95F9967A}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0E-4493-B62F-C1818423D7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{50736106-BB26-42A2-BFBD-3AFA715EF34D}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0E-4493-B62F-C1818423D7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{632CED5F-41F6-4442-8522-0058F9CAD34E}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0E-4493-B62F-C1818423D7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{3C542769-11F7-47C4-990C-3EEEC401D5F7}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0E-4493-B62F-C1818423D7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{5267AFA7-31F8-4B7F-AD6A-12F00F511B81}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0E-4493-B62F-C1818423D7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{CCDA9F4E-293E-407A-AD19-307F05FC3A06}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0E-4493-B62F-C1818423D7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0E-4493-B62F-C1818423D7A3}"/>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863285019160255E-2"/>
                  <c:y val="-4.9729195078864613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{03EB3D50-E403-4092-B34B-6CBEBD2188DE}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7A6-4FBC-8A16-9F14920218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{745F103C-A3AE-42AA-A14E-E3C35FE3603E}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A6-4FBC-8A16-9F14920218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{A216A54F-D838-4373-A435-8923CB5A3712}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A6-4FBC-8A16-9F14920218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{7532E58A-EE2C-40EA-88A5-4EC6CC2AE912}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A6-4FBC-8A16-9F14920218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{8427F009-8FCA-494B-A288-5E3AC18B46BE}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A6-4FBC-8A16-9F149202183E}"/>
                </c:ext>
              </c:extLst>
            </c:dLbl>
            <c:dLbl>
              <c:idx val="8"/>
              <c:layout>
                <c:manualLayout>
                  <c:x val="-2.3532698219061142E-2"/>
                  <c:y val="-7.510444158429269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{F1EF7182-0DA8-4D28-A98A-E21ECA2AC17F}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7A6-4FBC-8A16-9F149202183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{8B173F7B-E3F3-4FD1-88D3-E7B025424718}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7A6-4FBC-8A16-9F149202183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{EC82663D-F5B0-4FAD-8A88-88FBC047BF29}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7A6-4FBC-8A16-9F149202183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{E663BCC3-A239-4837-ACBE-BAB6C8CBF46A}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7A6-4FBC-8A16-9F14920218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8.8000000000000007</c:v>
                </c:pt>
                <c:pt idx="16">
                  <c:v>10</c:v>
                </c:pt>
                <c:pt idx="24">
                  <c:v>11.5</c:v>
                </c:pt>
                <c:pt idx="32">
                  <c:v>12.7</c:v>
                </c:pt>
              </c:numCache>
            </c:numRef>
          </c:xVal>
          <c:yVal>
            <c:numRef>
              <c:f>公会計指標分析・財政指標組合せ分析表!$BP$73:$DC$73</c:f>
              <c:numCache>
                <c:formatCode>#,##0.0;"▲ "#,##0.0</c:formatCode>
                <c:ptCount val="40"/>
                <c:pt idx="0">
                  <c:v>98.5</c:v>
                </c:pt>
                <c:pt idx="8">
                  <c:v>96.1</c:v>
                </c:pt>
                <c:pt idx="16">
                  <c:v>99.3</c:v>
                </c:pt>
                <c:pt idx="24">
                  <c:v>77.7</c:v>
                </c:pt>
                <c:pt idx="32">
                  <c:v>41.8</c:v>
                </c:pt>
              </c:numCache>
            </c:numRef>
          </c:yVal>
          <c:smooth val="0"/>
          <c:extLst>
            <c:ext xmlns:c16="http://schemas.microsoft.com/office/drawing/2014/chart" uri="{C3380CC4-5D6E-409C-BE32-E72D297353CC}">
              <c16:uniqueId val="{00000009-B7A6-4FBC-8A16-9F14920218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{82374DA6-16C7-4853-BC0E-FE237B7690E1}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7A6-4FBC-8A16-9F14920218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{A09DCC6E-96CE-4F71-9AC2-773C305E9555}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A6-4FBC-8A16-9F14920218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{015ABEF5-C6ED-49AB-A4A4-DEDCF1E0CABD}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A6-4FBC-8A16-9F14920218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{6B4F88F6-A711-479D-89D7-6696FF2A8A06}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A6-4FBC-8A16-9F14920218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{CF88E561-BCB3-467B-BC1D-798CC307BCCE}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A6-4FBC-8A16-9F149202183E}"/>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{18BA975F-E5D2-4419-BF68-5B9388AC8E11}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7A6-4FBC-8A16-9F149202183E}"/>
                </c:ext>
              </c:extLst>
            </c:dLbl>
            <c:dLbl>
              <c:idx val="16"/>
              <c:layout>
                <c:manualLayout>
                  <c:x val="-3.1570342725075584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{8F9294EF-9D91-47CD-B5BD-92E5A323E07B}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7A6-4FBC-8A16-9F149202183E}"/>
                </c:ext>
              </c:extLst>
            </c:dLbl>
            <c:dLbl>
              <c:idx val="24"/>
              <c:layout>
                <c:manualLayout>
                  <c:x val="-4.4905057365901176E-2"/>
                  <c:y val="-5.295628420166489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{C4311255-C5E1-4013-972F-E8C705EB5F9E}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7A6-4FBC-8A16-9F149202183E}"/>
                </c:ext>
              </c:extLst>
            </c:dLbl>
            <c:dLbl>
              <c:idx val="32"/>
              <c:layout>
                <c:manualLayout>
                  <c:x val="-1.8235628084250128E-2"/>
                  <c:y val="-9.07977357461811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{0E09FCE0-9310-429C-B75A-9480D974CD63}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7A6-4FBC-8A16-9F14920218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7A6-4FBC-8A16-9F149202183E}"/>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高利率の既発行債の繰上償還を進めてきたが、過疎対策事業債の借入により、実質公債費比率の分子は増加傾向にある。元利償還金は昨年度と比べて</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今後も償還金は増加していく見込みで、健全化判断比率の状況に十分注意を払いながら、村債の活用による財源確保を図っていく。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百万円減少し、充当可能基金は</a:t>
          </a:r>
          <a:r>
            <a:rPr kumimoji="1" lang="en-US" altLang="ja-JP" sz="1400">
              <a:latin typeface="ＭＳ ゴシック" pitchFamily="49" charset="-128"/>
              <a:ea typeface="ＭＳ ゴシック" pitchFamily="49" charset="-128"/>
            </a:rPr>
            <a:t>425</a:t>
          </a:r>
          <a:r>
            <a:rPr kumimoji="1" lang="ja-JP" altLang="en-US" sz="1400">
              <a:latin typeface="ＭＳ ゴシック" pitchFamily="49" charset="-128"/>
              <a:ea typeface="ＭＳ ゴシック" pitchFamily="49" charset="-128"/>
            </a:rPr>
            <a:t>百万円増加したため、将来負担比率の分子は減少した。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今後も平田村保健生涯学習施設建設事業等の多額の財政需要が見込まれるため、充当可能基金等の確保を図りながら分子の上昇を抑えていきたい。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福島県平田村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1,312,229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集落営農基金は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複数の基金が設置されているため、基金の一元的な管理を行い、同様の性質の基金については、一括運用するなどの最適な運用を目指すことを検討する。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地域福祉基金は、村民の福祉対策費の財源として基金を充当する。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肝炎撲滅臨時特例基金は、ウイルス性肝炎の根治を目的として行う早期治療の推進を図るための対策費の財源として基金を充当する。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学校建設基金は統合学校等整備費等の財源として基金を充当する。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文化振興基金は、文化の振興に資する事業の財源として基金を充当する。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学校教育施設整備基金は、学校教育施設整備の財源として基金を充当する。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集落営農推進基金は、集落営農の推進に関する事業の財源として基金を充当する。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森林環境譲与税基金は、森林整備等を行う事業の財源として基金を充当する。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消防車両等整備基金は、消防車両や設備等の整備を行う事業の財源として基金を充当する。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肝炎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治療特別支援事業の実施に伴い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学校建設基金は、基金積立金の利子分として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集落営農推進基金は、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消防車両等整備基金は、新たに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基金造成の目的に沿った運用を行い、住民福祉の向上に努める。また、時代の変化と行政需要の変化を的確に捉え、基金の改廃や基金の積立を計画的に行う。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年度で一区切りとなるが、引き続き健全財政運営に努め、計画的に積立を行う。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平田村保健生涯学習施設建設事業等の財源として過疎対策事業債や公共施設等適正管理推進事業債等の借入が大幅に増加することから、将来の償還に備え計画的に積立を行う。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432C8B4-8A93-430C-B2B2-030681743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24D4F1-923F-4F94-92AD-5DFFA1EED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187DE42-F28F-43A9-BDB2-707E2CAE6DD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22A6FE1-2870-46E5-AE7E-736ED46077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3089E4F-CFC2-401E-ABA7-EDC77A6075E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59DD9D-8EF7-411F-A61F-0EB12952E0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E2F6020-578E-4800-9DAF-024C9F3855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3A04B23-9A58-4019-8D59-6C410935EEB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4AEC3F5-0F4D-4259-BA9E-EB3596895C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D68EE4C-F40D-4246-B8B4-00AEEF19C48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EF7C7D8-D849-48CA-919C-6CE6296B3D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1C2779A-4D28-4C3C-A25E-EA0CF91A17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
5,665
93.42
5,463,244
5,010,022
369,459
3,192,247
7,234,431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4B2EEA1-396D-4275-A33F-1C4537FF20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3D03195-D2D7-4851-89B9-83216556D9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695B9A-7E0B-4FF8-9B41-875852F929A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0BFCC1A-C0BB-4FBF-BB1F-76B183AB03A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3F26A8D-85DD-419D-8806-B952D80226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7BFA125-D130-4CEC-ADA7-81D874DDCCA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B2E40B9-84A9-4005-ACC1-2303B2DCEF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F71AEC2-BC8C-49A1-B728-821B9401E9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3E5CF93-224E-4FF8-82A0-DBAE0AC768B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44B87F4-4581-40C0-8D36-B5BF6E39F5F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FCCF929-B70C-4D18-9922-25E8951FE1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067EB53-175F-4AB6-BB35-46DF9F93A3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849B16-0E03-41AE-9AAB-CC6D3708CD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9ED6149-40C0-4B87-85DC-514F5FA5122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9C422AA-9E16-4F6D-B5AF-9D808F2DCE1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6B13615-ADF3-4CCD-B838-8D2FB2F29D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BA41376-6CDF-4656-960E-8906AA918FA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4E03A28-493C-416B-B9A5-B81EE1E15A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94BA7E5-CC4D-4861-9431-128B922BEF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2358D8D-E738-4FED-818B-0DCF2514210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4D088A3-D074-4B7C-A70C-F170A9DD0E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F5F0B07-C28B-42DB-85B6-99BE8F8EE0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9CBF120-364C-4934-9935-139DC5BE49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1AAE580-341B-4035-99EA-707683FB3F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B36759D-ADEE-46A3-A0E3-30A3F6C927F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BADEC2F-497A-4165-8696-C1F9F7D8624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E27CA23-073E-4A5C-BDAE-F9724D555A6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EC16A61-7FE4-4572-A339-57AD3A7F54F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1169BCB-CF39-49DA-ADAC-A56D86BB7D1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C80F607-65D6-4C19-A880-0C08949455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C773017-CC7A-4B05-BC10-A83BF3D3CC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A8196A0-5DF6-496E-8291-F21DF75B5E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2E1E069-D571-4A6C-A087-429B6E350D5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5B9BEBF-9442-4CFC-BFB1-17853D790E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681EEB4-7AC6-42C6-BCBE-6FCA3249244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有形固定資産減価償却率については、昨年度から変わらず</a:t>
          </a:r>
          <a:r>
            <a:rPr kumimoji="1" lang="en-US" altLang="ja-JP" sz="1100">
              <a:latin typeface="ＭＳ Ｐゴシック" panose="020B0600070205080204" pitchFamily="50" charset="-128"/>
              <a:ea typeface="ＭＳ Ｐゴシック" panose="020B0600070205080204" pitchFamily="50" charset="-128"/>
            </a:rPr>
            <a:t>61.1</a:t>
          </a:r>
          <a:r>
            <a:rPr kumimoji="1" lang="ja-JP" altLang="en-US" sz="1100">
              <a:latin typeface="ＭＳ Ｐゴシック" panose="020B0600070205080204" pitchFamily="50" charset="-128"/>
              <a:ea typeface="ＭＳ Ｐゴシック" panose="020B0600070205080204" pitchFamily="50" charset="-128"/>
            </a:rPr>
            <a:t>％で類似団体と比べると</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％低いものの、老朽化が進行している状況にある。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当村では今後、令和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年度に築</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年以上の公共施設の大規模改修の費用が増え、令和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年度までの期間には築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年以上の公共施設の建替費用が増大することが予想されることから、今後は施設の長寿命化、最適化を推進していく。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FEE3680-6A21-4ED6-A79F-3BD51CE0EB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355E873-96A1-497A-A001-72454C7BC3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3568AF6-0967-4E95-A908-E88B1ADA707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2D30468-9ED0-4165-9D2B-C12F50D7F57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B2FF082-063D-4797-B35C-B1EBE149038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5D1CD7A-0FAE-4C77-BFB4-F7519EE3D16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373C644-C934-4D3F-899E-08E830C7840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2347B0E-5D2D-408C-BC97-2FF58DA3B4A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1B97CAA-1C3C-4998-A946-C0536E8D7B8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1AFBF86-502D-4BF6-AAB2-FD2EF9F198E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0DAFC76-7C4B-49E9-AB03-28F5C5D09DB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DE38E93-15D7-47F5-A88F-A44BE3E4C06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4E98D3C-CE8B-4B43-8888-0BBDA513945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D78BF2C-C681-407E-BF0C-4504DE83E7C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4E224DB-8296-4EEA-931E-70C331D138E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93AA31E-8423-47A1-AA23-58C52BEF43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43E8AB47-176A-46D8-BE3E-D4A3EE8E8B36}"/>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17BC44D4-BF55-47EB-9B54-2036A07BDBC4}"/>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8399C66A-F22C-40B6-BAEA-6EBEB5F36D23}"/>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028AC008-31BA-4E3C-8EEB-7BAACC5544E1}"/>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6A1917AD-2089-4D28-A02B-2D47DB22192F}"/>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9F69983A-53C9-4ACF-A725-96F9C234B3D5}"/>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5D4283A7-7077-485F-9C7E-5FC2CCF86047}"/>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C44A31C3-DED3-43A8-8555-9E7C2ECA4F07}"/>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D61BE82F-DEAA-4CF1-8113-CB4B02621D1E}"/>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ED6DA3C3-CB5A-4349-97EF-A23073B9EF3A}"/>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C3AB5102-9DA6-4F4B-899C-C6E087E5179A}"/>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4627E2A-D43A-4B29-97FA-B0AC0713A82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2B070DA-9C1A-48DB-B60B-C60FE1290D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62130FB-89E9-43A8-A7F3-55060DA41A2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7F3E706-0830-4C07-B5C9-4833B33A010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4AEB4CA-EC1B-47FE-911E-6CF47F08533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86466</xdr:rowOff>
    </xdr:from>
    <xdr:to>
      <xdr:col>23</xdr:col>
      <xdr:colOff>136525</xdr:colOff>
      <xdr:row>31</xdr:row>
      <xdr:rowOff>16616</xdr:rowOff>
    </xdr:to>
    <xdr:sp macro="" textlink="">
      <xdr:nvSpPr>
        <xdr:cNvPr id="81" name="楕円 80">
          <a:extLst>
            <a:ext uri="{FF2B5EF4-FFF2-40B4-BE49-F238E27FC236}">
              <a16:creationId xmlns:a16="http://schemas.microsoft.com/office/drawing/2014/main" id="{9DB4430A-0CD0-4207-8B1C-97287FBDB1BA}"/>
            </a:ext>
          </a:extLst>
        </xdr:cNvPr>
        <xdr:cNvSpPr/>
      </xdr:nvSpPr>
      <xdr:spPr>
        <a:xfrm>
          <a:off x="47117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109343</xdr:rowOff>
    </xdr:from>
    <xdr:ext cx="405111" cy="259045"/>
    <xdr:sp macro="" textlink="">
      <xdr:nvSpPr>
        <xdr:cNvPr id="82" name="有形固定資産減価償却率該当値テキスト">
          <a:extLst>
            <a:ext uri="{FF2B5EF4-FFF2-40B4-BE49-F238E27FC236}">
              <a16:creationId xmlns:a16="http://schemas.microsoft.com/office/drawing/2014/main" id="{A0DF59F9-1F4A-4806-9E07-9DF3849BAB20}"/>
            </a:ext>
          </a:extLst>
        </xdr:cNvPr>
        <xdr:cNvSpPr txBox="1"/>
      </xdr:nvSpPr>
      <xdr:spPr>
        <a:xfrm>
          <a:off x="4813300" y="585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86466</xdr:rowOff>
    </xdr:from>
    <xdr:to>
      <xdr:col>19</xdr:col>
      <xdr:colOff>187325</xdr:colOff>
      <xdr:row>31</xdr:row>
      <xdr:rowOff>16616</xdr:rowOff>
    </xdr:to>
    <xdr:sp macro="" textlink="">
      <xdr:nvSpPr>
        <xdr:cNvPr id="83" name="楕円 82">
          <a:extLst>
            <a:ext uri="{FF2B5EF4-FFF2-40B4-BE49-F238E27FC236}">
              <a16:creationId xmlns:a16="http://schemas.microsoft.com/office/drawing/2014/main" id="{7A2BCD19-A73C-4232-9803-DEBF6A4A7AFB}"/>
            </a:ext>
          </a:extLst>
        </xdr:cNvPr>
        <xdr:cNvSpPr/>
      </xdr:nvSpPr>
      <xdr:spPr>
        <a:xfrm>
          <a:off x="4000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137266</xdr:rowOff>
    </xdr:from>
    <xdr:to>
      <xdr:col>23</xdr:col>
      <xdr:colOff>85725</xdr:colOff>
      <xdr:row>30</xdr:row>
      <xdr:rowOff>137266</xdr:rowOff>
    </xdr:to>
    <xdr:cxnSp macro="">
      <xdr:nvCxnSpPr>
        <xdr:cNvPr id="84" name="直線コネクタ 83">
          <a:extLst>
            <a:ext uri="{FF2B5EF4-FFF2-40B4-BE49-F238E27FC236}">
              <a16:creationId xmlns:a16="http://schemas.microsoft.com/office/drawing/2014/main" id="{007CE991-A61F-4514-9462-FE9D902E86D4}"/>
            </a:ext>
          </a:extLst>
        </xdr:cNvPr>
        <xdr:cNvCxnSpPr/>
      </xdr:nvCxnSpPr>
      <xdr:spPr>
        <a:xfrm>
          <a:off x="4051300" y="605229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90064</xdr:rowOff>
    </xdr:from>
    <xdr:to>
      <xdr:col>15</xdr:col>
      <xdr:colOff>187325</xdr:colOff>
      <xdr:row>31</xdr:row>
      <xdr:rowOff>20214</xdr:rowOff>
    </xdr:to>
    <xdr:sp macro="" textlink="">
      <xdr:nvSpPr>
        <xdr:cNvPr id="85" name="楕円 84">
          <a:extLst>
            <a:ext uri="{FF2B5EF4-FFF2-40B4-BE49-F238E27FC236}">
              <a16:creationId xmlns:a16="http://schemas.microsoft.com/office/drawing/2014/main" id="{80DED63A-F3DF-4970-9992-E136184EC4DF}"/>
            </a:ext>
          </a:extLst>
        </xdr:cNvPr>
        <xdr:cNvSpPr/>
      </xdr:nvSpPr>
      <xdr:spPr>
        <a:xfrm>
          <a:off x="3238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137266</xdr:rowOff>
    </xdr:from>
    <xdr:to>
      <xdr:col>19</xdr:col>
      <xdr:colOff>136525</xdr:colOff>
      <xdr:row>30</xdr:row>
      <xdr:rowOff>140864</xdr:rowOff>
    </xdr:to>
    <xdr:cxnSp macro="">
      <xdr:nvCxnSpPr>
        <xdr:cNvPr id="86" name="直線コネクタ 85">
          <a:extLst>
            <a:ext uri="{FF2B5EF4-FFF2-40B4-BE49-F238E27FC236}">
              <a16:creationId xmlns:a16="http://schemas.microsoft.com/office/drawing/2014/main" id="{30C1EB8D-7B3D-456A-B11D-95D9D37DC77F}"/>
            </a:ext>
          </a:extLst>
        </xdr:cNvPr>
        <xdr:cNvCxnSpPr/>
      </xdr:nvCxnSpPr>
      <xdr:spPr>
        <a:xfrm flipV="1">
          <a:off x="3289300" y="6052291"/>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64876</xdr:rowOff>
    </xdr:from>
    <xdr:to>
      <xdr:col>11</xdr:col>
      <xdr:colOff>187325</xdr:colOff>
      <xdr:row>30</xdr:row>
      <xdr:rowOff>166476</xdr:rowOff>
    </xdr:to>
    <xdr:sp macro="" textlink="">
      <xdr:nvSpPr>
        <xdr:cNvPr id="87" name="楕円 86">
          <a:extLst>
            <a:ext uri="{FF2B5EF4-FFF2-40B4-BE49-F238E27FC236}">
              <a16:creationId xmlns:a16="http://schemas.microsoft.com/office/drawing/2014/main" id="{ABFCDB45-2F85-4304-9EFB-0DFA179C039A}"/>
            </a:ext>
          </a:extLst>
        </xdr:cNvPr>
        <xdr:cNvSpPr/>
      </xdr:nvSpPr>
      <xdr:spPr>
        <a:xfrm>
          <a:off x="2476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115676</xdr:rowOff>
    </xdr:from>
    <xdr:to>
      <xdr:col>15</xdr:col>
      <xdr:colOff>136525</xdr:colOff>
      <xdr:row>30</xdr:row>
      <xdr:rowOff>140864</xdr:rowOff>
    </xdr:to>
    <xdr:cxnSp macro="">
      <xdr:nvCxnSpPr>
        <xdr:cNvPr id="88" name="直線コネクタ 87">
          <a:extLst>
            <a:ext uri="{FF2B5EF4-FFF2-40B4-BE49-F238E27FC236}">
              <a16:creationId xmlns:a16="http://schemas.microsoft.com/office/drawing/2014/main" id="{287FB844-1989-4DF3-A3EF-2C5A3C9E1295}"/>
            </a:ext>
          </a:extLst>
        </xdr:cNvPr>
        <xdr:cNvCxnSpPr/>
      </xdr:nvCxnSpPr>
      <xdr:spPr>
        <a:xfrm>
          <a:off x="2527300" y="6030701"/>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89" name="楕円 88">
          <a:extLst>
            <a:ext uri="{FF2B5EF4-FFF2-40B4-BE49-F238E27FC236}">
              <a16:creationId xmlns:a16="http://schemas.microsoft.com/office/drawing/2014/main" id="{2B4BAD05-19EA-4CA8-A472-281BA358A127}"/>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115676</xdr:rowOff>
    </xdr:to>
    <xdr:cxnSp macro="">
      <xdr:nvCxnSpPr>
        <xdr:cNvPr id="90" name="直線コネクタ 89">
          <a:extLst>
            <a:ext uri="{FF2B5EF4-FFF2-40B4-BE49-F238E27FC236}">
              <a16:creationId xmlns:a16="http://schemas.microsoft.com/office/drawing/2014/main" id="{A7366C33-CEC6-434D-B9E7-131D7B666825}"/>
            </a:ext>
          </a:extLst>
        </xdr:cNvPr>
        <xdr:cNvCxnSpPr/>
      </xdr:nvCxnSpPr>
      <xdr:spPr>
        <a:xfrm>
          <a:off x="1765300" y="600011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3A9A9C83-1A88-4A9D-AD2B-5417BDD56041}"/>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204550A3-B4F6-4BF2-9446-D02DC93688CB}"/>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B2CED88E-2AF0-419D-8BFC-DB9AE3589C04}"/>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a:extLst>
            <a:ext uri="{FF2B5EF4-FFF2-40B4-BE49-F238E27FC236}">
              <a16:creationId xmlns:a16="http://schemas.microsoft.com/office/drawing/2014/main" id="{811B667D-CF5E-441C-A2BC-E461219B62A1}"/>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33143</xdr:rowOff>
    </xdr:from>
    <xdr:ext cx="405111" cy="259045"/>
    <xdr:sp macro="" textlink="">
      <xdr:nvSpPr>
        <xdr:cNvPr id="95" name="n_1mainValue有形固定資産減価償却率">
          <a:extLst>
            <a:ext uri="{FF2B5EF4-FFF2-40B4-BE49-F238E27FC236}">
              <a16:creationId xmlns:a16="http://schemas.microsoft.com/office/drawing/2014/main" id="{21216D7B-D86E-4FBB-8794-A2080A78255C}"/>
            </a:ext>
          </a:extLst>
        </xdr:cNvPr>
        <xdr:cNvSpPr txBox="1"/>
      </xdr:nvSpPr>
      <xdr:spPr>
        <a:xfrm>
          <a:off x="38360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36741</xdr:rowOff>
    </xdr:from>
    <xdr:ext cx="405111" cy="259045"/>
    <xdr:sp macro="" textlink="">
      <xdr:nvSpPr>
        <xdr:cNvPr id="96" name="n_2mainValue有形固定資産減価償却率">
          <a:extLst>
            <a:ext uri="{FF2B5EF4-FFF2-40B4-BE49-F238E27FC236}">
              <a16:creationId xmlns:a16="http://schemas.microsoft.com/office/drawing/2014/main" id="{B458649C-C3EC-491D-91CA-349FB3DE6B10}"/>
            </a:ext>
          </a:extLst>
        </xdr:cNvPr>
        <xdr:cNvSpPr txBox="1"/>
      </xdr:nvSpPr>
      <xdr:spPr>
        <a:xfrm>
          <a:off x="30867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11553</xdr:rowOff>
    </xdr:from>
    <xdr:ext cx="405111" cy="259045"/>
    <xdr:sp macro="" textlink="">
      <xdr:nvSpPr>
        <xdr:cNvPr id="97" name="n_3mainValue有形固定資産減価償却率">
          <a:extLst>
            <a:ext uri="{FF2B5EF4-FFF2-40B4-BE49-F238E27FC236}">
              <a16:creationId xmlns:a16="http://schemas.microsoft.com/office/drawing/2014/main" id="{1FED8DDA-F004-4479-8D2B-420748F45DBE}"/>
            </a:ext>
          </a:extLst>
        </xdr:cNvPr>
        <xdr:cNvSpPr txBox="1"/>
      </xdr:nvSpPr>
      <xdr:spPr>
        <a:xfrm>
          <a:off x="2324744" y="57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98" name="n_4mainValue有形固定資産減価償却率">
          <a:extLst>
            <a:ext uri="{FF2B5EF4-FFF2-40B4-BE49-F238E27FC236}">
              <a16:creationId xmlns:a16="http://schemas.microsoft.com/office/drawing/2014/main" id="{CA8665AF-A9F4-4D46-B685-3D8108E1CEBB}"/>
            </a:ext>
          </a:extLst>
        </xdr:cNvPr>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B820CAC-4A30-487F-BA8D-82C11CE14A9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EC9D48D-1231-4CB9-8324-F47DF3FE03A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A37E987-A150-42A5-9D74-67BF50D69E0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61E19CB-7880-4AE2-8F9B-5FFFB132058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E64A82D-CD37-41A6-AE41-BB2E8199937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E3BD3B2-D599-4CD5-B0B3-71872E0559F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DD81823-1D77-4DA7-9309-50CC3721A4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72BF1FD-ADD1-437E-BA64-8B898BAA44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3CCA2CA-713F-4CDB-B233-AAB12D6393F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5D68DA8-6600-41E5-83DD-A0F5B1B8B0F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7A67C6E-DD2D-47E8-9B61-6C4DEF40B82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81488EE-FDB2-4323-BA9C-AADF2B6FC5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3DFF271-4FE7-4F64-BB43-EDF8B24E4C5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人口減少に伴い平成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年度から過疎地域に指定され、過疎脱却に向けた事業展開をしていることから、地方債の現在高は増加しているため、類似団体内平均値より</a:t>
          </a:r>
          <a:r>
            <a:rPr kumimoji="1" lang="en-US" altLang="ja-JP" sz="1100">
              <a:latin typeface="ＭＳ Ｐゴシック" panose="020B0600070205080204" pitchFamily="50" charset="-128"/>
              <a:ea typeface="ＭＳ Ｐゴシック" panose="020B0600070205080204" pitchFamily="50" charset="-128"/>
            </a:rPr>
            <a:t>139.7</a:t>
          </a:r>
          <a:r>
            <a:rPr kumimoji="1" lang="ja-JP" altLang="en-US" sz="1100">
              <a:latin typeface="ＭＳ Ｐゴシック" panose="020B0600070205080204" pitchFamily="50" charset="-128"/>
              <a:ea typeface="ＭＳ Ｐゴシック" panose="020B0600070205080204" pitchFamily="50" charset="-128"/>
            </a:rPr>
            <a:t>％多い</a:t>
          </a:r>
          <a:r>
            <a:rPr kumimoji="1" lang="en-US" altLang="ja-JP" sz="1100">
              <a:latin typeface="ＭＳ Ｐゴシック" panose="020B0600070205080204" pitchFamily="50" charset="-128"/>
              <a:ea typeface="ＭＳ Ｐゴシック" panose="020B0600070205080204" pitchFamily="50" charset="-128"/>
            </a:rPr>
            <a:t>463.7</a:t>
          </a:r>
          <a:r>
            <a:rPr kumimoji="1" lang="ja-JP" altLang="en-US" sz="1100">
              <a:latin typeface="ＭＳ Ｐゴシック" panose="020B0600070205080204" pitchFamily="50" charset="-128"/>
              <a:ea typeface="ＭＳ Ｐゴシック" panose="020B0600070205080204" pitchFamily="50" charset="-128"/>
            </a:rPr>
            <a:t>％であった。</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BA3880E-EA91-4C06-AB41-C653568C028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EF9D98A-6150-4646-9ACD-A7214DD4C2B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4BCD3F1-6222-4ECE-8D98-9A53F2046F5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F134606-CDDC-4A54-92CF-DEC34ABA2B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873D80CC-7597-44F2-AE99-631C13F46CE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E2D6FAC-A3C2-456E-A79B-1D3242DB3E5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E1C8002C-AEA3-4781-9EB7-4C682214580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A806C61-88D2-4965-B3C7-95C78ACB711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FFF1329-5167-4604-9C85-84FEE57D70C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E814E33-7B4B-4A63-8407-82927992D05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FD249F5-EAB7-4BCE-9EF5-32374B9AFBB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8518F5-92C0-4E7F-A8F5-785C17D9F2D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4831D797-31DA-4C7B-BCF1-EF27B4638CC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0445479-C1FA-4F80-BD67-98162914378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130445F-105A-49BB-BF1C-35D93E2316E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97F18C10-19F9-400F-9D82-B503502975C8}"/>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7CADE668-0CBD-4218-A853-DCF3DF792228}"/>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113083AA-6291-4702-B338-003C37528A4D}"/>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187E746A-36EC-410A-AE91-13BE6122317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5E0800B5-02E2-4BF4-9A5E-4D1010C116C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9D149931-7A48-4A55-9779-64CFE9163FBD}"/>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D52B47E6-4DFA-4DEF-8C0F-92A922617623}"/>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5C8F4C67-1DF4-45A0-834A-A7BDDABC540D}"/>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117EAFFF-8C22-4FC6-B02D-D32408E5C57E}"/>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F08D0D89-4707-491A-91D5-8052C17B0F75}"/>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4141AD53-DEA1-4C0D-8F6E-670518BD6EA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E41A343-6219-4577-8E77-D892295D2C9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1A96CF0-3476-4306-967C-FF9F372B4A8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A70EFF0-E0F1-438F-801C-D1EAA7C8EB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74F5F39-E487-4E00-A6EB-EF9FFEE18B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4E7A39-8FBD-4419-A5E2-32551FF83BB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74641</xdr:rowOff>
    </xdr:from>
    <xdr:to>
      <xdr:col>76</xdr:col>
      <xdr:colOff>73025</xdr:colOff>
      <xdr:row>30</xdr:row>
      <xdr:rowOff>4791</xdr:rowOff>
    </xdr:to>
    <xdr:sp macro="" textlink="">
      <xdr:nvSpPr>
        <xdr:cNvPr id="143" name="楕円 142">
          <a:extLst>
            <a:ext uri="{FF2B5EF4-FFF2-40B4-BE49-F238E27FC236}">
              <a16:creationId xmlns:a16="http://schemas.microsoft.com/office/drawing/2014/main" id="{480CC1DF-CB08-4E06-BC05-5DB54470E48C}"/>
            </a:ext>
          </a:extLst>
        </xdr:cNvPr>
        <xdr:cNvSpPr/>
      </xdr:nvSpPr>
      <xdr:spPr>
        <a:xfrm>
          <a:off x="14744700" y="5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53068</xdr:rowOff>
    </xdr:from>
    <xdr:ext cx="469744" cy="259045"/>
    <xdr:sp macro="" textlink="">
      <xdr:nvSpPr>
        <xdr:cNvPr id="144" name="債務償還比率該当値テキスト">
          <a:extLst>
            <a:ext uri="{FF2B5EF4-FFF2-40B4-BE49-F238E27FC236}">
              <a16:creationId xmlns:a16="http://schemas.microsoft.com/office/drawing/2014/main" id="{C06C01EC-827C-476D-BF16-E040EA2A0B5E}"/>
            </a:ext>
          </a:extLst>
        </xdr:cNvPr>
        <xdr:cNvSpPr txBox="1"/>
      </xdr:nvSpPr>
      <xdr:spPr>
        <a:xfrm>
          <a:off x="14846300" y="57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95582</xdr:rowOff>
    </xdr:from>
    <xdr:to>
      <xdr:col>72</xdr:col>
      <xdr:colOff>123825</xdr:colOff>
      <xdr:row>31</xdr:row>
      <xdr:rowOff>25732</xdr:rowOff>
    </xdr:to>
    <xdr:sp macro="" textlink="">
      <xdr:nvSpPr>
        <xdr:cNvPr id="145" name="楕円 144">
          <a:extLst>
            <a:ext uri="{FF2B5EF4-FFF2-40B4-BE49-F238E27FC236}">
              <a16:creationId xmlns:a16="http://schemas.microsoft.com/office/drawing/2014/main" id="{5A58BBFF-BE4F-455C-8D10-46743D6CDB5A}"/>
            </a:ext>
          </a:extLst>
        </xdr:cNvPr>
        <xdr:cNvSpPr/>
      </xdr:nvSpPr>
      <xdr:spPr>
        <a:xfrm>
          <a:off x="14033500" y="60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125441</xdr:rowOff>
    </xdr:from>
    <xdr:to>
      <xdr:col>76</xdr:col>
      <xdr:colOff>22225</xdr:colOff>
      <xdr:row>30</xdr:row>
      <xdr:rowOff>146382</xdr:rowOff>
    </xdr:to>
    <xdr:cxnSp macro="">
      <xdr:nvCxnSpPr>
        <xdr:cNvPr id="146" name="直線コネクタ 145">
          <a:extLst>
            <a:ext uri="{FF2B5EF4-FFF2-40B4-BE49-F238E27FC236}">
              <a16:creationId xmlns:a16="http://schemas.microsoft.com/office/drawing/2014/main" id="{F81EECB7-A498-4499-9E3F-FB4755E7F77D}"/>
            </a:ext>
          </a:extLst>
        </xdr:cNvPr>
        <xdr:cNvCxnSpPr/>
      </xdr:nvCxnSpPr>
      <xdr:spPr>
        <a:xfrm flipV="1">
          <a:off x="14084300" y="5869016"/>
          <a:ext cx="711200" cy="19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165220</xdr:rowOff>
    </xdr:from>
    <xdr:to>
      <xdr:col>68</xdr:col>
      <xdr:colOff>123825</xdr:colOff>
      <xdr:row>32</xdr:row>
      <xdr:rowOff>95370</xdr:rowOff>
    </xdr:to>
    <xdr:sp macro="" textlink="">
      <xdr:nvSpPr>
        <xdr:cNvPr id="147" name="楕円 146">
          <a:extLst>
            <a:ext uri="{FF2B5EF4-FFF2-40B4-BE49-F238E27FC236}">
              <a16:creationId xmlns:a16="http://schemas.microsoft.com/office/drawing/2014/main" id="{F60BC297-339D-4109-90CF-5EC1C6D1C563}"/>
            </a:ext>
          </a:extLst>
        </xdr:cNvPr>
        <xdr:cNvSpPr/>
      </xdr:nvSpPr>
      <xdr:spPr>
        <a:xfrm>
          <a:off x="13271500" y="62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146382</xdr:rowOff>
    </xdr:from>
    <xdr:to>
      <xdr:col>72</xdr:col>
      <xdr:colOff>73025</xdr:colOff>
      <xdr:row>32</xdr:row>
      <xdr:rowOff>44570</xdr:rowOff>
    </xdr:to>
    <xdr:cxnSp macro="">
      <xdr:nvCxnSpPr>
        <xdr:cNvPr id="148" name="直線コネクタ 147">
          <a:extLst>
            <a:ext uri="{FF2B5EF4-FFF2-40B4-BE49-F238E27FC236}">
              <a16:creationId xmlns:a16="http://schemas.microsoft.com/office/drawing/2014/main" id="{824253EC-D2EA-4AE3-871D-64A76E21E8F2}"/>
            </a:ext>
          </a:extLst>
        </xdr:cNvPr>
        <xdr:cNvCxnSpPr/>
      </xdr:nvCxnSpPr>
      <xdr:spPr>
        <a:xfrm flipV="1">
          <a:off x="13322300" y="6061407"/>
          <a:ext cx="762000" cy="2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23876</xdr:rowOff>
    </xdr:from>
    <xdr:to>
      <xdr:col>64</xdr:col>
      <xdr:colOff>123825</xdr:colOff>
      <xdr:row>32</xdr:row>
      <xdr:rowOff>125476</xdr:rowOff>
    </xdr:to>
    <xdr:sp macro="" textlink="">
      <xdr:nvSpPr>
        <xdr:cNvPr id="149" name="楕円 148">
          <a:extLst>
            <a:ext uri="{FF2B5EF4-FFF2-40B4-BE49-F238E27FC236}">
              <a16:creationId xmlns:a16="http://schemas.microsoft.com/office/drawing/2014/main" id="{A5F5481C-0D8A-4912-820D-34263DB8ADCB}"/>
            </a:ext>
          </a:extLst>
        </xdr:cNvPr>
        <xdr:cNvSpPr/>
      </xdr:nvSpPr>
      <xdr:spPr>
        <a:xfrm>
          <a:off x="12509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44570</xdr:rowOff>
    </xdr:from>
    <xdr:to>
      <xdr:col>68</xdr:col>
      <xdr:colOff>73025</xdr:colOff>
      <xdr:row>32</xdr:row>
      <xdr:rowOff>74676</xdr:rowOff>
    </xdr:to>
    <xdr:cxnSp macro="">
      <xdr:nvCxnSpPr>
        <xdr:cNvPr id="150" name="直線コネクタ 149">
          <a:extLst>
            <a:ext uri="{FF2B5EF4-FFF2-40B4-BE49-F238E27FC236}">
              <a16:creationId xmlns:a16="http://schemas.microsoft.com/office/drawing/2014/main" id="{C1A8FD15-F17B-481C-93D8-4913FCE1BFD6}"/>
            </a:ext>
          </a:extLst>
        </xdr:cNvPr>
        <xdr:cNvCxnSpPr/>
      </xdr:nvCxnSpPr>
      <xdr:spPr>
        <a:xfrm flipV="1">
          <a:off x="12560300" y="6302495"/>
          <a:ext cx="7620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55421</xdr:rowOff>
    </xdr:from>
    <xdr:to>
      <xdr:col>60</xdr:col>
      <xdr:colOff>123825</xdr:colOff>
      <xdr:row>32</xdr:row>
      <xdr:rowOff>157021</xdr:rowOff>
    </xdr:to>
    <xdr:sp macro="" textlink="">
      <xdr:nvSpPr>
        <xdr:cNvPr id="151" name="楕円 150">
          <a:extLst>
            <a:ext uri="{FF2B5EF4-FFF2-40B4-BE49-F238E27FC236}">
              <a16:creationId xmlns:a16="http://schemas.microsoft.com/office/drawing/2014/main" id="{34A3744C-A4E4-4C6E-8669-522E3034C67B}"/>
            </a:ext>
          </a:extLst>
        </xdr:cNvPr>
        <xdr:cNvSpPr/>
      </xdr:nvSpPr>
      <xdr:spPr>
        <a:xfrm>
          <a:off x="11747500" y="63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74676</xdr:rowOff>
    </xdr:from>
    <xdr:to>
      <xdr:col>64</xdr:col>
      <xdr:colOff>73025</xdr:colOff>
      <xdr:row>32</xdr:row>
      <xdr:rowOff>106221</xdr:rowOff>
    </xdr:to>
    <xdr:cxnSp macro="">
      <xdr:nvCxnSpPr>
        <xdr:cNvPr id="152" name="直線コネクタ 151">
          <a:extLst>
            <a:ext uri="{FF2B5EF4-FFF2-40B4-BE49-F238E27FC236}">
              <a16:creationId xmlns:a16="http://schemas.microsoft.com/office/drawing/2014/main" id="{33EE155E-E496-4C84-A35E-01AA402F441D}"/>
            </a:ext>
          </a:extLst>
        </xdr:cNvPr>
        <xdr:cNvCxnSpPr/>
      </xdr:nvCxnSpPr>
      <xdr:spPr>
        <a:xfrm flipV="1">
          <a:off x="11798300" y="6332601"/>
          <a:ext cx="762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A9AB023B-B8C3-49BD-B666-3CDEC27198F6}"/>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2419C2E9-7D8C-404B-9D87-5466E76FD12A}"/>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CEAAF003-D281-4F88-AD54-F0E8406CB499}"/>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254003A5-4938-417B-B754-5C370F7B167E}"/>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16859</xdr:rowOff>
    </xdr:from>
    <xdr:ext cx="469744" cy="259045"/>
    <xdr:sp macro="" textlink="">
      <xdr:nvSpPr>
        <xdr:cNvPr id="157" name="n_1mainValue債務償還比率">
          <a:extLst>
            <a:ext uri="{FF2B5EF4-FFF2-40B4-BE49-F238E27FC236}">
              <a16:creationId xmlns:a16="http://schemas.microsoft.com/office/drawing/2014/main" id="{73C31DDF-8600-4A1C-8426-9330B28C1BEA}"/>
            </a:ext>
          </a:extLst>
        </xdr:cNvPr>
        <xdr:cNvSpPr txBox="1"/>
      </xdr:nvSpPr>
      <xdr:spPr>
        <a:xfrm>
          <a:off x="13836727" y="61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86497</xdr:rowOff>
    </xdr:from>
    <xdr:ext cx="469744" cy="259045"/>
    <xdr:sp macro="" textlink="">
      <xdr:nvSpPr>
        <xdr:cNvPr id="158" name="n_2mainValue債務償還比率">
          <a:extLst>
            <a:ext uri="{FF2B5EF4-FFF2-40B4-BE49-F238E27FC236}">
              <a16:creationId xmlns:a16="http://schemas.microsoft.com/office/drawing/2014/main" id="{2CFFFB73-EBD4-4E49-8E55-DF51456A5E47}"/>
            </a:ext>
          </a:extLst>
        </xdr:cNvPr>
        <xdr:cNvSpPr txBox="1"/>
      </xdr:nvSpPr>
      <xdr:spPr>
        <a:xfrm>
          <a:off x="13087427" y="63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116603</xdr:rowOff>
    </xdr:from>
    <xdr:ext cx="469744" cy="259045"/>
    <xdr:sp macro="" textlink="">
      <xdr:nvSpPr>
        <xdr:cNvPr id="159" name="n_3mainValue債務償還比率">
          <a:extLst>
            <a:ext uri="{FF2B5EF4-FFF2-40B4-BE49-F238E27FC236}">
              <a16:creationId xmlns:a16="http://schemas.microsoft.com/office/drawing/2014/main" id="{18DDA1E1-307F-4439-AB08-7A72E47AE22F}"/>
            </a:ext>
          </a:extLst>
        </xdr:cNvPr>
        <xdr:cNvSpPr txBox="1"/>
      </xdr:nvSpPr>
      <xdr:spPr>
        <a:xfrm>
          <a:off x="12325427"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148148</xdr:rowOff>
    </xdr:from>
    <xdr:ext cx="469744" cy="259045"/>
    <xdr:sp macro="" textlink="">
      <xdr:nvSpPr>
        <xdr:cNvPr id="160" name="n_4mainValue債務償還比率">
          <a:extLst>
            <a:ext uri="{FF2B5EF4-FFF2-40B4-BE49-F238E27FC236}">
              <a16:creationId xmlns:a16="http://schemas.microsoft.com/office/drawing/2014/main" id="{A90C1C2D-0B49-4D7B-8424-A831D485E4ED}"/>
            </a:ext>
          </a:extLst>
        </xdr:cNvPr>
        <xdr:cNvSpPr txBox="1"/>
      </xdr:nvSpPr>
      <xdr:spPr>
        <a:xfrm>
          <a:off x="11563427" y="640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22ECB89-33A0-4685-9121-4F986F3F099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57755F0-4B03-46A2-A2FA-7069809FF81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950497-D0D4-4923-BDB8-B778FA737E4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BB8907C-14A1-429D-9ADF-B4893639F4F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C2A1BF6-CD81-436A-B245-BC98CE9F1D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F4869AD-6FBD-43EC-9565-62AAFB72FCA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AFB9FE-88E1-4E7A-B388-383C8E4ACB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8AA1D2-386B-457A-98EC-B1FA2A8C23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D20FDF-7127-4071-ADD0-F70C57B42E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FAAA0A-57B3-40C6-BCB1-5763A695D0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E59C06-5C17-4BBB-8F3E-E8D4B7F369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7D6479-633B-4C1C-A440-316B5B9378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728955-F354-4933-BF5F-9BFECA6675D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886496-CFED-4B1E-9E53-28A063A65E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DF8315-E1DC-41EC-AD35-9999C8B81A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F4E49F-1843-40BE-BDC6-4D89B2650B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
5,665
93.42
5,463,244
5,010,022
369,459
3,192,247
7,234,431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50B5E5-EA8A-4D9A-9ED4-40FAEAE483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270741-E540-4929-9A5C-6A461E09F8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EDE484-E03C-4EF4-A867-502B43CF28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49B8FB-D923-4B28-B8AF-188D6BBA84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812693-D138-4546-9EEB-4A2B451673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18560E6-FBF4-4882-AEDE-DEC3E5152BD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F1862C-19EB-4D28-ABD4-09BDCF98EF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4C8C3E-D7E7-4B08-9816-CDE73E3C43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2C002D-F3AA-4550-9162-1244A2A549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284512-A17D-4D9F-815D-A5BA7D1A99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8AAFAA-B528-4CA4-8032-53A81C32B1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E222B5-B18F-4AA4-A72F-2C37DF9A74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D32F83-C101-4195-A53B-A15062B2A8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10C348-9570-4BBA-BEC9-9CD9DD9698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AEC750-F450-4F61-8902-ED1169AB49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B1590C-B714-447B-91DE-A3021B533A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775B08-CE5B-4767-9FE0-226A4E856B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6F0C24-8CF9-4874-B31F-C86263E99F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987651-A166-42E8-A05F-34460D2DC20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608E5D-ADFF-4168-B353-7BE3ECF0E63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61E18B-3C40-4D31-95E5-6488988A13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4D354A-C1D8-4756-AF93-119862F2AE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B2EADA-797B-410A-AA2D-5059FA5430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94B009-ACA7-4D31-BCF8-A431715170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5E7EAD-69C3-4DF5-9CDF-0BB37927FA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09D649-F5B5-4316-8433-693DB41486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C64126-F8AB-417A-85D8-B4A92F0981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2C4B2B-BE4A-4FF6-BCC5-76DC338029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205B5B-3089-45B2-BC09-D31E9EF708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85D6483-3760-4988-8665-DC6F337CE7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B620CD6-66CE-4854-AC66-8FE6314830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FD41AFD-FF76-4667-BC01-0C8B1DD9F76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8315EB1-F8A6-4691-83C7-EC7C47CA45A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FA59032-AADB-472B-BF75-0816645703E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4ADC3E1-0047-462A-A80C-F927335A011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A6A8911-44CF-4F86-B6FD-667F8C0A323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1A6A390-AF26-4F87-90BE-2AEC1641C8F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A67E3E1-A9AE-43A0-9B60-FBF4E3CD3A4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9A525E9-0565-4AD7-AB2F-22A107EB706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099F71E-4ABD-4ABF-AD49-2EFB545DEA6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7987983-38DB-440D-94AB-66DD573F68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A5BB56-F8A6-4A09-8E7F-E7EB6232DDE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8D4EAC2-B251-4711-BEC6-78407483DBD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BDBEEB-BDF8-4656-B63E-1054EFD35AF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733769E-A74F-48EA-9262-3D4E344269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8960BEA6-2ECF-4D24-8E64-B2B3198290F1}"/>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FD652BDF-E7DE-4B42-BF14-91FA24A5017F}"/>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C1366AD-6BE5-4C0D-B0DA-CA3AC1852FF5}"/>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D7B95E31-1D4F-442E-848C-EE66CD73B5C5}"/>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665E8084-36BA-41C0-9BC0-B0F8E1494666}"/>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600CE291-0CFC-42BB-A6C9-AAFC8F5FCD8D}"/>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36587E42-E864-4509-85EB-C9EE4A844381}"/>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F145BDF4-80B3-4749-824B-5851353044A5}"/>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355C4798-73B5-46AC-AEBF-B631F9418E3F}"/>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62C6D794-F49D-4EE2-A6CF-6D9A4362D265}"/>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71FD5CB0-39A9-48E2-9E22-747355781357}"/>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E954553-AC13-4018-934B-C12D5756DB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A65930-0F59-4C78-88AA-E9D4F30286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42D7B6-99F6-4A1C-994C-D711295A385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5DF20D-7EB4-435B-8888-4F52B2DD30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943579-F9CE-4D52-BA64-61A1776208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a:extLst>
            <a:ext uri="{FF2B5EF4-FFF2-40B4-BE49-F238E27FC236}">
              <a16:creationId xmlns:a16="http://schemas.microsoft.com/office/drawing/2014/main" id="{39F9525B-F58D-4D38-80C7-C519B185FA77}"/>
            </a:ext>
          </a:extLst>
        </xdr:cNvPr>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652</xdr:rowOff>
    </xdr:from>
    <xdr:ext cx="405111" cy="259045"/>
    <xdr:sp macro="" textlink="">
      <xdr:nvSpPr>
        <xdr:cNvPr id="74" name="【道路】&#10;有形固定資産減価償却率該当値テキスト">
          <a:extLst>
            <a:ext uri="{FF2B5EF4-FFF2-40B4-BE49-F238E27FC236}">
              <a16:creationId xmlns:a16="http://schemas.microsoft.com/office/drawing/2014/main" id="{77F90D59-CADF-4B93-A739-81DB285BBF97}"/>
            </a:ext>
          </a:extLst>
        </xdr:cNvPr>
        <xdr:cNvSpPr txBox="1"/>
      </xdr:nvSpPr>
      <xdr:spPr>
        <a:xfrm>
          <a:off x="4673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a:extLst>
            <a:ext uri="{FF2B5EF4-FFF2-40B4-BE49-F238E27FC236}">
              <a16:creationId xmlns:a16="http://schemas.microsoft.com/office/drawing/2014/main" id="{C9574DCF-AB19-4756-83EC-F00107357EA1}"/>
            </a:ext>
          </a:extLst>
        </xdr:cNvPr>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28575</xdr:rowOff>
    </xdr:to>
    <xdr:cxnSp macro="">
      <xdr:nvCxnSpPr>
        <xdr:cNvPr id="76" name="直線コネクタ 75">
          <a:extLst>
            <a:ext uri="{FF2B5EF4-FFF2-40B4-BE49-F238E27FC236}">
              <a16:creationId xmlns:a16="http://schemas.microsoft.com/office/drawing/2014/main" id="{611CE1A5-6187-48B4-B1CD-5CE36E608615}"/>
            </a:ext>
          </a:extLst>
        </xdr:cNvPr>
        <xdr:cNvCxnSpPr/>
      </xdr:nvCxnSpPr>
      <xdr:spPr>
        <a:xfrm>
          <a:off x="3797300" y="6515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a:extLst>
            <a:ext uri="{FF2B5EF4-FFF2-40B4-BE49-F238E27FC236}">
              <a16:creationId xmlns:a16="http://schemas.microsoft.com/office/drawing/2014/main" id="{4A6F41AD-AA84-4930-9D9C-192C27E36DBB}"/>
            </a:ext>
          </a:extLst>
        </xdr:cNvPr>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0</xdr:rowOff>
    </xdr:to>
    <xdr:cxnSp macro="">
      <xdr:nvCxnSpPr>
        <xdr:cNvPr id="78" name="直線コネクタ 77">
          <a:extLst>
            <a:ext uri="{FF2B5EF4-FFF2-40B4-BE49-F238E27FC236}">
              <a16:creationId xmlns:a16="http://schemas.microsoft.com/office/drawing/2014/main" id="{88E18371-A703-4CFB-928D-7A0758B2BC90}"/>
            </a:ext>
          </a:extLst>
        </xdr:cNvPr>
        <xdr:cNvCxnSpPr/>
      </xdr:nvCxnSpPr>
      <xdr:spPr>
        <a:xfrm>
          <a:off x="2908300" y="64903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a:extLst>
            <a:ext uri="{FF2B5EF4-FFF2-40B4-BE49-F238E27FC236}">
              <a16:creationId xmlns:a16="http://schemas.microsoft.com/office/drawing/2014/main" id="{4F4097A4-523F-4D32-8140-1A670EE319F0}"/>
            </a:ext>
          </a:extLst>
        </xdr:cNvPr>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146685</xdr:rowOff>
    </xdr:to>
    <xdr:cxnSp macro="">
      <xdr:nvCxnSpPr>
        <xdr:cNvPr id="80" name="直線コネクタ 79">
          <a:extLst>
            <a:ext uri="{FF2B5EF4-FFF2-40B4-BE49-F238E27FC236}">
              <a16:creationId xmlns:a16="http://schemas.microsoft.com/office/drawing/2014/main" id="{DE084FAB-CAB0-4BC6-880C-C60430AB642C}"/>
            </a:ext>
          </a:extLst>
        </xdr:cNvPr>
        <xdr:cNvCxnSpPr/>
      </xdr:nvCxnSpPr>
      <xdr:spPr>
        <a:xfrm>
          <a:off x="2019300" y="6459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111125</xdr:rowOff>
    </xdr:from>
    <xdr:to>
      <xdr:col>6</xdr:col>
      <xdr:colOff>38100</xdr:colOff>
      <xdr:row>38</xdr:row>
      <xdr:rowOff>41275</xdr:rowOff>
    </xdr:to>
    <xdr:sp macro="" textlink="">
      <xdr:nvSpPr>
        <xdr:cNvPr id="81" name="楕円 80">
          <a:extLst>
            <a:ext uri="{FF2B5EF4-FFF2-40B4-BE49-F238E27FC236}">
              <a16:creationId xmlns:a16="http://schemas.microsoft.com/office/drawing/2014/main" id="{7D083B65-F904-4918-9ED8-C8C4DA067F2E}"/>
            </a:ext>
          </a:extLst>
        </xdr:cNvPr>
        <xdr:cNvSpPr/>
      </xdr:nvSpPr>
      <xdr:spPr>
        <a:xfrm>
          <a:off x="107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161925</xdr:rowOff>
    </xdr:to>
    <xdr:cxnSp macro="">
      <xdr:nvCxnSpPr>
        <xdr:cNvPr id="82" name="直線コネクタ 81">
          <a:extLst>
            <a:ext uri="{FF2B5EF4-FFF2-40B4-BE49-F238E27FC236}">
              <a16:creationId xmlns:a16="http://schemas.microsoft.com/office/drawing/2014/main" id="{9040880C-AD62-4758-896D-F60340156AEE}"/>
            </a:ext>
          </a:extLst>
        </xdr:cNvPr>
        <xdr:cNvCxnSpPr/>
      </xdr:nvCxnSpPr>
      <xdr:spPr>
        <a:xfrm flipV="1">
          <a:off x="1130300" y="64598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3ABC45B2-6867-4FFE-B0FA-84EABA2582E5}"/>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8EDC68EC-4418-47F1-B532-F1CC86E324C2}"/>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DD183247-5AC5-4D03-9027-030540470D9C}"/>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1D37AC01-40A7-4F4C-B4D2-2E4BD37BC190}"/>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87" name="n_1mainValue【道路】&#10;有形固定資産減価償却率">
          <a:extLst>
            <a:ext uri="{FF2B5EF4-FFF2-40B4-BE49-F238E27FC236}">
              <a16:creationId xmlns:a16="http://schemas.microsoft.com/office/drawing/2014/main" id="{1DC57C1B-CEF4-49F3-8BFC-5895B69EE0FA}"/>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88" name="n_2mainValue【道路】&#10;有形固定資産減価償却率">
          <a:extLst>
            <a:ext uri="{FF2B5EF4-FFF2-40B4-BE49-F238E27FC236}">
              <a16:creationId xmlns:a16="http://schemas.microsoft.com/office/drawing/2014/main" id="{BE969633-46C6-45A6-A7E6-708BB8E2C40F}"/>
            </a:ext>
          </a:extLst>
        </xdr:cNvPr>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id="{23657560-8866-4271-8384-CD5C3FFB42A2}"/>
            </a:ext>
          </a:extLst>
        </xdr:cNvPr>
        <xdr:cNvSpPr txBox="1"/>
      </xdr:nvSpPr>
      <xdr:spPr>
        <a:xfrm>
          <a:off x="1816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id="{1EE6BD50-79C6-4B9E-B4E4-3CBDF50BC6E7}"/>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6A99FAD-B657-4BB8-9C14-9B5BBECC05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E0EA74E-FEC3-4B8C-8E50-B0F8B19731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BAC794C-9442-411D-A5E1-96E863B0DE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8B02983-7E8C-4DBB-86BE-5933EA6016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614EE0B-A686-4FB2-A41B-2B89DD0CA3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071A487-2A91-4F2D-BD9A-14413811F2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D1F16F9-2F7D-4699-A676-7D969F51BB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3A34154-A939-4F48-886B-8495173F811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EB444ED-4D43-4A51-A6A2-49340F7AA0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F5640F2-D654-4234-9571-68550D91F7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EBB9766-C4B7-40A9-B8EB-224326392BC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E0D6CB17-9FF8-490F-8ED6-B0AA230E321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F62C5A1C-973B-4B74-A964-2A84A3B3757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977AEAEB-9DDF-44DB-B81B-4FEDA09B688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77E2BB8-6FB1-4215-853D-C96735A2602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A42733B-3B17-4DC0-82F2-B5DF31F669E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D09A64A-A27E-4DE7-8C08-C5321D7BE98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4C958897-517F-4204-A019-B52DD2F2AB2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26D3B35-405C-40E8-933F-A16E2884DF3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145F958B-96EA-48AB-9DD1-74F83D2BD843}"/>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7DA2D11F-2AC2-46AE-AA4C-357069C87AC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8AB80E9-F182-4F06-87E8-2CC23CC0DEFD}"/>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B7F98F00-B81D-4F41-BA86-C1760384839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57540DBA-3454-4444-919D-9530D1BC313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3C6E40A-C6B5-480E-AF17-183A168B34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52B5456B-CEF2-4FAA-B104-5B6594762404}"/>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1DECA22F-A71A-4310-A56F-4281363460A1}"/>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673DCEFD-8C86-46CE-B643-1CE26D6A8A62}"/>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154F3625-EA7D-45DB-BAEF-207AFCAADBB3}"/>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F907AC18-9C3C-48B4-A38C-0296D1BE0282}"/>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83354290-172D-48E2-8033-F0C31AB956A6}"/>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939BF844-1642-4A18-BF49-654059B5CF4F}"/>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EE54443C-B144-4FED-BF26-2691CA13773B}"/>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4D4F0849-CC9D-4153-ABD2-3A28BB7639E9}"/>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EB8D4EA4-965F-478B-B0C5-E63C56036509}"/>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1A5C9628-0A3B-43EE-A09B-10E73734519F}"/>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7599127-E4B6-4FFF-81BC-C1109359B1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B74645C-269B-43D4-80BA-88778E2089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5F19341-2D23-40DB-8C3B-90111CE86F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496ED96-59AA-4431-A389-9F6B74DA5E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10C85E0-7E61-4B95-9C0E-1E4DA3CD5C1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105671</xdr:rowOff>
    </xdr:from>
    <xdr:to>
      <xdr:col>55</xdr:col>
      <xdr:colOff>50800</xdr:colOff>
      <xdr:row>38</xdr:row>
      <xdr:rowOff>35821</xdr:rowOff>
    </xdr:to>
    <xdr:sp macro="" textlink="">
      <xdr:nvSpPr>
        <xdr:cNvPr id="132" name="楕円 131">
          <a:extLst>
            <a:ext uri="{FF2B5EF4-FFF2-40B4-BE49-F238E27FC236}">
              <a16:creationId xmlns:a16="http://schemas.microsoft.com/office/drawing/2014/main" id="{6FA5F905-4FC4-431E-BF9F-30F54F06C959}"/>
            </a:ext>
          </a:extLst>
        </xdr:cNvPr>
        <xdr:cNvSpPr/>
      </xdr:nvSpPr>
      <xdr:spPr>
        <a:xfrm>
          <a:off x="10426700" y="64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128548</xdr:rowOff>
    </xdr:from>
    <xdr:ext cx="534377" cy="259045"/>
    <xdr:sp macro="" textlink="">
      <xdr:nvSpPr>
        <xdr:cNvPr id="133" name="【道路】&#10;一人当たり延長該当値テキスト">
          <a:extLst>
            <a:ext uri="{FF2B5EF4-FFF2-40B4-BE49-F238E27FC236}">
              <a16:creationId xmlns:a16="http://schemas.microsoft.com/office/drawing/2014/main" id="{727E263F-9BED-4C0E-B982-CF65AFC9883B}"/>
            </a:ext>
          </a:extLst>
        </xdr:cNvPr>
        <xdr:cNvSpPr txBox="1"/>
      </xdr:nvSpPr>
      <xdr:spPr>
        <a:xfrm>
          <a:off x="10515600" y="63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125298</xdr:rowOff>
    </xdr:from>
    <xdr:to>
      <xdr:col>50</xdr:col>
      <xdr:colOff>165100</xdr:colOff>
      <xdr:row>38</xdr:row>
      <xdr:rowOff>55448</xdr:rowOff>
    </xdr:to>
    <xdr:sp macro="" textlink="">
      <xdr:nvSpPr>
        <xdr:cNvPr id="134" name="楕円 133">
          <a:extLst>
            <a:ext uri="{FF2B5EF4-FFF2-40B4-BE49-F238E27FC236}">
              <a16:creationId xmlns:a16="http://schemas.microsoft.com/office/drawing/2014/main" id="{82CF2BAD-E5BA-44ED-A874-821CE0D13741}"/>
            </a:ext>
          </a:extLst>
        </xdr:cNvPr>
        <xdr:cNvSpPr/>
      </xdr:nvSpPr>
      <xdr:spPr>
        <a:xfrm>
          <a:off x="9588500" y="64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156471</xdr:rowOff>
    </xdr:from>
    <xdr:to>
      <xdr:col>55</xdr:col>
      <xdr:colOff>0</xdr:colOff>
      <xdr:row>38</xdr:row>
      <xdr:rowOff>4649</xdr:rowOff>
    </xdr:to>
    <xdr:cxnSp macro="">
      <xdr:nvCxnSpPr>
        <xdr:cNvPr id="135" name="直線コネクタ 134">
          <a:extLst>
            <a:ext uri="{FF2B5EF4-FFF2-40B4-BE49-F238E27FC236}">
              <a16:creationId xmlns:a16="http://schemas.microsoft.com/office/drawing/2014/main" id="{C39A854F-76EF-4DC5-A437-4BF55C8C80E5}"/>
            </a:ext>
          </a:extLst>
        </xdr:cNvPr>
        <xdr:cNvCxnSpPr/>
      </xdr:nvCxnSpPr>
      <xdr:spPr>
        <a:xfrm flipV="1">
          <a:off x="9639300" y="6500121"/>
          <a:ext cx="8382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144256</xdr:rowOff>
    </xdr:from>
    <xdr:to>
      <xdr:col>46</xdr:col>
      <xdr:colOff>38100</xdr:colOff>
      <xdr:row>38</xdr:row>
      <xdr:rowOff>74406</xdr:rowOff>
    </xdr:to>
    <xdr:sp macro="" textlink="">
      <xdr:nvSpPr>
        <xdr:cNvPr id="136" name="楕円 135">
          <a:extLst>
            <a:ext uri="{FF2B5EF4-FFF2-40B4-BE49-F238E27FC236}">
              <a16:creationId xmlns:a16="http://schemas.microsoft.com/office/drawing/2014/main" id="{D506C3F7-DBFB-4AC8-A667-EEC5F629A12C}"/>
            </a:ext>
          </a:extLst>
        </xdr:cNvPr>
        <xdr:cNvSpPr/>
      </xdr:nvSpPr>
      <xdr:spPr>
        <a:xfrm>
          <a:off x="8699500" y="64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4649</xdr:rowOff>
    </xdr:from>
    <xdr:to>
      <xdr:col>50</xdr:col>
      <xdr:colOff>114300</xdr:colOff>
      <xdr:row>38</xdr:row>
      <xdr:rowOff>23606</xdr:rowOff>
    </xdr:to>
    <xdr:cxnSp macro="">
      <xdr:nvCxnSpPr>
        <xdr:cNvPr id="137" name="直線コネクタ 136">
          <a:extLst>
            <a:ext uri="{FF2B5EF4-FFF2-40B4-BE49-F238E27FC236}">
              <a16:creationId xmlns:a16="http://schemas.microsoft.com/office/drawing/2014/main" id="{E2E9FB47-4239-44C4-A511-74EB85A01377}"/>
            </a:ext>
          </a:extLst>
        </xdr:cNvPr>
        <xdr:cNvCxnSpPr/>
      </xdr:nvCxnSpPr>
      <xdr:spPr>
        <a:xfrm flipV="1">
          <a:off x="8750300" y="6519749"/>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158641</xdr:rowOff>
    </xdr:from>
    <xdr:to>
      <xdr:col>41</xdr:col>
      <xdr:colOff>101600</xdr:colOff>
      <xdr:row>38</xdr:row>
      <xdr:rowOff>88791</xdr:rowOff>
    </xdr:to>
    <xdr:sp macro="" textlink="">
      <xdr:nvSpPr>
        <xdr:cNvPr id="138" name="楕円 137">
          <a:extLst>
            <a:ext uri="{FF2B5EF4-FFF2-40B4-BE49-F238E27FC236}">
              <a16:creationId xmlns:a16="http://schemas.microsoft.com/office/drawing/2014/main" id="{D05FB6AE-739D-4863-87BB-14FFC400EDF1}"/>
            </a:ext>
          </a:extLst>
        </xdr:cNvPr>
        <xdr:cNvSpPr/>
      </xdr:nvSpPr>
      <xdr:spPr>
        <a:xfrm>
          <a:off x="7810500" y="65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23606</xdr:rowOff>
    </xdr:from>
    <xdr:to>
      <xdr:col>45</xdr:col>
      <xdr:colOff>177800</xdr:colOff>
      <xdr:row>38</xdr:row>
      <xdr:rowOff>37991</xdr:rowOff>
    </xdr:to>
    <xdr:cxnSp macro="">
      <xdr:nvCxnSpPr>
        <xdr:cNvPr id="139" name="直線コネクタ 138">
          <a:extLst>
            <a:ext uri="{FF2B5EF4-FFF2-40B4-BE49-F238E27FC236}">
              <a16:creationId xmlns:a16="http://schemas.microsoft.com/office/drawing/2014/main" id="{57CC7D67-E854-4546-A022-345789020BA8}"/>
            </a:ext>
          </a:extLst>
        </xdr:cNvPr>
        <xdr:cNvCxnSpPr/>
      </xdr:nvCxnSpPr>
      <xdr:spPr>
        <a:xfrm flipV="1">
          <a:off x="7861300" y="6538706"/>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82714</xdr:rowOff>
    </xdr:from>
    <xdr:to>
      <xdr:col>36</xdr:col>
      <xdr:colOff>165100</xdr:colOff>
      <xdr:row>40</xdr:row>
      <xdr:rowOff>12864</xdr:rowOff>
    </xdr:to>
    <xdr:sp macro="" textlink="">
      <xdr:nvSpPr>
        <xdr:cNvPr id="140" name="楕円 139">
          <a:extLst>
            <a:ext uri="{FF2B5EF4-FFF2-40B4-BE49-F238E27FC236}">
              <a16:creationId xmlns:a16="http://schemas.microsoft.com/office/drawing/2014/main" id="{9AE07265-9D64-41AD-A3C6-225AB033D4F1}"/>
            </a:ext>
          </a:extLst>
        </xdr:cNvPr>
        <xdr:cNvSpPr/>
      </xdr:nvSpPr>
      <xdr:spPr>
        <a:xfrm>
          <a:off x="6921500" y="67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37991</xdr:rowOff>
    </xdr:from>
    <xdr:to>
      <xdr:col>41</xdr:col>
      <xdr:colOff>50800</xdr:colOff>
      <xdr:row>39</xdr:row>
      <xdr:rowOff>133514</xdr:rowOff>
    </xdr:to>
    <xdr:cxnSp macro="">
      <xdr:nvCxnSpPr>
        <xdr:cNvPr id="141" name="直線コネクタ 140">
          <a:extLst>
            <a:ext uri="{FF2B5EF4-FFF2-40B4-BE49-F238E27FC236}">
              <a16:creationId xmlns:a16="http://schemas.microsoft.com/office/drawing/2014/main" id="{EE7BBBE7-6DF8-4C19-A3AD-5AD7C55873EC}"/>
            </a:ext>
          </a:extLst>
        </xdr:cNvPr>
        <xdr:cNvCxnSpPr/>
      </xdr:nvCxnSpPr>
      <xdr:spPr>
        <a:xfrm flipV="1">
          <a:off x="6972300" y="6553091"/>
          <a:ext cx="889000" cy="2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6A66C6ED-4CCD-485E-9B89-98C935BB1F0E}"/>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a:extLst>
            <a:ext uri="{FF2B5EF4-FFF2-40B4-BE49-F238E27FC236}">
              <a16:creationId xmlns:a16="http://schemas.microsoft.com/office/drawing/2014/main" id="{6B642892-E2DF-4345-B6D5-1B46C8E749F1}"/>
            </a:ext>
          </a:extLst>
        </xdr:cNvPr>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a:extLst>
            <a:ext uri="{FF2B5EF4-FFF2-40B4-BE49-F238E27FC236}">
              <a16:creationId xmlns:a16="http://schemas.microsoft.com/office/drawing/2014/main" id="{C77BF4A5-3B5F-4BDC-9C62-63E784FFC45C}"/>
            </a:ext>
          </a:extLst>
        </xdr:cNvPr>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74496B32-71DD-4E6A-884C-89ECBDBE89AE}"/>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71975</xdr:rowOff>
    </xdr:from>
    <xdr:ext cx="534377" cy="259045"/>
    <xdr:sp macro="" textlink="">
      <xdr:nvSpPr>
        <xdr:cNvPr id="146" name="n_1mainValue【道路】&#10;一人当たり延長">
          <a:extLst>
            <a:ext uri="{FF2B5EF4-FFF2-40B4-BE49-F238E27FC236}">
              <a16:creationId xmlns:a16="http://schemas.microsoft.com/office/drawing/2014/main" id="{14F1C2B0-A38D-4DF6-A186-14E915241D05}"/>
            </a:ext>
          </a:extLst>
        </xdr:cNvPr>
        <xdr:cNvSpPr txBox="1"/>
      </xdr:nvSpPr>
      <xdr:spPr>
        <a:xfrm>
          <a:off x="9359411" y="62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90933</xdr:rowOff>
    </xdr:from>
    <xdr:ext cx="534377" cy="259045"/>
    <xdr:sp macro="" textlink="">
      <xdr:nvSpPr>
        <xdr:cNvPr id="147" name="n_2mainValue【道路】&#10;一人当たり延長">
          <a:extLst>
            <a:ext uri="{FF2B5EF4-FFF2-40B4-BE49-F238E27FC236}">
              <a16:creationId xmlns:a16="http://schemas.microsoft.com/office/drawing/2014/main" id="{B95B3C0B-AC10-4D93-97E4-DEE268D6C60D}"/>
            </a:ext>
          </a:extLst>
        </xdr:cNvPr>
        <xdr:cNvSpPr txBox="1"/>
      </xdr:nvSpPr>
      <xdr:spPr>
        <a:xfrm>
          <a:off x="8483111" y="626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105318</xdr:rowOff>
    </xdr:from>
    <xdr:ext cx="534377" cy="259045"/>
    <xdr:sp macro="" textlink="">
      <xdr:nvSpPr>
        <xdr:cNvPr id="148" name="n_3mainValue【道路】&#10;一人当たり延長">
          <a:extLst>
            <a:ext uri="{FF2B5EF4-FFF2-40B4-BE49-F238E27FC236}">
              <a16:creationId xmlns:a16="http://schemas.microsoft.com/office/drawing/2014/main" id="{FF87AFDD-9B04-47B5-B923-CA9DDCBFF2A3}"/>
            </a:ext>
          </a:extLst>
        </xdr:cNvPr>
        <xdr:cNvSpPr txBox="1"/>
      </xdr:nvSpPr>
      <xdr:spPr>
        <a:xfrm>
          <a:off x="7594111" y="62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3991</xdr:rowOff>
    </xdr:from>
    <xdr:ext cx="534377" cy="259045"/>
    <xdr:sp macro="" textlink="">
      <xdr:nvSpPr>
        <xdr:cNvPr id="149" name="n_4mainValue【道路】&#10;一人当たり延長">
          <a:extLst>
            <a:ext uri="{FF2B5EF4-FFF2-40B4-BE49-F238E27FC236}">
              <a16:creationId xmlns:a16="http://schemas.microsoft.com/office/drawing/2014/main" id="{FB1963B4-C31E-42BA-BF46-94224E82A19E}"/>
            </a:ext>
          </a:extLst>
        </xdr:cNvPr>
        <xdr:cNvSpPr txBox="1"/>
      </xdr:nvSpPr>
      <xdr:spPr>
        <a:xfrm>
          <a:off x="6705111" y="68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979664E9-ADA3-4B78-B2DB-0D2AA4693C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7488AA0-8AB5-4638-B9A5-B77CBD594F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89DAE7D-372D-4AC9-B8F1-EB9F8EFDCF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D550493D-FB41-42FB-AEA6-F01298FEF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7E02D22-36F5-4D40-815D-78D7160F7E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4785FCEB-F4EA-4B06-BD08-C9550F805E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1B502F0-0213-4193-A84F-70918F3D70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B3C46CB-BD12-4E72-9635-F850D41983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F12BA9A-BAA7-4C35-B0A0-3ECFF6522E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A6AB013E-47ED-4C40-9C65-3D7223002A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9181BE7D-FF8C-413F-875A-582E7DD0BEB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FB13E4E-C514-45CD-9C01-0A6A69DE16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CA269A1A-E3E9-4CC0-B476-887E1576610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46335494-641D-4230-AF0A-4E74BE477B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BA4DCA68-42D4-4062-ACD6-6E0082D19E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156B3BAE-F518-4073-90C7-EB48CB4381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834A4ACC-B1BD-435C-A5F0-5F045377C6A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84762D74-0093-4A22-97D5-0D09C93A75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892DE57-15BB-4231-9C5B-BB5C2CB5F3C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4CAD6CB1-775C-4528-ABDB-DD0CD7ED87C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2BBFD09B-BA18-45AD-B6C1-0E96229F4D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D48F6713-34DA-4315-97C6-BD09613D529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476D4E75-B83E-4FFC-88BB-0BF1E8C290C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4BEAE03D-D531-4402-8197-D9A7329673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F7692F5E-9FB8-4D25-8F8E-5E7D458865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3572A53C-EC86-4E9B-BF14-45A066D5C84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6D38C66-2BED-465D-BDAF-CA9B3F97D727}"/>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CA58A662-EB6B-45D0-AC9B-F3770C4772A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14F2A160-B5D6-4DD9-A63B-B82ED10AF551}"/>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18FBFDBD-4C66-4306-B9ED-B85596C6EB5F}"/>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D210512-1320-4995-81CF-37240DBFF9A6}"/>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9B5ED7C0-58CE-46F8-8AAE-25C7B4696AB3}"/>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9B17C4B4-74A2-48A6-984E-534A06236F1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BE0136C4-9D9C-4DB0-A5C9-BA05132E8AAD}"/>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278F584-18B4-4905-832D-D7717441DDBF}"/>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9AEE2A78-B288-4DBF-9482-FB665C490953}"/>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F3004C-9F1A-42E8-8826-2FD6A0A744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F01B010-5C19-41E0-BE6D-7430C47579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640E2F6-D736-477E-B1D1-FCBDC5F40B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7050AFB-77D9-4FCB-B3B1-C293CA4539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DF7F6DE-EDAF-4A86-A6BA-2020F7456B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91" name="楕円 190">
          <a:extLst>
            <a:ext uri="{FF2B5EF4-FFF2-40B4-BE49-F238E27FC236}">
              <a16:creationId xmlns:a16="http://schemas.microsoft.com/office/drawing/2014/main" id="{3602FAFE-DD57-4FEC-8638-DD308AAF559E}"/>
            </a:ext>
          </a:extLst>
        </xdr:cNvPr>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4030B07E-3767-46D4-B3FF-FABA01D82D86}"/>
            </a:ext>
          </a:extLst>
        </xdr:cNvPr>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93" name="楕円 192">
          <a:extLst>
            <a:ext uri="{FF2B5EF4-FFF2-40B4-BE49-F238E27FC236}">
              <a16:creationId xmlns:a16="http://schemas.microsoft.com/office/drawing/2014/main" id="{0630B03E-5B24-4DC9-9EC3-06CF3F800F95}"/>
            </a:ext>
          </a:extLst>
        </xdr:cNvPr>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71846</xdr:rowOff>
    </xdr:to>
    <xdr:cxnSp macro="">
      <xdr:nvCxnSpPr>
        <xdr:cNvPr id="194" name="直線コネクタ 193">
          <a:extLst>
            <a:ext uri="{FF2B5EF4-FFF2-40B4-BE49-F238E27FC236}">
              <a16:creationId xmlns:a16="http://schemas.microsoft.com/office/drawing/2014/main" id="{F4F1B62A-6AE8-4D07-AC50-A1B413EB2AE0}"/>
            </a:ext>
          </a:extLst>
        </xdr:cNvPr>
        <xdr:cNvCxnSpPr/>
      </xdr:nvCxnSpPr>
      <xdr:spPr>
        <a:xfrm>
          <a:off x="3797300" y="1035721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5" name="楕円 194">
          <a:extLst>
            <a:ext uri="{FF2B5EF4-FFF2-40B4-BE49-F238E27FC236}">
              <a16:creationId xmlns:a16="http://schemas.microsoft.com/office/drawing/2014/main" id="{6A068C75-F755-4FFF-8EE7-2E057824CF3D}"/>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70213</xdr:rowOff>
    </xdr:to>
    <xdr:cxnSp macro="">
      <xdr:nvCxnSpPr>
        <xdr:cNvPr id="196" name="直線コネクタ 195">
          <a:extLst>
            <a:ext uri="{FF2B5EF4-FFF2-40B4-BE49-F238E27FC236}">
              <a16:creationId xmlns:a16="http://schemas.microsoft.com/office/drawing/2014/main" id="{262DBEE7-FE53-4EDA-8709-A48098665352}"/>
            </a:ext>
          </a:extLst>
        </xdr:cNvPr>
        <xdr:cNvCxnSpPr/>
      </xdr:nvCxnSpPr>
      <xdr:spPr>
        <a:xfrm>
          <a:off x="2908300" y="1030332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197" name="楕円 196">
          <a:extLst>
            <a:ext uri="{FF2B5EF4-FFF2-40B4-BE49-F238E27FC236}">
              <a16:creationId xmlns:a16="http://schemas.microsoft.com/office/drawing/2014/main" id="{77B96860-05D9-4AF3-B121-3A47BD8CC160}"/>
            </a:ext>
          </a:extLst>
        </xdr:cNvPr>
        <xdr:cNvSpPr/>
      </xdr:nvSpPr>
      <xdr:spPr>
        <a:xfrm>
          <a:off x="196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60</xdr:row>
      <xdr:rowOff>16328</xdr:rowOff>
    </xdr:to>
    <xdr:cxnSp macro="">
      <xdr:nvCxnSpPr>
        <xdr:cNvPr id="198" name="直線コネクタ 197">
          <a:extLst>
            <a:ext uri="{FF2B5EF4-FFF2-40B4-BE49-F238E27FC236}">
              <a16:creationId xmlns:a16="http://schemas.microsoft.com/office/drawing/2014/main" id="{7E4A7C51-F4C1-4EF3-B93C-A7317B659F19}"/>
            </a:ext>
          </a:extLst>
        </xdr:cNvPr>
        <xdr:cNvCxnSpPr/>
      </xdr:nvCxnSpPr>
      <xdr:spPr>
        <a:xfrm>
          <a:off x="2019300" y="102967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9" name="楕円 198">
          <a:extLst>
            <a:ext uri="{FF2B5EF4-FFF2-40B4-BE49-F238E27FC236}">
              <a16:creationId xmlns:a16="http://schemas.microsoft.com/office/drawing/2014/main" id="{8E608F33-00AF-41A8-A861-7CA94AD396CC}"/>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xdr:rowOff>
    </xdr:from>
    <xdr:to>
      <xdr:col>10</xdr:col>
      <xdr:colOff>114300</xdr:colOff>
      <xdr:row>61</xdr:row>
      <xdr:rowOff>1633</xdr:rowOff>
    </xdr:to>
    <xdr:cxnSp macro="">
      <xdr:nvCxnSpPr>
        <xdr:cNvPr id="200" name="直線コネクタ 199">
          <a:extLst>
            <a:ext uri="{FF2B5EF4-FFF2-40B4-BE49-F238E27FC236}">
              <a16:creationId xmlns:a16="http://schemas.microsoft.com/office/drawing/2014/main" id="{3F1BC4FE-6F7A-4404-B3A0-FF87E317D80A}"/>
            </a:ext>
          </a:extLst>
        </xdr:cNvPr>
        <xdr:cNvCxnSpPr/>
      </xdr:nvCxnSpPr>
      <xdr:spPr>
        <a:xfrm flipV="1">
          <a:off x="1130300" y="1029679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4C5B379A-1314-4D34-B2A6-3420015FD8CF}"/>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E1355DDD-3254-41EE-87E7-A4DD63ECB917}"/>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9AB8DCCE-2883-45A8-8AEB-3EA635177A6C}"/>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5A21BC92-87C6-469B-A6BF-12FBE6FC8FFB}"/>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137540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B3C75A00-B422-4305-89F6-35007EEEADA5}"/>
            </a:ext>
          </a:extLst>
        </xdr:cNvPr>
        <xdr:cNvSpPr txBox="1"/>
      </xdr:nvSpPr>
      <xdr:spPr>
        <a:xfrm>
          <a:off x="35820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2979B996-8A61-4FA1-9680-9FDF2713C074}"/>
            </a:ext>
          </a:extLst>
        </xdr:cNvPr>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77124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CCA47CB3-876D-49A8-AFE0-F129880DBE42}"/>
            </a:ext>
          </a:extLst>
        </xdr:cNvPr>
        <xdr:cNvSpPr txBox="1"/>
      </xdr:nvSpPr>
      <xdr:spPr>
        <a:xfrm>
          <a:off x="1816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5902051D-9F1F-4E5C-8F4B-3791B75E0B48}"/>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FCF7086-F53A-4E48-936A-2CB7EBBA53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85625AB-2197-4B50-BBDA-C48B663DBE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ABCE66F-240F-4557-A7B6-DED3B90E7E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149C71EC-17A4-4538-9604-2FC8D2A795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E48DEBFA-04C7-48AF-83BF-57AA3432F8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8752E52-9FE2-4248-A0C9-939FD901D6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4339B6D-A404-4167-B1A5-31F9B8817F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1FA649D-A657-4287-8916-66664ED5E3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0D7F7D8-1AEF-41B1-B848-449184127E2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F628176-AAFE-4698-8E71-B17623E419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3A19ABFE-F6ED-4B94-9F15-EAA45D66751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82FA7C1B-869E-49CF-B55C-84F8557FEC3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5FDE8A92-D6C6-4506-B85D-7958C40B18C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376151F7-64B5-4E01-AA8C-351F4BCBCCE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7F2B2506-D1C8-4EC0-8670-C530C7EA70C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49B9B732-675B-4E47-8A48-2FACD68A6ED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1AA5112D-AC43-435D-9CDF-7D79E6B582D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1B076CE4-593A-49AB-BEF4-59CD95E3C23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DE65723-50D9-4772-93E6-FAEC6CB982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4A5C0F2-3E05-40D8-856A-B8B3845B86B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D9D5D8B-0FD1-4E62-9564-A7F767F0C7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9C102469-7E45-4C92-B6FB-99861ACB0EE8}"/>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71044709-38C4-468C-A96C-59BFF70AD0C5}"/>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129A3D2B-DF81-4C6A-892E-D056134DC477}"/>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51BB106-720C-4F47-B1FE-97F43C7ACF25}"/>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643A175-FB54-4E1D-9566-54FE36525478}"/>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8B16EAE-A2CA-4C72-9D64-731EA0D37C8D}"/>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172637C1-A18D-49DF-B72F-98104C857B08}"/>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C9E156D0-C582-4D5E-850D-C5C2F7CA7E47}"/>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496228CE-4693-49F6-A0BE-1C12D5CA24C6}"/>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29C71F9A-398F-4437-BCE1-C647399C692A}"/>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6A6BBB59-2DC1-4422-BA58-750B75275F2B}"/>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EAF5568-864B-4D2A-921E-54D205A8DF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80DEB37-A65C-4E10-8C3E-8F3D0792CB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1ABC996-EC55-4351-843E-47C75FB99C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953D069-C6F5-4425-A228-9EA64BEBF5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176069F-439D-413B-A07E-5B7B8DD3AD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146506</xdr:rowOff>
    </xdr:from>
    <xdr:to>
      <xdr:col>55</xdr:col>
      <xdr:colOff>50800</xdr:colOff>
      <xdr:row>63</xdr:row>
      <xdr:rowOff>76656</xdr:rowOff>
    </xdr:to>
    <xdr:sp macro="" textlink="">
      <xdr:nvSpPr>
        <xdr:cNvPr id="246" name="楕円 245">
          <a:extLst>
            <a:ext uri="{FF2B5EF4-FFF2-40B4-BE49-F238E27FC236}">
              <a16:creationId xmlns:a16="http://schemas.microsoft.com/office/drawing/2014/main" id="{54F9375D-9671-428E-AB4F-3C9B81318166}"/>
            </a:ext>
          </a:extLst>
        </xdr:cNvPr>
        <xdr:cNvSpPr/>
      </xdr:nvSpPr>
      <xdr:spPr>
        <a:xfrm>
          <a:off x="10426700" y="107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124933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B0FB764-27BF-4091-BE1D-4891287E5ABA}"/>
            </a:ext>
          </a:extLst>
        </xdr:cNvPr>
        <xdr:cNvSpPr txBox="1"/>
      </xdr:nvSpPr>
      <xdr:spPr>
        <a:xfrm>
          <a:off x="10515600" y="107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167849</xdr:rowOff>
    </xdr:from>
    <xdr:to>
      <xdr:col>50</xdr:col>
      <xdr:colOff>165100</xdr:colOff>
      <xdr:row>63</xdr:row>
      <xdr:rowOff>97999</xdr:rowOff>
    </xdr:to>
    <xdr:sp macro="" textlink="">
      <xdr:nvSpPr>
        <xdr:cNvPr id="248" name="楕円 247">
          <a:extLst>
            <a:ext uri="{FF2B5EF4-FFF2-40B4-BE49-F238E27FC236}">
              <a16:creationId xmlns:a16="http://schemas.microsoft.com/office/drawing/2014/main" id="{878A7E92-CD45-4489-8E8A-39B2BFF427A2}"/>
            </a:ext>
          </a:extLst>
        </xdr:cNvPr>
        <xdr:cNvSpPr/>
      </xdr:nvSpPr>
      <xdr:spPr>
        <a:xfrm>
          <a:off x="9588500" y="107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25856</xdr:rowOff>
    </xdr:from>
    <xdr:to>
      <xdr:col>55</xdr:col>
      <xdr:colOff>0</xdr:colOff>
      <xdr:row>63</xdr:row>
      <xdr:rowOff>47199</xdr:rowOff>
    </xdr:to>
    <xdr:cxnSp macro="">
      <xdr:nvCxnSpPr>
        <xdr:cNvPr id="249" name="直線コネクタ 248">
          <a:extLst>
            <a:ext uri="{FF2B5EF4-FFF2-40B4-BE49-F238E27FC236}">
              <a16:creationId xmlns:a16="http://schemas.microsoft.com/office/drawing/2014/main" id="{4BA91EC4-09D3-487D-A151-0A14824FE84F}"/>
            </a:ext>
          </a:extLst>
        </xdr:cNvPr>
        <xdr:cNvCxnSpPr/>
      </xdr:nvCxnSpPr>
      <xdr:spPr>
        <a:xfrm flipV="1">
          <a:off x="9639300" y="10827206"/>
          <a:ext cx="8382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153308</xdr:rowOff>
    </xdr:from>
    <xdr:to>
      <xdr:col>46</xdr:col>
      <xdr:colOff>38100</xdr:colOff>
      <xdr:row>63</xdr:row>
      <xdr:rowOff>83458</xdr:rowOff>
    </xdr:to>
    <xdr:sp macro="" textlink="">
      <xdr:nvSpPr>
        <xdr:cNvPr id="250" name="楕円 249">
          <a:extLst>
            <a:ext uri="{FF2B5EF4-FFF2-40B4-BE49-F238E27FC236}">
              <a16:creationId xmlns:a16="http://schemas.microsoft.com/office/drawing/2014/main" id="{DFF028D2-A995-4B1D-980D-6DA978682C60}"/>
            </a:ext>
          </a:extLst>
        </xdr:cNvPr>
        <xdr:cNvSpPr/>
      </xdr:nvSpPr>
      <xdr:spPr>
        <a:xfrm>
          <a:off x="8699500" y="107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32658</xdr:rowOff>
    </xdr:from>
    <xdr:to>
      <xdr:col>50</xdr:col>
      <xdr:colOff>114300</xdr:colOff>
      <xdr:row>63</xdr:row>
      <xdr:rowOff>47199</xdr:rowOff>
    </xdr:to>
    <xdr:cxnSp macro="">
      <xdr:nvCxnSpPr>
        <xdr:cNvPr id="251" name="直線コネクタ 250">
          <a:extLst>
            <a:ext uri="{FF2B5EF4-FFF2-40B4-BE49-F238E27FC236}">
              <a16:creationId xmlns:a16="http://schemas.microsoft.com/office/drawing/2014/main" id="{180B57F6-E1F2-4EB2-8A39-A57667A2C7E9}"/>
            </a:ext>
          </a:extLst>
        </xdr:cNvPr>
        <xdr:cNvCxnSpPr/>
      </xdr:nvCxnSpPr>
      <xdr:spPr>
        <a:xfrm>
          <a:off x="8750300" y="10834008"/>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159187</xdr:rowOff>
    </xdr:from>
    <xdr:to>
      <xdr:col>41</xdr:col>
      <xdr:colOff>101600</xdr:colOff>
      <xdr:row>63</xdr:row>
      <xdr:rowOff>89337</xdr:rowOff>
    </xdr:to>
    <xdr:sp macro="" textlink="">
      <xdr:nvSpPr>
        <xdr:cNvPr id="252" name="楕円 251">
          <a:extLst>
            <a:ext uri="{FF2B5EF4-FFF2-40B4-BE49-F238E27FC236}">
              <a16:creationId xmlns:a16="http://schemas.microsoft.com/office/drawing/2014/main" id="{90B747B6-0B03-4F63-8A25-10EBAC6D612E}"/>
            </a:ext>
          </a:extLst>
        </xdr:cNvPr>
        <xdr:cNvSpPr/>
      </xdr:nvSpPr>
      <xdr:spPr>
        <a:xfrm>
          <a:off x="7810500" y="107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32658</xdr:rowOff>
    </xdr:from>
    <xdr:to>
      <xdr:col>45</xdr:col>
      <xdr:colOff>177800</xdr:colOff>
      <xdr:row>63</xdr:row>
      <xdr:rowOff>38537</xdr:rowOff>
    </xdr:to>
    <xdr:cxnSp macro="">
      <xdr:nvCxnSpPr>
        <xdr:cNvPr id="253" name="直線コネクタ 252">
          <a:extLst>
            <a:ext uri="{FF2B5EF4-FFF2-40B4-BE49-F238E27FC236}">
              <a16:creationId xmlns:a16="http://schemas.microsoft.com/office/drawing/2014/main" id="{6FD26601-5800-4BA9-92EC-1560A2751149}"/>
            </a:ext>
          </a:extLst>
        </xdr:cNvPr>
        <xdr:cNvCxnSpPr/>
      </xdr:nvCxnSpPr>
      <xdr:spPr>
        <a:xfrm flipV="1">
          <a:off x="7861300" y="10834008"/>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10304</xdr:rowOff>
    </xdr:from>
    <xdr:to>
      <xdr:col>36</xdr:col>
      <xdr:colOff>165100</xdr:colOff>
      <xdr:row>63</xdr:row>
      <xdr:rowOff>111904</xdr:rowOff>
    </xdr:to>
    <xdr:sp macro="" textlink="">
      <xdr:nvSpPr>
        <xdr:cNvPr id="254" name="楕円 253">
          <a:extLst>
            <a:ext uri="{FF2B5EF4-FFF2-40B4-BE49-F238E27FC236}">
              <a16:creationId xmlns:a16="http://schemas.microsoft.com/office/drawing/2014/main" id="{19FF14E0-C18B-4608-BB6E-459999AE7D37}"/>
            </a:ext>
          </a:extLst>
        </xdr:cNvPr>
        <xdr:cNvSpPr/>
      </xdr:nvSpPr>
      <xdr:spPr>
        <a:xfrm>
          <a:off x="6921500" y="108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38537</xdr:rowOff>
    </xdr:from>
    <xdr:to>
      <xdr:col>41</xdr:col>
      <xdr:colOff>50800</xdr:colOff>
      <xdr:row>63</xdr:row>
      <xdr:rowOff>61104</xdr:rowOff>
    </xdr:to>
    <xdr:cxnSp macro="">
      <xdr:nvCxnSpPr>
        <xdr:cNvPr id="255" name="直線コネクタ 254">
          <a:extLst>
            <a:ext uri="{FF2B5EF4-FFF2-40B4-BE49-F238E27FC236}">
              <a16:creationId xmlns:a16="http://schemas.microsoft.com/office/drawing/2014/main" id="{C79F77C4-62F4-4BFA-9FE6-9AFAE61A343D}"/>
            </a:ext>
          </a:extLst>
        </xdr:cNvPr>
        <xdr:cNvCxnSpPr/>
      </xdr:nvCxnSpPr>
      <xdr:spPr>
        <a:xfrm flipV="1">
          <a:off x="6972300" y="10839887"/>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EE050AB-7BE6-4A77-823D-4E88CEC504FC}"/>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4DA75C8-D436-48C2-9A77-3CA6DF129903}"/>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FCDF026-AC15-42A0-B514-51B778354A45}"/>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5405AC3-FF4B-4B85-A512-A52720575CA6}"/>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89126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CEEA411-1326-493D-ADB2-60C9F0E0C10C}"/>
            </a:ext>
          </a:extLst>
        </xdr:cNvPr>
        <xdr:cNvSpPr txBox="1"/>
      </xdr:nvSpPr>
      <xdr:spPr>
        <a:xfrm>
          <a:off x="9327095" y="1089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74585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2CECED50-5F3D-4ABE-A951-ABE81912E02A}"/>
            </a:ext>
          </a:extLst>
        </xdr:cNvPr>
        <xdr:cNvSpPr txBox="1"/>
      </xdr:nvSpPr>
      <xdr:spPr>
        <a:xfrm>
          <a:off x="8450795" y="1087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80464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51B07CF8-DF71-41E9-A619-1F3AF2AF9CB2}"/>
            </a:ext>
          </a:extLst>
        </xdr:cNvPr>
        <xdr:cNvSpPr txBox="1"/>
      </xdr:nvSpPr>
      <xdr:spPr>
        <a:xfrm>
          <a:off x="7561795" y="1088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103031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CE394CB-CF2A-441C-AA53-99B076AF1F64}"/>
            </a:ext>
          </a:extLst>
        </xdr:cNvPr>
        <xdr:cNvSpPr txBox="1"/>
      </xdr:nvSpPr>
      <xdr:spPr>
        <a:xfrm>
          <a:off x="6672795" y="1090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FD463DF-A08E-48BF-A5A9-8FAFF532E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BE0D28B-BFC0-4750-A2AF-4B1E07FED2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ED272BC-27D2-429C-A354-2ECFA6242D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A817166-DCC3-4E2C-917F-8E0EE830DD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1DF625E-A811-4230-B7F3-DB1B93F3DC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63DB126-CF74-448E-B315-9E6ED0A7E9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770D093-F225-4BE4-8567-42820D2B36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EA5E22C-E7FC-404F-9E75-CFD4B8FD0A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5E8129-8A89-40CB-B159-8E163CA736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EA5DA27-1F41-481F-ABDC-D6FCDB537F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714E21D-376F-4BEC-90C1-3F29E5CB1F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1660095-EBCE-45F3-99C8-6B437944972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9F3FE76-A190-4FEB-B36C-475DC74CCF4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A4CBEAE-A114-4CF9-9BBB-368B3133D3C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F7E5F636-823A-43CE-98C8-C992C766CB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A89D77E-AB76-49E3-B6FB-3A5CB827A1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D31AC540-63C4-4E75-A7D6-30CE6AB2DD9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93FD773-E264-4921-BA3B-65478B44D99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ECEE29F-6242-44A9-9E73-7D11E44F60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604D245-30FF-4038-9BDA-13D9D3E6309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104BCD9-3EFF-4017-922C-7897483EF6D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26A3B8C-7F95-4BB6-863F-41E3E127A2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C963593-7D8D-424E-91FF-AF05D7D164E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57D178D-DA6B-41B0-94AD-B6AFBB0775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6611F58-FEF0-45B7-A06D-15161D0CCBBA}"/>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1AA9521-EC00-4E98-BFA1-CD84B17B640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4A80501-5469-4B56-93D1-176103D1729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D7B69AB-A598-4817-A617-8BC5952712BB}"/>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4AA9056C-0BF7-4603-ACEF-28BBC947B0A9}"/>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E2A2D5E-D1E4-49B9-8A28-79BEE3583B09}"/>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40EA427F-3075-4737-A597-46D609494E7E}"/>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92C3EAE2-99DA-4055-9301-58654ADBCE6F}"/>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3FADCAF2-0769-44BF-9E5B-6E5CF63AD699}"/>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2C1C45EE-4A04-4456-BFF9-003B0ADDABC3}"/>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2E50A1F2-42EC-4C38-BF3C-90761CE17CEA}"/>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CAEDE85-3B94-4744-BEF6-52E86D0BDF0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04A5AB0-F209-4A89-A345-682CA6957B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D189637-8281-41A9-9183-0B4D74E5CE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F19EF6B-EDAA-4A3B-B413-5AE03E976E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682323-0102-4692-BA79-BE6545567B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93980</xdr:rowOff>
    </xdr:from>
    <xdr:to>
      <xdr:col>24</xdr:col>
      <xdr:colOff>114300</xdr:colOff>
      <xdr:row>86</xdr:row>
      <xdr:rowOff>24130</xdr:rowOff>
    </xdr:to>
    <xdr:sp macro="" textlink="">
      <xdr:nvSpPr>
        <xdr:cNvPr id="304" name="楕円 303">
          <a:extLst>
            <a:ext uri="{FF2B5EF4-FFF2-40B4-BE49-F238E27FC236}">
              <a16:creationId xmlns:a16="http://schemas.microsoft.com/office/drawing/2014/main" id="{15F595DA-30D9-4039-A5D2-D57A444EF9F5}"/>
            </a:ext>
          </a:extLst>
        </xdr:cNvPr>
        <xdr:cNvSpPr/>
      </xdr:nvSpPr>
      <xdr:spPr>
        <a:xfrm>
          <a:off x="4584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72407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D097F7C-3E71-4D43-85A0-003432D30655}"/>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69214</xdr:rowOff>
    </xdr:from>
    <xdr:to>
      <xdr:col>20</xdr:col>
      <xdr:colOff>38100</xdr:colOff>
      <xdr:row>85</xdr:row>
      <xdr:rowOff>170814</xdr:rowOff>
    </xdr:to>
    <xdr:sp macro="" textlink="">
      <xdr:nvSpPr>
        <xdr:cNvPr id="306" name="楕円 305">
          <a:extLst>
            <a:ext uri="{FF2B5EF4-FFF2-40B4-BE49-F238E27FC236}">
              <a16:creationId xmlns:a16="http://schemas.microsoft.com/office/drawing/2014/main" id="{551053BB-F3F4-4D72-AB65-28E322AD6D08}"/>
            </a:ext>
          </a:extLst>
        </xdr:cNvPr>
        <xdr:cNvSpPr/>
      </xdr:nvSpPr>
      <xdr:spPr>
        <a:xfrm>
          <a:off x="3746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120014</xdr:rowOff>
    </xdr:from>
    <xdr:to>
      <xdr:col>24</xdr:col>
      <xdr:colOff>63500</xdr:colOff>
      <xdr:row>85</xdr:row>
      <xdr:rowOff>144780</xdr:rowOff>
    </xdr:to>
    <xdr:cxnSp macro="">
      <xdr:nvCxnSpPr>
        <xdr:cNvPr id="307" name="直線コネクタ 306">
          <a:extLst>
            <a:ext uri="{FF2B5EF4-FFF2-40B4-BE49-F238E27FC236}">
              <a16:creationId xmlns:a16="http://schemas.microsoft.com/office/drawing/2014/main" id="{B0AD10F3-DFE4-4D63-B861-9A63B9477DED}"/>
            </a:ext>
          </a:extLst>
        </xdr:cNvPr>
        <xdr:cNvCxnSpPr/>
      </xdr:nvCxnSpPr>
      <xdr:spPr>
        <a:xfrm>
          <a:off x="3797300" y="146932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46355</xdr:rowOff>
    </xdr:from>
    <xdr:to>
      <xdr:col>15</xdr:col>
      <xdr:colOff>101600</xdr:colOff>
      <xdr:row>85</xdr:row>
      <xdr:rowOff>147955</xdr:rowOff>
    </xdr:to>
    <xdr:sp macro="" textlink="">
      <xdr:nvSpPr>
        <xdr:cNvPr id="308" name="楕円 307">
          <a:extLst>
            <a:ext uri="{FF2B5EF4-FFF2-40B4-BE49-F238E27FC236}">
              <a16:creationId xmlns:a16="http://schemas.microsoft.com/office/drawing/2014/main" id="{6770B519-FBEC-4944-82BF-E4CE7D2F8830}"/>
            </a:ext>
          </a:extLst>
        </xdr:cNvPr>
        <xdr:cNvSpPr/>
      </xdr:nvSpPr>
      <xdr:spPr>
        <a:xfrm>
          <a:off x="2857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97155</xdr:rowOff>
    </xdr:from>
    <xdr:to>
      <xdr:col>19</xdr:col>
      <xdr:colOff>177800</xdr:colOff>
      <xdr:row>85</xdr:row>
      <xdr:rowOff>120014</xdr:rowOff>
    </xdr:to>
    <xdr:cxnSp macro="">
      <xdr:nvCxnSpPr>
        <xdr:cNvPr id="309" name="直線コネクタ 308">
          <a:extLst>
            <a:ext uri="{FF2B5EF4-FFF2-40B4-BE49-F238E27FC236}">
              <a16:creationId xmlns:a16="http://schemas.microsoft.com/office/drawing/2014/main" id="{26A1E1F0-F056-4831-A6EF-E212E3D6D24E}"/>
            </a:ext>
          </a:extLst>
        </xdr:cNvPr>
        <xdr:cNvCxnSpPr/>
      </xdr:nvCxnSpPr>
      <xdr:spPr>
        <a:xfrm>
          <a:off x="2908300" y="146704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153036</xdr:rowOff>
    </xdr:from>
    <xdr:to>
      <xdr:col>10</xdr:col>
      <xdr:colOff>165100</xdr:colOff>
      <xdr:row>85</xdr:row>
      <xdr:rowOff>83186</xdr:rowOff>
    </xdr:to>
    <xdr:sp macro="" textlink="">
      <xdr:nvSpPr>
        <xdr:cNvPr id="310" name="楕円 309">
          <a:extLst>
            <a:ext uri="{FF2B5EF4-FFF2-40B4-BE49-F238E27FC236}">
              <a16:creationId xmlns:a16="http://schemas.microsoft.com/office/drawing/2014/main" id="{51121A01-FE95-4FA6-A442-734BEBF69D6B}"/>
            </a:ext>
          </a:extLst>
        </xdr:cNvPr>
        <xdr:cNvSpPr/>
      </xdr:nvSpPr>
      <xdr:spPr>
        <a:xfrm>
          <a:off x="196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32386</xdr:rowOff>
    </xdr:from>
    <xdr:to>
      <xdr:col>15</xdr:col>
      <xdr:colOff>50800</xdr:colOff>
      <xdr:row>85</xdr:row>
      <xdr:rowOff>97155</xdr:rowOff>
    </xdr:to>
    <xdr:cxnSp macro="">
      <xdr:nvCxnSpPr>
        <xdr:cNvPr id="311" name="直線コネクタ 310">
          <a:extLst>
            <a:ext uri="{FF2B5EF4-FFF2-40B4-BE49-F238E27FC236}">
              <a16:creationId xmlns:a16="http://schemas.microsoft.com/office/drawing/2014/main" id="{03EBA391-E190-4041-8705-D0BB006DD0C2}"/>
            </a:ext>
          </a:extLst>
        </xdr:cNvPr>
        <xdr:cNvCxnSpPr/>
      </xdr:nvCxnSpPr>
      <xdr:spPr>
        <a:xfrm>
          <a:off x="2019300" y="146056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116839</xdr:rowOff>
    </xdr:from>
    <xdr:to>
      <xdr:col>6</xdr:col>
      <xdr:colOff>38100</xdr:colOff>
      <xdr:row>85</xdr:row>
      <xdr:rowOff>46989</xdr:rowOff>
    </xdr:to>
    <xdr:sp macro="" textlink="">
      <xdr:nvSpPr>
        <xdr:cNvPr id="312" name="楕円 311">
          <a:extLst>
            <a:ext uri="{FF2B5EF4-FFF2-40B4-BE49-F238E27FC236}">
              <a16:creationId xmlns:a16="http://schemas.microsoft.com/office/drawing/2014/main" id="{1FB4BD9E-B800-4AB5-BE70-3EB81782BB4A}"/>
            </a:ext>
          </a:extLst>
        </xdr:cNvPr>
        <xdr:cNvSpPr/>
      </xdr:nvSpPr>
      <xdr:spPr>
        <a:xfrm>
          <a:off x="1079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167639</xdr:rowOff>
    </xdr:from>
    <xdr:to>
      <xdr:col>10</xdr:col>
      <xdr:colOff>114300</xdr:colOff>
      <xdr:row>85</xdr:row>
      <xdr:rowOff>32386</xdr:rowOff>
    </xdr:to>
    <xdr:cxnSp macro="">
      <xdr:nvCxnSpPr>
        <xdr:cNvPr id="313" name="直線コネクタ 312">
          <a:extLst>
            <a:ext uri="{FF2B5EF4-FFF2-40B4-BE49-F238E27FC236}">
              <a16:creationId xmlns:a16="http://schemas.microsoft.com/office/drawing/2014/main" id="{64330220-AAE1-4F8E-AF58-B7ECAA33B05B}"/>
            </a:ext>
          </a:extLst>
        </xdr:cNvPr>
        <xdr:cNvCxnSpPr/>
      </xdr:nvCxnSpPr>
      <xdr:spPr>
        <a:xfrm>
          <a:off x="1130300" y="14569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C4F13D4F-8829-4EB8-BE09-251AE1948762}"/>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845119E1-5CF6-4D4C-AAB1-A4D17A31CB57}"/>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080A9E26-E911-41BD-8418-CED4499D6B51}"/>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a:extLst>
            <a:ext uri="{FF2B5EF4-FFF2-40B4-BE49-F238E27FC236}">
              <a16:creationId xmlns:a16="http://schemas.microsoft.com/office/drawing/2014/main" id="{FE959984-B80E-4776-98F6-507B6E24F50C}"/>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161941</xdr:rowOff>
    </xdr:from>
    <xdr:ext cx="405111" cy="259045"/>
    <xdr:sp macro="" textlink="">
      <xdr:nvSpPr>
        <xdr:cNvPr id="318" name="n_1mainValue【公営住宅】&#10;有形固定資産減価償却率">
          <a:extLst>
            <a:ext uri="{FF2B5EF4-FFF2-40B4-BE49-F238E27FC236}">
              <a16:creationId xmlns:a16="http://schemas.microsoft.com/office/drawing/2014/main" id="{FC2F60C2-F48A-4EB9-8AAC-CFB8A1E000AC}"/>
            </a:ext>
          </a:extLst>
        </xdr:cNvPr>
        <xdr:cNvSpPr txBox="1"/>
      </xdr:nvSpPr>
      <xdr:spPr>
        <a:xfrm>
          <a:off x="35820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139082</xdr:rowOff>
    </xdr:from>
    <xdr:ext cx="405111" cy="259045"/>
    <xdr:sp macro="" textlink="">
      <xdr:nvSpPr>
        <xdr:cNvPr id="319" name="n_2mainValue【公営住宅】&#10;有形固定資産減価償却率">
          <a:extLst>
            <a:ext uri="{FF2B5EF4-FFF2-40B4-BE49-F238E27FC236}">
              <a16:creationId xmlns:a16="http://schemas.microsoft.com/office/drawing/2014/main" id="{A9DA496D-9462-4EBA-A350-688BEC9B77AE}"/>
            </a:ext>
          </a:extLst>
        </xdr:cNvPr>
        <xdr:cNvSpPr txBox="1"/>
      </xdr:nvSpPr>
      <xdr:spPr>
        <a:xfrm>
          <a:off x="27057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74313</xdr:rowOff>
    </xdr:from>
    <xdr:ext cx="405111" cy="259045"/>
    <xdr:sp macro="" textlink="">
      <xdr:nvSpPr>
        <xdr:cNvPr id="320" name="n_3mainValue【公営住宅】&#10;有形固定資産減価償却率">
          <a:extLst>
            <a:ext uri="{FF2B5EF4-FFF2-40B4-BE49-F238E27FC236}">
              <a16:creationId xmlns:a16="http://schemas.microsoft.com/office/drawing/2014/main" id="{8EB0AE52-AF19-451E-80EB-EB412E61949C}"/>
            </a:ext>
          </a:extLst>
        </xdr:cNvPr>
        <xdr:cNvSpPr txBox="1"/>
      </xdr:nvSpPr>
      <xdr:spPr>
        <a:xfrm>
          <a:off x="1816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38116</xdr:rowOff>
    </xdr:from>
    <xdr:ext cx="405111" cy="259045"/>
    <xdr:sp macro="" textlink="">
      <xdr:nvSpPr>
        <xdr:cNvPr id="321" name="n_4mainValue【公営住宅】&#10;有形固定資産減価償却率">
          <a:extLst>
            <a:ext uri="{FF2B5EF4-FFF2-40B4-BE49-F238E27FC236}">
              <a16:creationId xmlns:a16="http://schemas.microsoft.com/office/drawing/2014/main" id="{336ECB05-2A63-45A9-A497-F18CBFAE2DEF}"/>
            </a:ext>
          </a:extLst>
        </xdr:cNvPr>
        <xdr:cNvSpPr txBox="1"/>
      </xdr:nvSpPr>
      <xdr:spPr>
        <a:xfrm>
          <a:off x="927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9928D5D-0145-46BE-B6E9-CDC3234427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2024996-B560-4892-9D87-692AC37A68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B58FEC6-116E-402D-8D1B-4D90FCC7C0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2A3E8C1-32B6-4E6B-83D0-CD87CA702F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E6A65DC-3E22-4094-A2AC-C1952DD917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0463C82-1D5C-4A6F-87E2-F5E3BA858D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888D6C1-98C9-4CEB-BF4C-79B801B68B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D11419E-A76A-41B4-A311-9DC81ABB15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30F043B-951E-402E-A984-51F869619E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F4D85A9-6460-47EE-9BC3-05C9989A86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25D9B59E-06AB-4245-A84C-8FCAF9E5297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531DE4C-61BE-4D4F-A6C4-E286C17EE68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5D55FACD-BB75-41B1-8EB8-1F60A0C8472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55A1B516-6FD7-4706-B75D-6713DE2D511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D1D83491-8503-4E53-B5BA-DAE4C1B321F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671A01C7-559E-49B9-887B-5A29EF6F146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75E6469-6093-41C4-B115-C98FE708B18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B50348A6-3D4B-4E7C-A28C-22EAEB6D99C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207C2B75-75AB-4365-A8D5-45A55F74E96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56A0F066-6A6B-4665-9A84-B0FA56A29786}"/>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6CB6E76B-AEE2-461A-AABE-87B4C6E08B3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29087620-011C-4EEA-9A3B-69BFE2C6BEB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8F8F4290-36A6-4411-86B5-7A4EF7BC104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F5B0F2C6-3990-48D9-B039-F3A27D0D5C4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EDD10B2-976B-44F1-BA66-F174B49590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B53A2805-A0CD-4F83-B47C-7B462AB1D3CA}"/>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9449AD25-7FA1-4B16-9F2F-1AD29ECCC85A}"/>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7C2BF84F-D6CC-47F0-977D-9F7548C28FB9}"/>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264A28FC-368C-4762-8202-6E2D195D2E31}"/>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729C909B-0F9B-4981-8ED4-54CC7643C08C}"/>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5C6477DD-A518-4F22-8DAA-3EE6095ED630}"/>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F3045CAE-198F-4C65-A7E3-380DCB6F1882}"/>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DEE60D96-9D06-4F99-8572-67F9295AA6DA}"/>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96659196-4815-4636-BEB8-05777ED5592B}"/>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FD9C6079-DE4F-4524-AD4D-F40F81956F1E}"/>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6AA98B93-1840-4D19-B6B5-1B3480BC9D45}"/>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38632C7-7C4B-48DE-B3AE-FE94812FFD7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558945E-DEF0-4377-B3BD-4CF89EB7D2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93C4223-7FB9-4EE8-AF31-92B68046EF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05A8BC5-6C17-4D9B-9502-7C99F7774A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64C791E-CBE9-49A8-92A0-262A0CBA59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118255</xdr:rowOff>
    </xdr:from>
    <xdr:to>
      <xdr:col>55</xdr:col>
      <xdr:colOff>50800</xdr:colOff>
      <xdr:row>86</xdr:row>
      <xdr:rowOff>48405</xdr:rowOff>
    </xdr:to>
    <xdr:sp macro="" textlink="">
      <xdr:nvSpPr>
        <xdr:cNvPr id="363" name="楕円 362">
          <a:extLst>
            <a:ext uri="{FF2B5EF4-FFF2-40B4-BE49-F238E27FC236}">
              <a16:creationId xmlns:a16="http://schemas.microsoft.com/office/drawing/2014/main" id="{C758514C-0CD8-40BA-98D9-96E2BB8EA598}"/>
            </a:ext>
          </a:extLst>
        </xdr:cNvPr>
        <xdr:cNvSpPr/>
      </xdr:nvSpPr>
      <xdr:spPr>
        <a:xfrm>
          <a:off x="10426700" y="14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141132</xdr:rowOff>
    </xdr:from>
    <xdr:ext cx="469744" cy="259045"/>
    <xdr:sp macro="" textlink="">
      <xdr:nvSpPr>
        <xdr:cNvPr id="364" name="【公営住宅】&#10;一人当たり面積該当値テキスト">
          <a:extLst>
            <a:ext uri="{FF2B5EF4-FFF2-40B4-BE49-F238E27FC236}">
              <a16:creationId xmlns:a16="http://schemas.microsoft.com/office/drawing/2014/main" id="{D1830885-5EBB-488F-9FC4-33E2153D2276}"/>
            </a:ext>
          </a:extLst>
        </xdr:cNvPr>
        <xdr:cNvSpPr txBox="1"/>
      </xdr:nvSpPr>
      <xdr:spPr>
        <a:xfrm>
          <a:off x="10515600" y="1454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112922</xdr:rowOff>
    </xdr:from>
    <xdr:to>
      <xdr:col>50</xdr:col>
      <xdr:colOff>165100</xdr:colOff>
      <xdr:row>86</xdr:row>
      <xdr:rowOff>43072</xdr:rowOff>
    </xdr:to>
    <xdr:sp macro="" textlink="">
      <xdr:nvSpPr>
        <xdr:cNvPr id="365" name="楕円 364">
          <a:extLst>
            <a:ext uri="{FF2B5EF4-FFF2-40B4-BE49-F238E27FC236}">
              <a16:creationId xmlns:a16="http://schemas.microsoft.com/office/drawing/2014/main" id="{56C02748-6FFF-42C6-AEDB-E6D0614199ED}"/>
            </a:ext>
          </a:extLst>
        </xdr:cNvPr>
        <xdr:cNvSpPr/>
      </xdr:nvSpPr>
      <xdr:spPr>
        <a:xfrm>
          <a:off x="9588500" y="146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163722</xdr:rowOff>
    </xdr:from>
    <xdr:to>
      <xdr:col>55</xdr:col>
      <xdr:colOff>0</xdr:colOff>
      <xdr:row>85</xdr:row>
      <xdr:rowOff>169055</xdr:rowOff>
    </xdr:to>
    <xdr:cxnSp macro="">
      <xdr:nvCxnSpPr>
        <xdr:cNvPr id="366" name="直線コネクタ 365">
          <a:extLst>
            <a:ext uri="{FF2B5EF4-FFF2-40B4-BE49-F238E27FC236}">
              <a16:creationId xmlns:a16="http://schemas.microsoft.com/office/drawing/2014/main" id="{769C2753-2520-4D0F-ADCA-C522AE34DCA9}"/>
            </a:ext>
          </a:extLst>
        </xdr:cNvPr>
        <xdr:cNvCxnSpPr/>
      </xdr:nvCxnSpPr>
      <xdr:spPr>
        <a:xfrm>
          <a:off x="9639300" y="1473697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117711</xdr:rowOff>
    </xdr:from>
    <xdr:to>
      <xdr:col>46</xdr:col>
      <xdr:colOff>38100</xdr:colOff>
      <xdr:row>86</xdr:row>
      <xdr:rowOff>47861</xdr:rowOff>
    </xdr:to>
    <xdr:sp macro="" textlink="">
      <xdr:nvSpPr>
        <xdr:cNvPr id="367" name="楕円 366">
          <a:extLst>
            <a:ext uri="{FF2B5EF4-FFF2-40B4-BE49-F238E27FC236}">
              <a16:creationId xmlns:a16="http://schemas.microsoft.com/office/drawing/2014/main" id="{7E0D692F-CFE5-4475-96D2-1AA6386728C8}"/>
            </a:ext>
          </a:extLst>
        </xdr:cNvPr>
        <xdr:cNvSpPr/>
      </xdr:nvSpPr>
      <xdr:spPr>
        <a:xfrm>
          <a:off x="8699500" y="146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163722</xdr:rowOff>
    </xdr:from>
    <xdr:to>
      <xdr:col>50</xdr:col>
      <xdr:colOff>114300</xdr:colOff>
      <xdr:row>85</xdr:row>
      <xdr:rowOff>168511</xdr:rowOff>
    </xdr:to>
    <xdr:cxnSp macro="">
      <xdr:nvCxnSpPr>
        <xdr:cNvPr id="368" name="直線コネクタ 367">
          <a:extLst>
            <a:ext uri="{FF2B5EF4-FFF2-40B4-BE49-F238E27FC236}">
              <a16:creationId xmlns:a16="http://schemas.microsoft.com/office/drawing/2014/main" id="{1307867C-9080-40BF-9605-0A202774A7B2}"/>
            </a:ext>
          </a:extLst>
        </xdr:cNvPr>
        <xdr:cNvCxnSpPr/>
      </xdr:nvCxnSpPr>
      <xdr:spPr>
        <a:xfrm flipV="1">
          <a:off x="8750300" y="14736972"/>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122501</xdr:rowOff>
    </xdr:from>
    <xdr:to>
      <xdr:col>41</xdr:col>
      <xdr:colOff>101600</xdr:colOff>
      <xdr:row>86</xdr:row>
      <xdr:rowOff>52651</xdr:rowOff>
    </xdr:to>
    <xdr:sp macro="" textlink="">
      <xdr:nvSpPr>
        <xdr:cNvPr id="369" name="楕円 368">
          <a:extLst>
            <a:ext uri="{FF2B5EF4-FFF2-40B4-BE49-F238E27FC236}">
              <a16:creationId xmlns:a16="http://schemas.microsoft.com/office/drawing/2014/main" id="{FC756C69-3C5D-4A26-BD98-9E32FF07F785}"/>
            </a:ext>
          </a:extLst>
        </xdr:cNvPr>
        <xdr:cNvSpPr/>
      </xdr:nvSpPr>
      <xdr:spPr>
        <a:xfrm>
          <a:off x="7810500" y="146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168511</xdr:rowOff>
    </xdr:from>
    <xdr:to>
      <xdr:col>45</xdr:col>
      <xdr:colOff>177800</xdr:colOff>
      <xdr:row>86</xdr:row>
      <xdr:rowOff>1851</xdr:rowOff>
    </xdr:to>
    <xdr:cxnSp macro="">
      <xdr:nvCxnSpPr>
        <xdr:cNvPr id="370" name="直線コネクタ 369">
          <a:extLst>
            <a:ext uri="{FF2B5EF4-FFF2-40B4-BE49-F238E27FC236}">
              <a16:creationId xmlns:a16="http://schemas.microsoft.com/office/drawing/2014/main" id="{3DEDE68C-9310-40F0-9008-FD9A4D9FABEE}"/>
            </a:ext>
          </a:extLst>
        </xdr:cNvPr>
        <xdr:cNvCxnSpPr/>
      </xdr:nvCxnSpPr>
      <xdr:spPr>
        <a:xfrm flipV="1">
          <a:off x="7861300" y="1474176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121630</xdr:rowOff>
    </xdr:from>
    <xdr:to>
      <xdr:col>36</xdr:col>
      <xdr:colOff>165100</xdr:colOff>
      <xdr:row>86</xdr:row>
      <xdr:rowOff>51780</xdr:rowOff>
    </xdr:to>
    <xdr:sp macro="" textlink="">
      <xdr:nvSpPr>
        <xdr:cNvPr id="371" name="楕円 370">
          <a:extLst>
            <a:ext uri="{FF2B5EF4-FFF2-40B4-BE49-F238E27FC236}">
              <a16:creationId xmlns:a16="http://schemas.microsoft.com/office/drawing/2014/main" id="{A643822F-C70D-4FFC-B67B-70AFA065E32C}"/>
            </a:ext>
          </a:extLst>
        </xdr:cNvPr>
        <xdr:cNvSpPr/>
      </xdr:nvSpPr>
      <xdr:spPr>
        <a:xfrm>
          <a:off x="6921500" y="146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980</xdr:rowOff>
    </xdr:from>
    <xdr:to>
      <xdr:col>41</xdr:col>
      <xdr:colOff>50800</xdr:colOff>
      <xdr:row>86</xdr:row>
      <xdr:rowOff>1851</xdr:rowOff>
    </xdr:to>
    <xdr:cxnSp macro="">
      <xdr:nvCxnSpPr>
        <xdr:cNvPr id="372" name="直線コネクタ 371">
          <a:extLst>
            <a:ext uri="{FF2B5EF4-FFF2-40B4-BE49-F238E27FC236}">
              <a16:creationId xmlns:a16="http://schemas.microsoft.com/office/drawing/2014/main" id="{ACE099AA-8345-4597-AC61-2DD97CCED779}"/>
            </a:ext>
          </a:extLst>
        </xdr:cNvPr>
        <xdr:cNvCxnSpPr/>
      </xdr:nvCxnSpPr>
      <xdr:spPr>
        <a:xfrm>
          <a:off x="6972300" y="14745680"/>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F7737C8B-BBC4-4CB1-9DB7-54DE5ED0E433}"/>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6744FB71-3C07-48F8-910E-89E9396DD12A}"/>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27619316-E579-4687-BA3B-8A73ED71111A}"/>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BF9C46C5-94A9-4304-8ACE-E3360864E08A}"/>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59599</xdr:rowOff>
    </xdr:from>
    <xdr:ext cx="469744" cy="259045"/>
    <xdr:sp macro="" textlink="">
      <xdr:nvSpPr>
        <xdr:cNvPr id="377" name="n_1mainValue【公営住宅】&#10;一人当たり面積">
          <a:extLst>
            <a:ext uri="{FF2B5EF4-FFF2-40B4-BE49-F238E27FC236}">
              <a16:creationId xmlns:a16="http://schemas.microsoft.com/office/drawing/2014/main" id="{070C8CD6-F654-468C-9025-4113222A06F1}"/>
            </a:ext>
          </a:extLst>
        </xdr:cNvPr>
        <xdr:cNvSpPr txBox="1"/>
      </xdr:nvSpPr>
      <xdr:spPr>
        <a:xfrm>
          <a:off x="9391727" y="144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64388</xdr:rowOff>
    </xdr:from>
    <xdr:ext cx="469744" cy="259045"/>
    <xdr:sp macro="" textlink="">
      <xdr:nvSpPr>
        <xdr:cNvPr id="378" name="n_2mainValue【公営住宅】&#10;一人当たり面積">
          <a:extLst>
            <a:ext uri="{FF2B5EF4-FFF2-40B4-BE49-F238E27FC236}">
              <a16:creationId xmlns:a16="http://schemas.microsoft.com/office/drawing/2014/main" id="{8C78CAF8-75AA-4833-B485-EEF97603ECBB}"/>
            </a:ext>
          </a:extLst>
        </xdr:cNvPr>
        <xdr:cNvSpPr txBox="1"/>
      </xdr:nvSpPr>
      <xdr:spPr>
        <a:xfrm>
          <a:off x="8515427" y="1446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69178</xdr:rowOff>
    </xdr:from>
    <xdr:ext cx="469744" cy="259045"/>
    <xdr:sp macro="" textlink="">
      <xdr:nvSpPr>
        <xdr:cNvPr id="379" name="n_3mainValue【公営住宅】&#10;一人当たり面積">
          <a:extLst>
            <a:ext uri="{FF2B5EF4-FFF2-40B4-BE49-F238E27FC236}">
              <a16:creationId xmlns:a16="http://schemas.microsoft.com/office/drawing/2014/main" id="{860CCD01-7918-4C1E-8E46-907A7B51FAFD}"/>
            </a:ext>
          </a:extLst>
        </xdr:cNvPr>
        <xdr:cNvSpPr txBox="1"/>
      </xdr:nvSpPr>
      <xdr:spPr>
        <a:xfrm>
          <a:off x="7626427" y="1447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68307</xdr:rowOff>
    </xdr:from>
    <xdr:ext cx="469744" cy="259045"/>
    <xdr:sp macro="" textlink="">
      <xdr:nvSpPr>
        <xdr:cNvPr id="380" name="n_4mainValue【公営住宅】&#10;一人当たり面積">
          <a:extLst>
            <a:ext uri="{FF2B5EF4-FFF2-40B4-BE49-F238E27FC236}">
              <a16:creationId xmlns:a16="http://schemas.microsoft.com/office/drawing/2014/main" id="{C3EB5703-4674-4DC8-96E2-E76F45658B26}"/>
            </a:ext>
          </a:extLst>
        </xdr:cNvPr>
        <xdr:cNvSpPr txBox="1"/>
      </xdr:nvSpPr>
      <xdr:spPr>
        <a:xfrm>
          <a:off x="6737427" y="1447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036A5C1-F67A-4ABA-BC72-6D8C46D323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683FD36-01A2-494D-91FE-B49C7FBE4C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D005642-9680-4C31-B302-86805FAA75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D0615ED-079A-47F6-AF94-AEB353637E9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08ED193-ECA6-4E28-BBEC-4D443546A1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8122F60-2E68-4337-A867-BB5D7EDEC4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B137BDB-D292-4B4D-813F-B5418E2FFF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D9A23FF-663A-4383-A1F8-7D1CDCE4C2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3EB1C4E1-0176-45B5-9DC4-25852BC2E2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5B7E3723-64E9-4965-B2C9-98CC48BBC4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0C3420B-BC71-4F41-A26A-3F64DAC4BE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780683E-AC97-4FD1-9A4D-605E1147BF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FCBD4AF6-5FFB-467F-9976-F4A66D890B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E7CCFE4-CBD8-4E4F-9658-5E0ADC45A8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F51C948-3190-45C7-8904-55757FCED1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EC9594C-9D95-4B15-974D-F73AF533C0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F18351FE-A395-4CCA-BDD0-03E4AA1223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49717F75-717A-4265-AD42-747D5AB1DA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EB7B09E-A25F-4851-973E-CF19760965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EEAD45C-F306-4058-BFC0-6B24B093CC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A373B54-24E6-4B47-8682-07F441DE8E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074B3C8-0F72-44C6-9B25-F022DC7EC9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6321843-7B59-4043-8256-6341F12221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D824747-C629-46F1-BB32-4337DCC934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B132C52-1EAE-4EC2-8623-DC3F942D433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82A3FA9-A3B1-4358-BDEF-588C44A2B6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5C0D3CE-D2BE-42D3-8ED7-2547CCE363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CB51C47A-45B5-448F-803F-2EB414DD8C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EF0FFCA-9E09-485F-986F-35E21060375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890A9013-0D76-45C9-9B7A-553D2B40B82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726C01A-7F01-4391-A9BE-89E6506E8AF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838E8DB9-A089-4BD7-9BE5-D975C93AB3B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06CBF1E-7631-484F-857D-7EC24A3112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791E108-FF80-4C6B-AF38-2C5E4C6FF2D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AC6CE48D-F1DA-488C-8645-B74785BB0FF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662FD5D8-9834-425B-8647-E4B67EA0EFA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D99018C9-6C10-49AF-8D5C-92E6616D2B0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E16F083-EB2B-49C1-B38D-07E10409827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51F3C12F-D633-4847-B4B0-3755F37990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1561B3-8313-4C74-BF53-EC3E4F42C6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DC8BE5E-D0D9-4EA2-A348-979000FEEC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75720267-1ED7-4FE5-9F9B-3FEF5C62DF6C}"/>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BCAA1940-77B6-446A-A968-E5DC8370904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7EEC415A-BDD5-4FC5-8F29-4E5F7354009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79934BF-FC69-474B-AFDB-5A8DB0192BCB}"/>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6CF80810-2873-4EAB-B431-4195DEB225C7}"/>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B6C1EEB-A4D7-4E65-9F44-B0444D5735B9}"/>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B8DDB582-C7E5-4F77-A545-9A96E9BBC9EB}"/>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6C4AD9A9-DF16-40ED-91A6-86E70D039DF3}"/>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EE9F6987-0682-4610-9570-ECF9A2330E83}"/>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DB9AD6E2-45A0-40E1-BAAE-07D2184EE094}"/>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8E46B98A-7333-43C3-9083-D44DCAADC311}"/>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989FE0A-9943-4CCA-ABB0-1A8934F38C8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0174370-443F-4770-9BE0-F2039CF630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039E32E-1D02-4070-A0BB-5E4EDC8A41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1D09D10-4EF3-4B6E-8A13-7DD4AA12D2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B895742-3A31-4033-BE51-2C53B0C2DB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43361</xdr:rowOff>
    </xdr:from>
    <xdr:to>
      <xdr:col>85</xdr:col>
      <xdr:colOff>177800</xdr:colOff>
      <xdr:row>33</xdr:row>
      <xdr:rowOff>144961</xdr:rowOff>
    </xdr:to>
    <xdr:sp macro="" textlink="">
      <xdr:nvSpPr>
        <xdr:cNvPr id="438" name="楕円 437">
          <a:extLst>
            <a:ext uri="{FF2B5EF4-FFF2-40B4-BE49-F238E27FC236}">
              <a16:creationId xmlns:a16="http://schemas.microsoft.com/office/drawing/2014/main" id="{3E4A9B52-E9B0-4E2C-BDC7-C91B5CC14C74}"/>
            </a:ext>
          </a:extLst>
        </xdr:cNvPr>
        <xdr:cNvSpPr/>
      </xdr:nvSpPr>
      <xdr:spPr>
        <a:xfrm>
          <a:off x="162687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167838</xdr:rowOff>
    </xdr:from>
    <xdr:ext cx="340478" cy="259045"/>
    <xdr:sp macro="" textlink="">
      <xdr:nvSpPr>
        <xdr:cNvPr id="439" name="【認定こども園・幼稚園・保育所】&#10;有形固定資産減価償却率該当値テキスト">
          <a:extLst>
            <a:ext uri="{FF2B5EF4-FFF2-40B4-BE49-F238E27FC236}">
              <a16:creationId xmlns:a16="http://schemas.microsoft.com/office/drawing/2014/main" id="{B69DC621-6CC2-4DBC-A21A-FC96B1D3FCF9}"/>
            </a:ext>
          </a:extLst>
        </xdr:cNvPr>
        <xdr:cNvSpPr txBox="1"/>
      </xdr:nvSpPr>
      <xdr:spPr>
        <a:xfrm>
          <a:off x="16357600" y="5654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144599</xdr:rowOff>
    </xdr:from>
    <xdr:to>
      <xdr:col>81</xdr:col>
      <xdr:colOff>101600</xdr:colOff>
      <xdr:row>42</xdr:row>
      <xdr:rowOff>74749</xdr:rowOff>
    </xdr:to>
    <xdr:sp macro="" textlink="">
      <xdr:nvSpPr>
        <xdr:cNvPr id="440" name="楕円 439">
          <a:extLst>
            <a:ext uri="{FF2B5EF4-FFF2-40B4-BE49-F238E27FC236}">
              <a16:creationId xmlns:a16="http://schemas.microsoft.com/office/drawing/2014/main" id="{1CE89FA9-EE1D-484B-81EC-DF69E175A1D6}"/>
            </a:ext>
          </a:extLst>
        </xdr:cNvPr>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94161</xdr:rowOff>
    </xdr:from>
    <xdr:to>
      <xdr:col>85</xdr:col>
      <xdr:colOff>127000</xdr:colOff>
      <xdr:row>42</xdr:row>
      <xdr:rowOff>23949</xdr:rowOff>
    </xdr:to>
    <xdr:cxnSp macro="">
      <xdr:nvCxnSpPr>
        <xdr:cNvPr id="441" name="直線コネクタ 440">
          <a:extLst>
            <a:ext uri="{FF2B5EF4-FFF2-40B4-BE49-F238E27FC236}">
              <a16:creationId xmlns:a16="http://schemas.microsoft.com/office/drawing/2014/main" id="{6A582748-558C-4729-A120-FE84B854CB59}"/>
            </a:ext>
          </a:extLst>
        </xdr:cNvPr>
        <xdr:cNvCxnSpPr/>
      </xdr:nvCxnSpPr>
      <xdr:spPr>
        <a:xfrm flipV="1">
          <a:off x="15481300" y="5752011"/>
          <a:ext cx="838200" cy="147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33565</xdr:rowOff>
    </xdr:from>
    <xdr:to>
      <xdr:col>76</xdr:col>
      <xdr:colOff>165100</xdr:colOff>
      <xdr:row>42</xdr:row>
      <xdr:rowOff>135165</xdr:rowOff>
    </xdr:to>
    <xdr:sp macro="" textlink="">
      <xdr:nvSpPr>
        <xdr:cNvPr id="442" name="楕円 441">
          <a:extLst>
            <a:ext uri="{FF2B5EF4-FFF2-40B4-BE49-F238E27FC236}">
              <a16:creationId xmlns:a16="http://schemas.microsoft.com/office/drawing/2014/main" id="{874206C6-7C23-4403-B6FD-11A17C5ECBEB}"/>
            </a:ext>
          </a:extLst>
        </xdr:cNvPr>
        <xdr:cNvSpPr/>
      </xdr:nvSpPr>
      <xdr:spPr>
        <a:xfrm>
          <a:off x="145415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23949</xdr:rowOff>
    </xdr:from>
    <xdr:to>
      <xdr:col>81</xdr:col>
      <xdr:colOff>50800</xdr:colOff>
      <xdr:row>42</xdr:row>
      <xdr:rowOff>84365</xdr:rowOff>
    </xdr:to>
    <xdr:cxnSp macro="">
      <xdr:nvCxnSpPr>
        <xdr:cNvPr id="443" name="直線コネクタ 442">
          <a:extLst>
            <a:ext uri="{FF2B5EF4-FFF2-40B4-BE49-F238E27FC236}">
              <a16:creationId xmlns:a16="http://schemas.microsoft.com/office/drawing/2014/main" id="{7B5F84A0-32D1-4C17-BB7C-F66A5D97B488}"/>
            </a:ext>
          </a:extLst>
        </xdr:cNvPr>
        <xdr:cNvCxnSpPr/>
      </xdr:nvCxnSpPr>
      <xdr:spPr>
        <a:xfrm flipV="1">
          <a:off x="14592300" y="7224849"/>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138067</xdr:rowOff>
    </xdr:from>
    <xdr:to>
      <xdr:col>72</xdr:col>
      <xdr:colOff>38100</xdr:colOff>
      <xdr:row>42</xdr:row>
      <xdr:rowOff>68217</xdr:rowOff>
    </xdr:to>
    <xdr:sp macro="" textlink="">
      <xdr:nvSpPr>
        <xdr:cNvPr id="444" name="楕円 443">
          <a:extLst>
            <a:ext uri="{FF2B5EF4-FFF2-40B4-BE49-F238E27FC236}">
              <a16:creationId xmlns:a16="http://schemas.microsoft.com/office/drawing/2014/main" id="{AA338B8F-9C2D-48FB-BA1E-CBE062D697D6}"/>
            </a:ext>
          </a:extLst>
        </xdr:cNvPr>
        <xdr:cNvSpPr/>
      </xdr:nvSpPr>
      <xdr:spPr>
        <a:xfrm>
          <a:off x="13652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17417</xdr:rowOff>
    </xdr:from>
    <xdr:to>
      <xdr:col>76</xdr:col>
      <xdr:colOff>114300</xdr:colOff>
      <xdr:row>42</xdr:row>
      <xdr:rowOff>84365</xdr:rowOff>
    </xdr:to>
    <xdr:cxnSp macro="">
      <xdr:nvCxnSpPr>
        <xdr:cNvPr id="445" name="直線コネクタ 444">
          <a:extLst>
            <a:ext uri="{FF2B5EF4-FFF2-40B4-BE49-F238E27FC236}">
              <a16:creationId xmlns:a16="http://schemas.microsoft.com/office/drawing/2014/main" id="{056CFAFC-BBA4-4C1C-82EB-51CD90538C06}"/>
            </a:ext>
          </a:extLst>
        </xdr:cNvPr>
        <xdr:cNvCxnSpPr/>
      </xdr:nvCxnSpPr>
      <xdr:spPr>
        <a:xfrm>
          <a:off x="13703300" y="721831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133169</xdr:rowOff>
    </xdr:from>
    <xdr:to>
      <xdr:col>67</xdr:col>
      <xdr:colOff>101600</xdr:colOff>
      <xdr:row>42</xdr:row>
      <xdr:rowOff>63319</xdr:rowOff>
    </xdr:to>
    <xdr:sp macro="" textlink="">
      <xdr:nvSpPr>
        <xdr:cNvPr id="446" name="楕円 445">
          <a:extLst>
            <a:ext uri="{FF2B5EF4-FFF2-40B4-BE49-F238E27FC236}">
              <a16:creationId xmlns:a16="http://schemas.microsoft.com/office/drawing/2014/main" id="{3DBF3DFE-836D-414D-ACB3-5276F44B0C31}"/>
            </a:ext>
          </a:extLst>
        </xdr:cNvPr>
        <xdr:cNvSpPr/>
      </xdr:nvSpPr>
      <xdr:spPr>
        <a:xfrm>
          <a:off x="12763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12519</xdr:rowOff>
    </xdr:from>
    <xdr:to>
      <xdr:col>71</xdr:col>
      <xdr:colOff>177800</xdr:colOff>
      <xdr:row>42</xdr:row>
      <xdr:rowOff>17417</xdr:rowOff>
    </xdr:to>
    <xdr:cxnSp macro="">
      <xdr:nvCxnSpPr>
        <xdr:cNvPr id="447" name="直線コネクタ 446">
          <a:extLst>
            <a:ext uri="{FF2B5EF4-FFF2-40B4-BE49-F238E27FC236}">
              <a16:creationId xmlns:a16="http://schemas.microsoft.com/office/drawing/2014/main" id="{56EE0A55-A3BD-4F2D-B25B-A6095B6B6E6E}"/>
            </a:ext>
          </a:extLst>
        </xdr:cNvPr>
        <xdr:cNvCxnSpPr/>
      </xdr:nvCxnSpPr>
      <xdr:spPr>
        <a:xfrm>
          <a:off x="12814300" y="72134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6B4E974-3911-4525-A76A-6CFFA71E980E}"/>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1637A689-4476-4FDF-B185-B99FB971E668}"/>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F016C72D-EE68-4F13-AF14-F702F3000A2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C200ADB-63FE-4A0F-BAB0-CCD2F12D0413}"/>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65876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9E572EAE-96AE-499F-AA33-6151FEC56BD5}"/>
            </a:ext>
          </a:extLst>
        </xdr:cNvPr>
        <xdr:cNvSpPr txBox="1"/>
      </xdr:nvSpPr>
      <xdr:spPr>
        <a:xfrm>
          <a:off x="152660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126292</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463A341E-E347-4091-9999-5791E47EFF6C}"/>
            </a:ext>
          </a:extLst>
        </xdr:cNvPr>
        <xdr:cNvSpPr txBox="1"/>
      </xdr:nvSpPr>
      <xdr:spPr>
        <a:xfrm>
          <a:off x="14389744" y="732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59344</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C3495A2D-A32F-40DE-B67E-C6CCAE19FBC6}"/>
            </a:ext>
          </a:extLst>
        </xdr:cNvPr>
        <xdr:cNvSpPr txBox="1"/>
      </xdr:nvSpPr>
      <xdr:spPr>
        <a:xfrm>
          <a:off x="13500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54446</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17A97CDC-7B4C-4202-837B-CC4562E61980}"/>
            </a:ext>
          </a:extLst>
        </xdr:cNvPr>
        <xdr:cNvSpPr txBox="1"/>
      </xdr:nvSpPr>
      <xdr:spPr>
        <a:xfrm>
          <a:off x="12611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967E8CD4-ACE2-4436-A674-0849C12654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ACC7E1D-2C2D-4B77-A709-A70A2F6D8C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9E9FB63-D09D-4B67-B0C2-063A2C1217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F86E1A23-98A9-491D-8357-4FD97D2027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7C3D53F3-20FD-4246-91FF-2687F06DEA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40117C4-BCB1-43A9-8952-62EB4ADA85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39831AB3-7822-4DEF-B5DD-16952FFD88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B4A7A212-2487-4E7C-B409-4381D0FAB6E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C1483D34-D2AF-40AA-AC00-444A5969AB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BF5FD92B-4E00-4862-9947-A7FB242285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EF4800F5-FF02-445F-A6FB-05FE8DC2DBE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881B02A9-9A29-463A-92BB-3827EDEA429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1924874C-CB98-4274-9FA4-AC2B4CA426C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4B82551B-E834-4E0A-A5F0-86F0FC8D2E9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9CAEE11F-2316-4F0D-8AE1-90AEAACC234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68F57592-CE0B-4BC7-BD0E-60DF063496C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CFFD3813-8F84-4109-8D6C-378E7AC5EE1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70BC79B7-D19A-495C-851A-A46B947F806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B8F93562-5163-4B2D-9E1D-24FC64A02DC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0DABEC88-29A2-454F-8916-DD8175AE300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231C71D-C446-4443-90B7-7072DCD70B0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47F39A79-46D9-4086-B651-8D473E38C91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6BC617EF-1C24-4F5C-BAF0-0952B86AF1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81A81C2C-E6A2-40F3-B42E-EB4B9D18DA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F1F5B01E-0C22-45BC-BF95-69F2FDA877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DEE6D72D-4EC9-4125-BAA4-772E41B55F62}"/>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99BCEE56-8CE6-4417-B8A3-0FF580F0E88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475E9EBA-8541-4F3F-BACB-4BB76E479B6A}"/>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1B98D6C4-5D31-4035-B021-B249CF5F32EA}"/>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F3002A7D-89DE-42A6-93EE-8F49E1B521B4}"/>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D56CC4E1-5B6D-4A24-8BD2-268A837E5696}"/>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B385D51A-F01F-4491-A487-54BFCF73DDBE}"/>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EEA45F88-7763-408B-A8A2-1D08EEB4F394}"/>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FA50BD11-FAB2-417E-9A44-AD849A39C61D}"/>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E7088C6E-9D83-476D-B5ED-A4170B32C3DA}"/>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B22138F0-3AE8-4D2F-9497-D835F2E02367}"/>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484306E-62CF-44F7-AC94-8385AA4459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D5F4999-1252-46C9-9BBC-F01C0592AE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399C93E-D693-4FF7-8B4A-89F6E0DD402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67C5364E-974C-4632-A4D9-092FCCF667E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3288F1C6-0688-4368-8B30-DBDF50BD921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89081</xdr:rowOff>
    </xdr:from>
    <xdr:to>
      <xdr:col>116</xdr:col>
      <xdr:colOff>114300</xdr:colOff>
      <xdr:row>39</xdr:row>
      <xdr:rowOff>19231</xdr:rowOff>
    </xdr:to>
    <xdr:sp macro="" textlink="">
      <xdr:nvSpPr>
        <xdr:cNvPr id="497" name="楕円 496">
          <a:extLst>
            <a:ext uri="{FF2B5EF4-FFF2-40B4-BE49-F238E27FC236}">
              <a16:creationId xmlns:a16="http://schemas.microsoft.com/office/drawing/2014/main" id="{E2B58FC4-9C5A-4EE3-ABA9-161089CD1A85}"/>
            </a:ext>
          </a:extLst>
        </xdr:cNvPr>
        <xdr:cNvSpPr/>
      </xdr:nvSpPr>
      <xdr:spPr>
        <a:xfrm>
          <a:off x="22110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111958</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CA2A581E-F3E5-43EA-8D2E-DA6DFDADC2F8}"/>
            </a:ext>
          </a:extLst>
        </xdr:cNvPr>
        <xdr:cNvSpPr txBox="1"/>
      </xdr:nvSpPr>
      <xdr:spPr>
        <a:xfrm>
          <a:off x="22199600" y="64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499" name="楕円 498">
          <a:extLst>
            <a:ext uri="{FF2B5EF4-FFF2-40B4-BE49-F238E27FC236}">
              <a16:creationId xmlns:a16="http://schemas.microsoft.com/office/drawing/2014/main" id="{7C41CF89-1061-4FD3-8B37-1CB794E0D8B2}"/>
            </a:ext>
          </a:extLst>
        </xdr:cNvPr>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139881</xdr:rowOff>
    </xdr:from>
    <xdr:to>
      <xdr:col>116</xdr:col>
      <xdr:colOff>63500</xdr:colOff>
      <xdr:row>39</xdr:row>
      <xdr:rowOff>81099</xdr:rowOff>
    </xdr:to>
    <xdr:cxnSp macro="">
      <xdr:nvCxnSpPr>
        <xdr:cNvPr id="500" name="直線コネクタ 499">
          <a:extLst>
            <a:ext uri="{FF2B5EF4-FFF2-40B4-BE49-F238E27FC236}">
              <a16:creationId xmlns:a16="http://schemas.microsoft.com/office/drawing/2014/main" id="{B7A0DB29-0CD6-4E46-9A08-9937F8D37BD8}"/>
            </a:ext>
          </a:extLst>
        </xdr:cNvPr>
        <xdr:cNvCxnSpPr/>
      </xdr:nvCxnSpPr>
      <xdr:spPr>
        <a:xfrm flipV="1">
          <a:off x="21323300" y="6654981"/>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44994</xdr:rowOff>
    </xdr:from>
    <xdr:to>
      <xdr:col>107</xdr:col>
      <xdr:colOff>101600</xdr:colOff>
      <xdr:row>39</xdr:row>
      <xdr:rowOff>146594</xdr:rowOff>
    </xdr:to>
    <xdr:sp macro="" textlink="">
      <xdr:nvSpPr>
        <xdr:cNvPr id="501" name="楕円 500">
          <a:extLst>
            <a:ext uri="{FF2B5EF4-FFF2-40B4-BE49-F238E27FC236}">
              <a16:creationId xmlns:a16="http://schemas.microsoft.com/office/drawing/2014/main" id="{00DA16EC-F67F-4F55-B901-0EF9053C5ACD}"/>
            </a:ext>
          </a:extLst>
        </xdr:cNvPr>
        <xdr:cNvSpPr/>
      </xdr:nvSpPr>
      <xdr:spPr>
        <a:xfrm>
          <a:off x="20383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95794</xdr:rowOff>
    </xdr:to>
    <xdr:cxnSp macro="">
      <xdr:nvCxnSpPr>
        <xdr:cNvPr id="502" name="直線コネクタ 501">
          <a:extLst>
            <a:ext uri="{FF2B5EF4-FFF2-40B4-BE49-F238E27FC236}">
              <a16:creationId xmlns:a16="http://schemas.microsoft.com/office/drawing/2014/main" id="{11A0BF92-2229-47EC-A013-F9F96F7976EC}"/>
            </a:ext>
          </a:extLst>
        </xdr:cNvPr>
        <xdr:cNvCxnSpPr/>
      </xdr:nvCxnSpPr>
      <xdr:spPr>
        <a:xfrm flipV="1">
          <a:off x="20434300" y="67676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51526</xdr:rowOff>
    </xdr:from>
    <xdr:to>
      <xdr:col>102</xdr:col>
      <xdr:colOff>165100</xdr:colOff>
      <xdr:row>39</xdr:row>
      <xdr:rowOff>153126</xdr:rowOff>
    </xdr:to>
    <xdr:sp macro="" textlink="">
      <xdr:nvSpPr>
        <xdr:cNvPr id="503" name="楕円 502">
          <a:extLst>
            <a:ext uri="{FF2B5EF4-FFF2-40B4-BE49-F238E27FC236}">
              <a16:creationId xmlns:a16="http://schemas.microsoft.com/office/drawing/2014/main" id="{B0882ECF-9631-4BEB-BC87-177464DEFCC3}"/>
            </a:ext>
          </a:extLst>
        </xdr:cNvPr>
        <xdr:cNvSpPr/>
      </xdr:nvSpPr>
      <xdr:spPr>
        <a:xfrm>
          <a:off x="19494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95794</xdr:rowOff>
    </xdr:from>
    <xdr:to>
      <xdr:col>107</xdr:col>
      <xdr:colOff>50800</xdr:colOff>
      <xdr:row>39</xdr:row>
      <xdr:rowOff>102326</xdr:rowOff>
    </xdr:to>
    <xdr:cxnSp macro="">
      <xdr:nvCxnSpPr>
        <xdr:cNvPr id="504" name="直線コネクタ 503">
          <a:extLst>
            <a:ext uri="{FF2B5EF4-FFF2-40B4-BE49-F238E27FC236}">
              <a16:creationId xmlns:a16="http://schemas.microsoft.com/office/drawing/2014/main" id="{28C03D50-8E1A-4439-A246-5BA5200F2660}"/>
            </a:ext>
          </a:extLst>
        </xdr:cNvPr>
        <xdr:cNvCxnSpPr/>
      </xdr:nvCxnSpPr>
      <xdr:spPr>
        <a:xfrm flipV="1">
          <a:off x="19545300" y="67823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62956</xdr:rowOff>
    </xdr:from>
    <xdr:to>
      <xdr:col>98</xdr:col>
      <xdr:colOff>38100</xdr:colOff>
      <xdr:row>39</xdr:row>
      <xdr:rowOff>164556</xdr:rowOff>
    </xdr:to>
    <xdr:sp macro="" textlink="">
      <xdr:nvSpPr>
        <xdr:cNvPr id="505" name="楕円 504">
          <a:extLst>
            <a:ext uri="{FF2B5EF4-FFF2-40B4-BE49-F238E27FC236}">
              <a16:creationId xmlns:a16="http://schemas.microsoft.com/office/drawing/2014/main" id="{C828ECA3-9D4C-4178-8948-DFF07EE09D5C}"/>
            </a:ext>
          </a:extLst>
        </xdr:cNvPr>
        <xdr:cNvSpPr/>
      </xdr:nvSpPr>
      <xdr:spPr>
        <a:xfrm>
          <a:off x="18605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102326</xdr:rowOff>
    </xdr:from>
    <xdr:to>
      <xdr:col>102</xdr:col>
      <xdr:colOff>114300</xdr:colOff>
      <xdr:row>39</xdr:row>
      <xdr:rowOff>113756</xdr:rowOff>
    </xdr:to>
    <xdr:cxnSp macro="">
      <xdr:nvCxnSpPr>
        <xdr:cNvPr id="506" name="直線コネクタ 505">
          <a:extLst>
            <a:ext uri="{FF2B5EF4-FFF2-40B4-BE49-F238E27FC236}">
              <a16:creationId xmlns:a16="http://schemas.microsoft.com/office/drawing/2014/main" id="{6769CE8C-693D-4F06-9FB2-446D873FFCC9}"/>
            </a:ext>
          </a:extLst>
        </xdr:cNvPr>
        <xdr:cNvCxnSpPr/>
      </xdr:nvCxnSpPr>
      <xdr:spPr>
        <a:xfrm flipV="1">
          <a:off x="18656300" y="67888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D13F4F30-69C5-46DA-A7CA-E56711DE71D7}"/>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BB0B00E8-39FB-4928-910E-69B6322A861A}"/>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7C0E82BD-4C22-468D-A525-0B563B63FC12}"/>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5321CC07-1A11-4074-ABFB-DBC8DB76196A}"/>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123026</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874E165D-5C39-4446-9EA1-74CDB1901B24}"/>
            </a:ext>
          </a:extLst>
        </xdr:cNvPr>
        <xdr:cNvSpPr txBox="1"/>
      </xdr:nvSpPr>
      <xdr:spPr>
        <a:xfrm>
          <a:off x="210757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137721</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907CA409-5540-4E32-81A4-0F7408F7E041}"/>
            </a:ext>
          </a:extLst>
        </xdr:cNvPr>
        <xdr:cNvSpPr txBox="1"/>
      </xdr:nvSpPr>
      <xdr:spPr>
        <a:xfrm>
          <a:off x="20199427" y="682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144253</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A6BF295F-4EEE-4E93-B537-12D69A960084}"/>
            </a:ext>
          </a:extLst>
        </xdr:cNvPr>
        <xdr:cNvSpPr txBox="1"/>
      </xdr:nvSpPr>
      <xdr:spPr>
        <a:xfrm>
          <a:off x="19310427" y="683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155683</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3C262D81-BBA3-416C-B859-4B75F0A16246}"/>
            </a:ext>
          </a:extLst>
        </xdr:cNvPr>
        <xdr:cNvSpPr txBox="1"/>
      </xdr:nvSpPr>
      <xdr:spPr>
        <a:xfrm>
          <a:off x="18421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76749B1-1BBF-4F69-8A7C-C4B89BB98D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44A7B2A0-D7DA-49D4-8898-691BB7BAD0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7D2C777C-EB0C-442E-87E8-80914A5ECD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BCE16A2A-4D96-4DDD-9430-F4019D71A5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8F1C0FB-FD1E-4B03-ABE2-43837C05C7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CEDB3B74-41F9-4ECE-AD03-DF9DE70DAE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263A47EE-C16E-452D-95A5-1588B9C54D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7AF840FD-292F-4BBE-9AF4-D20CF85F0F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3EF3C55D-C332-4142-9CAA-7970D9B88A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1471B256-C362-4E3A-ABD9-BC4C5E6EC4B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BB7A1FDC-D284-4677-AC36-7767E78A9D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B53A708F-84E6-4484-AFA4-E87B20B48A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A80F0F75-7F65-4DD0-9839-152F1C0F20C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5603FED6-5243-4904-9508-85A3DA8CEC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97619180-CE89-41D7-9115-871D64EE80B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F6996432-82E1-4914-B504-5CABD0576E1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29069794-66E9-4281-85FB-94AD521919B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44CD8E67-74B0-4EA2-A331-4B8629562C0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ACEC0045-2A9C-4A3E-9B45-44849630722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B21DADF4-290C-4537-A50F-B84DC71AC31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7893A7B6-C83D-4403-8E66-4DC3A4D0189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49360920-4AC7-4ECC-AA54-F24E02BDEF5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36B2BA83-1BE4-482E-947B-ADB4B96D5DC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1C940CEE-8BA7-4588-9421-ACEC375979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3FAEE238-5003-4221-B0CF-143EA2F74FFD}"/>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5AF5B088-F13D-4264-A689-F86D6EECCC3E}"/>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460E1E5A-3840-4925-BDB7-06AE4E6D66B3}"/>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D22EE755-E71A-4C02-8DB5-9BB5F1289EAD}"/>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6F5229BA-4E97-4802-B08B-195237B9AAF3}"/>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363CB518-6822-4500-A141-6409D03AE5E7}"/>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198E4D99-F3A8-4AF9-BA2D-6EBDBE546E3F}"/>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B7CB3F44-EE64-4AAC-A408-59CEF92302A0}"/>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1AD7CAD8-6993-44FD-B2D1-9303E49D4E29}"/>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8A4B26C7-1AB8-499F-B791-6FA5105AA0CE}"/>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CAC52185-08DA-4F64-879D-579A7122F71F}"/>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2DD1925-E7BD-4DCA-BA32-64F6A5CECA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E1B7B1B-EA28-44DC-8AC2-79B0CD6B1E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32C60A6C-2A85-420F-891D-66D3560F7E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D4CAADD1-4719-4870-B695-05D6E9C5E1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28299A0-7097-4873-B521-B88EBB83FDB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55" name="楕円 554">
          <a:extLst>
            <a:ext uri="{FF2B5EF4-FFF2-40B4-BE49-F238E27FC236}">
              <a16:creationId xmlns:a16="http://schemas.microsoft.com/office/drawing/2014/main" id="{C7AFFAB5-350D-4B2F-9B68-3B11B739641F}"/>
            </a:ext>
          </a:extLst>
        </xdr:cNvPr>
        <xdr:cNvSpPr/>
      </xdr:nvSpPr>
      <xdr:spPr>
        <a:xfrm>
          <a:off x="16268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8272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BE95CB4C-0AF5-49B0-8764-EAE22B32A5E7}"/>
            </a:ext>
          </a:extLst>
        </xdr:cNvPr>
        <xdr:cNvSpPr txBox="1"/>
      </xdr:nvSpPr>
      <xdr:spPr>
        <a:xfrm>
          <a:off x="16357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111125</xdr:rowOff>
    </xdr:from>
    <xdr:to>
      <xdr:col>81</xdr:col>
      <xdr:colOff>101600</xdr:colOff>
      <xdr:row>59</xdr:row>
      <xdr:rowOff>41275</xdr:rowOff>
    </xdr:to>
    <xdr:sp macro="" textlink="">
      <xdr:nvSpPr>
        <xdr:cNvPr id="557" name="楕円 556">
          <a:extLst>
            <a:ext uri="{FF2B5EF4-FFF2-40B4-BE49-F238E27FC236}">
              <a16:creationId xmlns:a16="http://schemas.microsoft.com/office/drawing/2014/main" id="{E83BD24D-12DD-40F5-B2EB-C6CF4A2967A4}"/>
            </a:ext>
          </a:extLst>
        </xdr:cNvPr>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161925</xdr:rowOff>
    </xdr:from>
    <xdr:to>
      <xdr:col>85</xdr:col>
      <xdr:colOff>127000</xdr:colOff>
      <xdr:row>59</xdr:row>
      <xdr:rowOff>36195</xdr:rowOff>
    </xdr:to>
    <xdr:cxnSp macro="">
      <xdr:nvCxnSpPr>
        <xdr:cNvPr id="558" name="直線コネクタ 557">
          <a:extLst>
            <a:ext uri="{FF2B5EF4-FFF2-40B4-BE49-F238E27FC236}">
              <a16:creationId xmlns:a16="http://schemas.microsoft.com/office/drawing/2014/main" id="{8AC1272A-973F-4517-8935-EDBB35BE79AF}"/>
            </a:ext>
          </a:extLst>
        </xdr:cNvPr>
        <xdr:cNvCxnSpPr/>
      </xdr:nvCxnSpPr>
      <xdr:spPr>
        <a:xfrm>
          <a:off x="15481300" y="101060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126365</xdr:rowOff>
    </xdr:from>
    <xdr:to>
      <xdr:col>76</xdr:col>
      <xdr:colOff>165100</xdr:colOff>
      <xdr:row>59</xdr:row>
      <xdr:rowOff>56515</xdr:rowOff>
    </xdr:to>
    <xdr:sp macro="" textlink="">
      <xdr:nvSpPr>
        <xdr:cNvPr id="559" name="楕円 558">
          <a:extLst>
            <a:ext uri="{FF2B5EF4-FFF2-40B4-BE49-F238E27FC236}">
              <a16:creationId xmlns:a16="http://schemas.microsoft.com/office/drawing/2014/main" id="{E29F2F85-C8B0-4357-A27E-583CB1F97E3A}"/>
            </a:ext>
          </a:extLst>
        </xdr:cNvPr>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161925</xdr:rowOff>
    </xdr:from>
    <xdr:to>
      <xdr:col>81</xdr:col>
      <xdr:colOff>50800</xdr:colOff>
      <xdr:row>59</xdr:row>
      <xdr:rowOff>5715</xdr:rowOff>
    </xdr:to>
    <xdr:cxnSp macro="">
      <xdr:nvCxnSpPr>
        <xdr:cNvPr id="560" name="直線コネクタ 559">
          <a:extLst>
            <a:ext uri="{FF2B5EF4-FFF2-40B4-BE49-F238E27FC236}">
              <a16:creationId xmlns:a16="http://schemas.microsoft.com/office/drawing/2014/main" id="{52AD9ABF-7C14-49C4-B3FE-9523CC415FA7}"/>
            </a:ext>
          </a:extLst>
        </xdr:cNvPr>
        <xdr:cNvCxnSpPr/>
      </xdr:nvCxnSpPr>
      <xdr:spPr>
        <a:xfrm flipV="1">
          <a:off x="14592300" y="101060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67310</xdr:rowOff>
    </xdr:from>
    <xdr:to>
      <xdr:col>72</xdr:col>
      <xdr:colOff>38100</xdr:colOff>
      <xdr:row>56</xdr:row>
      <xdr:rowOff>168910</xdr:rowOff>
    </xdr:to>
    <xdr:sp macro="" textlink="">
      <xdr:nvSpPr>
        <xdr:cNvPr id="561" name="楕円 560">
          <a:extLst>
            <a:ext uri="{FF2B5EF4-FFF2-40B4-BE49-F238E27FC236}">
              <a16:creationId xmlns:a16="http://schemas.microsoft.com/office/drawing/2014/main" id="{DDDCE3BF-C9E2-4DC0-B406-946FE23295AD}"/>
            </a:ext>
          </a:extLst>
        </xdr:cNvPr>
        <xdr:cNvSpPr/>
      </xdr:nvSpPr>
      <xdr:spPr>
        <a:xfrm>
          <a:off x="13652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118110</xdr:rowOff>
    </xdr:from>
    <xdr:to>
      <xdr:col>76</xdr:col>
      <xdr:colOff>114300</xdr:colOff>
      <xdr:row>59</xdr:row>
      <xdr:rowOff>5715</xdr:rowOff>
    </xdr:to>
    <xdr:cxnSp macro="">
      <xdr:nvCxnSpPr>
        <xdr:cNvPr id="562" name="直線コネクタ 561">
          <a:extLst>
            <a:ext uri="{FF2B5EF4-FFF2-40B4-BE49-F238E27FC236}">
              <a16:creationId xmlns:a16="http://schemas.microsoft.com/office/drawing/2014/main" id="{D1D93A72-29EE-4F45-9EA9-B3BF2ABDAB25}"/>
            </a:ext>
          </a:extLst>
        </xdr:cNvPr>
        <xdr:cNvCxnSpPr/>
      </xdr:nvCxnSpPr>
      <xdr:spPr>
        <a:xfrm>
          <a:off x="13703300" y="9719310"/>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135890</xdr:rowOff>
    </xdr:from>
    <xdr:to>
      <xdr:col>67</xdr:col>
      <xdr:colOff>101600</xdr:colOff>
      <xdr:row>57</xdr:row>
      <xdr:rowOff>66040</xdr:rowOff>
    </xdr:to>
    <xdr:sp macro="" textlink="">
      <xdr:nvSpPr>
        <xdr:cNvPr id="563" name="楕円 562">
          <a:extLst>
            <a:ext uri="{FF2B5EF4-FFF2-40B4-BE49-F238E27FC236}">
              <a16:creationId xmlns:a16="http://schemas.microsoft.com/office/drawing/2014/main" id="{F08CC797-D756-4D15-8A12-B0EC75F6AE5E}"/>
            </a:ext>
          </a:extLst>
        </xdr:cNvPr>
        <xdr:cNvSpPr/>
      </xdr:nvSpPr>
      <xdr:spPr>
        <a:xfrm>
          <a:off x="12763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118110</xdr:rowOff>
    </xdr:from>
    <xdr:to>
      <xdr:col>71</xdr:col>
      <xdr:colOff>177800</xdr:colOff>
      <xdr:row>57</xdr:row>
      <xdr:rowOff>15240</xdr:rowOff>
    </xdr:to>
    <xdr:cxnSp macro="">
      <xdr:nvCxnSpPr>
        <xdr:cNvPr id="564" name="直線コネクタ 563">
          <a:extLst>
            <a:ext uri="{FF2B5EF4-FFF2-40B4-BE49-F238E27FC236}">
              <a16:creationId xmlns:a16="http://schemas.microsoft.com/office/drawing/2014/main" id="{C7CBE28A-1EEF-45F6-8D88-F9CD79610B65}"/>
            </a:ext>
          </a:extLst>
        </xdr:cNvPr>
        <xdr:cNvCxnSpPr/>
      </xdr:nvCxnSpPr>
      <xdr:spPr>
        <a:xfrm flipV="1">
          <a:off x="12814300" y="9719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740D1261-A5B7-486E-A1F8-2A571B0C5E7A}"/>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a:extLst>
            <a:ext uri="{FF2B5EF4-FFF2-40B4-BE49-F238E27FC236}">
              <a16:creationId xmlns:a16="http://schemas.microsoft.com/office/drawing/2014/main" id="{0B0C8F10-A054-4693-8E79-9DE5A964ACB2}"/>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a:extLst>
            <a:ext uri="{FF2B5EF4-FFF2-40B4-BE49-F238E27FC236}">
              <a16:creationId xmlns:a16="http://schemas.microsoft.com/office/drawing/2014/main" id="{783D4998-FEE6-4F02-A24E-832625DF3B59}"/>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a:extLst>
            <a:ext uri="{FF2B5EF4-FFF2-40B4-BE49-F238E27FC236}">
              <a16:creationId xmlns:a16="http://schemas.microsoft.com/office/drawing/2014/main" id="{0EF42DB9-F41E-4A5B-A42E-E35C583D9601}"/>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57802</xdr:rowOff>
    </xdr:from>
    <xdr:ext cx="405111" cy="259045"/>
    <xdr:sp macro="" textlink="">
      <xdr:nvSpPr>
        <xdr:cNvPr id="569" name="n_1mainValue【学校施設】&#10;有形固定資産減価償却率">
          <a:extLst>
            <a:ext uri="{FF2B5EF4-FFF2-40B4-BE49-F238E27FC236}">
              <a16:creationId xmlns:a16="http://schemas.microsoft.com/office/drawing/2014/main" id="{DBEF215C-CC25-4F19-99CA-81EFA316ED15}"/>
            </a:ext>
          </a:extLst>
        </xdr:cNvPr>
        <xdr:cNvSpPr txBox="1"/>
      </xdr:nvSpPr>
      <xdr:spPr>
        <a:xfrm>
          <a:off x="15266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73042</xdr:rowOff>
    </xdr:from>
    <xdr:ext cx="405111" cy="259045"/>
    <xdr:sp macro="" textlink="">
      <xdr:nvSpPr>
        <xdr:cNvPr id="570" name="n_2mainValue【学校施設】&#10;有形固定資産減価償却率">
          <a:extLst>
            <a:ext uri="{FF2B5EF4-FFF2-40B4-BE49-F238E27FC236}">
              <a16:creationId xmlns:a16="http://schemas.microsoft.com/office/drawing/2014/main" id="{A3E9AD27-4F29-4DEB-A844-E5637368BDF9}"/>
            </a:ext>
          </a:extLst>
        </xdr:cNvPr>
        <xdr:cNvSpPr txBox="1"/>
      </xdr:nvSpPr>
      <xdr:spPr>
        <a:xfrm>
          <a:off x="14389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13987</xdr:rowOff>
    </xdr:from>
    <xdr:ext cx="405111" cy="259045"/>
    <xdr:sp macro="" textlink="">
      <xdr:nvSpPr>
        <xdr:cNvPr id="571" name="n_3mainValue【学校施設】&#10;有形固定資産減価償却率">
          <a:extLst>
            <a:ext uri="{FF2B5EF4-FFF2-40B4-BE49-F238E27FC236}">
              <a16:creationId xmlns:a16="http://schemas.microsoft.com/office/drawing/2014/main" id="{500BAE20-BB63-41DA-8548-DF29A7BA3E20}"/>
            </a:ext>
          </a:extLst>
        </xdr:cNvPr>
        <xdr:cNvSpPr txBox="1"/>
      </xdr:nvSpPr>
      <xdr:spPr>
        <a:xfrm>
          <a:off x="13500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82567</xdr:rowOff>
    </xdr:from>
    <xdr:ext cx="405111" cy="259045"/>
    <xdr:sp macro="" textlink="">
      <xdr:nvSpPr>
        <xdr:cNvPr id="572" name="n_4mainValue【学校施設】&#10;有形固定資産減価償却率">
          <a:extLst>
            <a:ext uri="{FF2B5EF4-FFF2-40B4-BE49-F238E27FC236}">
              <a16:creationId xmlns:a16="http://schemas.microsoft.com/office/drawing/2014/main" id="{2D529BEC-6965-4A1A-91E8-EED616860FF5}"/>
            </a:ext>
          </a:extLst>
        </xdr:cNvPr>
        <xdr:cNvSpPr txBox="1"/>
      </xdr:nvSpPr>
      <xdr:spPr>
        <a:xfrm>
          <a:off x="12611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021DE1C-903D-4693-BF19-17D05A52D9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737FD2A2-3969-4EAB-9239-1EDC95C074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62D906A3-506F-46FE-98CD-815FAE90FE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63CC4798-40DA-41BD-B65D-3FE1A955AD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9A0E6AA8-F80A-48B6-B95F-0A9EE00357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C9662C22-1656-4D8C-B5B1-357422AB10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4CAAF800-24A7-42A7-8BDA-E471EE1F66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DC476804-18FA-4EA1-BA68-62001B9191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EABC5627-0C57-453A-8557-C08398E3F6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935141C6-C62C-4D49-AE64-2F895B05642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BF14DD7B-58B2-4D3A-AB1C-69F84C65F16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70E6014E-2522-4C28-BE42-6D31625A3DA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5993E61-3860-4438-9C10-5104C78F06B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FA02D8A6-A31F-44F7-AF44-1B5E84AEDC1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C9B18288-E6B4-4A70-88A1-FE00CA80847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F30AE891-A6C6-4EEE-BC3B-DE6C2BFBA3B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E42890A3-F333-4399-91E4-A0F3FAAF6C9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D5223127-C09A-4855-8708-BF728688110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62D0BF5E-56EA-49B6-9413-C6DBEE5EB1C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10F8D148-2CE7-4A34-A6A6-25D15CEB219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41FD443D-956E-4C6F-A883-A3D76F357E5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D0959270-C26E-41FD-83E5-D0CFB555B80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F7EB5C5A-2895-4CFA-9576-E8E3D8921B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F1186693-A348-4972-A2BC-054367F60FA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820E748E-A403-4B79-B951-9B0ECB1F207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B64AB4FE-2CB2-4FED-B664-ECC4AE3E49C2}"/>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13DC6ABB-B43D-44DA-8FD9-A0F761C5110B}"/>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1662FEB9-D683-4F81-AA25-4F920A20CF1F}"/>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95A5630A-C59E-4580-A540-EF8C61417735}"/>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9055B217-F628-4D92-AEC3-C5BB1E44F217}"/>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a:extLst>
            <a:ext uri="{FF2B5EF4-FFF2-40B4-BE49-F238E27FC236}">
              <a16:creationId xmlns:a16="http://schemas.microsoft.com/office/drawing/2014/main" id="{FFBF7EC5-92DC-4E59-AA4F-45D55AABF8A4}"/>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EB268C96-7554-4545-8751-90582758CF21}"/>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CE67051C-6497-45C1-9878-F866F2A835F3}"/>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243AFD1B-0431-4BBD-84E1-CFCE116CEBB6}"/>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3192BC14-3B48-4BEE-A048-D25375B52FF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C6BD572D-36DE-4B9B-ABAC-671A214AC2E8}"/>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58864D0-D3B6-47E5-9509-42193833DB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A313485-3BFC-4C90-BC13-3EB94F9DCE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16A64307-E8BA-4A61-86A6-AA36DACB35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928BB7D-E932-4AFD-B9C8-7A3BCC9446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57671142-79CE-4F89-8BB6-4F453CAB22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39824</xdr:rowOff>
    </xdr:from>
    <xdr:to>
      <xdr:col>116</xdr:col>
      <xdr:colOff>114300</xdr:colOff>
      <xdr:row>60</xdr:row>
      <xdr:rowOff>141424</xdr:rowOff>
    </xdr:to>
    <xdr:sp macro="" textlink="">
      <xdr:nvSpPr>
        <xdr:cNvPr id="614" name="楕円 613">
          <a:extLst>
            <a:ext uri="{FF2B5EF4-FFF2-40B4-BE49-F238E27FC236}">
              <a16:creationId xmlns:a16="http://schemas.microsoft.com/office/drawing/2014/main" id="{370FCD29-640D-48DD-98E1-48042E999835}"/>
            </a:ext>
          </a:extLst>
        </xdr:cNvPr>
        <xdr:cNvSpPr/>
      </xdr:nvSpPr>
      <xdr:spPr>
        <a:xfrm>
          <a:off x="22110700" y="103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62701</xdr:rowOff>
    </xdr:from>
    <xdr:ext cx="469744" cy="259045"/>
    <xdr:sp macro="" textlink="">
      <xdr:nvSpPr>
        <xdr:cNvPr id="615" name="【学校施設】&#10;一人当たり面積該当値テキスト">
          <a:extLst>
            <a:ext uri="{FF2B5EF4-FFF2-40B4-BE49-F238E27FC236}">
              <a16:creationId xmlns:a16="http://schemas.microsoft.com/office/drawing/2014/main" id="{1DAC999B-85B3-4C30-B791-7DCE2A27D62F}"/>
            </a:ext>
          </a:extLst>
        </xdr:cNvPr>
        <xdr:cNvSpPr txBox="1"/>
      </xdr:nvSpPr>
      <xdr:spPr>
        <a:xfrm>
          <a:off x="22199600" y="1017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57785</xdr:rowOff>
    </xdr:from>
    <xdr:to>
      <xdr:col>112</xdr:col>
      <xdr:colOff>38100</xdr:colOff>
      <xdr:row>60</xdr:row>
      <xdr:rowOff>159385</xdr:rowOff>
    </xdr:to>
    <xdr:sp macro="" textlink="">
      <xdr:nvSpPr>
        <xdr:cNvPr id="616" name="楕円 615">
          <a:extLst>
            <a:ext uri="{FF2B5EF4-FFF2-40B4-BE49-F238E27FC236}">
              <a16:creationId xmlns:a16="http://schemas.microsoft.com/office/drawing/2014/main" id="{D4AB4B4E-3CCE-4950-ABEA-03E108402D38}"/>
            </a:ext>
          </a:extLst>
        </xdr:cNvPr>
        <xdr:cNvSpPr/>
      </xdr:nvSpPr>
      <xdr:spPr>
        <a:xfrm>
          <a:off x="2127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90624</xdr:rowOff>
    </xdr:from>
    <xdr:to>
      <xdr:col>116</xdr:col>
      <xdr:colOff>63500</xdr:colOff>
      <xdr:row>60</xdr:row>
      <xdr:rowOff>108585</xdr:rowOff>
    </xdr:to>
    <xdr:cxnSp macro="">
      <xdr:nvCxnSpPr>
        <xdr:cNvPr id="617" name="直線コネクタ 616">
          <a:extLst>
            <a:ext uri="{FF2B5EF4-FFF2-40B4-BE49-F238E27FC236}">
              <a16:creationId xmlns:a16="http://schemas.microsoft.com/office/drawing/2014/main" id="{6F505CCC-C018-403B-8C1A-DA1C51ECAF14}"/>
            </a:ext>
          </a:extLst>
        </xdr:cNvPr>
        <xdr:cNvCxnSpPr/>
      </xdr:nvCxnSpPr>
      <xdr:spPr>
        <a:xfrm flipV="1">
          <a:off x="21323300" y="1037762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52887</xdr:rowOff>
    </xdr:from>
    <xdr:to>
      <xdr:col>107</xdr:col>
      <xdr:colOff>101600</xdr:colOff>
      <xdr:row>60</xdr:row>
      <xdr:rowOff>154487</xdr:rowOff>
    </xdr:to>
    <xdr:sp macro="" textlink="">
      <xdr:nvSpPr>
        <xdr:cNvPr id="618" name="楕円 617">
          <a:extLst>
            <a:ext uri="{FF2B5EF4-FFF2-40B4-BE49-F238E27FC236}">
              <a16:creationId xmlns:a16="http://schemas.microsoft.com/office/drawing/2014/main" id="{2C188140-3B1D-4B54-BC1D-D2259794C84A}"/>
            </a:ext>
          </a:extLst>
        </xdr:cNvPr>
        <xdr:cNvSpPr/>
      </xdr:nvSpPr>
      <xdr:spPr>
        <a:xfrm>
          <a:off x="20383500" y="1033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103687</xdr:rowOff>
    </xdr:from>
    <xdr:to>
      <xdr:col>111</xdr:col>
      <xdr:colOff>177800</xdr:colOff>
      <xdr:row>60</xdr:row>
      <xdr:rowOff>108585</xdr:rowOff>
    </xdr:to>
    <xdr:cxnSp macro="">
      <xdr:nvCxnSpPr>
        <xdr:cNvPr id="619" name="直線コネクタ 618">
          <a:extLst>
            <a:ext uri="{FF2B5EF4-FFF2-40B4-BE49-F238E27FC236}">
              <a16:creationId xmlns:a16="http://schemas.microsoft.com/office/drawing/2014/main" id="{58AECFF7-98E4-4C61-96BA-B4C8004AA55F}"/>
            </a:ext>
          </a:extLst>
        </xdr:cNvPr>
        <xdr:cNvCxnSpPr/>
      </xdr:nvCxnSpPr>
      <xdr:spPr>
        <a:xfrm>
          <a:off x="20434300" y="1039068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140570</xdr:rowOff>
    </xdr:from>
    <xdr:to>
      <xdr:col>102</xdr:col>
      <xdr:colOff>165100</xdr:colOff>
      <xdr:row>61</xdr:row>
      <xdr:rowOff>70720</xdr:rowOff>
    </xdr:to>
    <xdr:sp macro="" textlink="">
      <xdr:nvSpPr>
        <xdr:cNvPr id="620" name="楕円 619">
          <a:extLst>
            <a:ext uri="{FF2B5EF4-FFF2-40B4-BE49-F238E27FC236}">
              <a16:creationId xmlns:a16="http://schemas.microsoft.com/office/drawing/2014/main" id="{64F7F238-6682-44BC-B44C-F9F06EF1987E}"/>
            </a:ext>
          </a:extLst>
        </xdr:cNvPr>
        <xdr:cNvSpPr/>
      </xdr:nvSpPr>
      <xdr:spPr>
        <a:xfrm>
          <a:off x="19494500" y="104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103687</xdr:rowOff>
    </xdr:from>
    <xdr:to>
      <xdr:col>107</xdr:col>
      <xdr:colOff>50800</xdr:colOff>
      <xdr:row>61</xdr:row>
      <xdr:rowOff>19920</xdr:rowOff>
    </xdr:to>
    <xdr:cxnSp macro="">
      <xdr:nvCxnSpPr>
        <xdr:cNvPr id="621" name="直線コネクタ 620">
          <a:extLst>
            <a:ext uri="{FF2B5EF4-FFF2-40B4-BE49-F238E27FC236}">
              <a16:creationId xmlns:a16="http://schemas.microsoft.com/office/drawing/2014/main" id="{6DA65095-7A0A-4D9D-BD0C-64B754CC5864}"/>
            </a:ext>
          </a:extLst>
        </xdr:cNvPr>
        <xdr:cNvCxnSpPr/>
      </xdr:nvCxnSpPr>
      <xdr:spPr>
        <a:xfrm flipV="1">
          <a:off x="19545300" y="10390687"/>
          <a:ext cx="889000" cy="8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154777</xdr:rowOff>
    </xdr:from>
    <xdr:to>
      <xdr:col>98</xdr:col>
      <xdr:colOff>38100</xdr:colOff>
      <xdr:row>61</xdr:row>
      <xdr:rowOff>84927</xdr:rowOff>
    </xdr:to>
    <xdr:sp macro="" textlink="">
      <xdr:nvSpPr>
        <xdr:cNvPr id="622" name="楕円 621">
          <a:extLst>
            <a:ext uri="{FF2B5EF4-FFF2-40B4-BE49-F238E27FC236}">
              <a16:creationId xmlns:a16="http://schemas.microsoft.com/office/drawing/2014/main" id="{6E1D8850-C286-4AB5-BE7E-60D859FBDD3E}"/>
            </a:ext>
          </a:extLst>
        </xdr:cNvPr>
        <xdr:cNvSpPr/>
      </xdr:nvSpPr>
      <xdr:spPr>
        <a:xfrm>
          <a:off x="18605500" y="104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19920</xdr:rowOff>
    </xdr:from>
    <xdr:to>
      <xdr:col>102</xdr:col>
      <xdr:colOff>114300</xdr:colOff>
      <xdr:row>61</xdr:row>
      <xdr:rowOff>34127</xdr:rowOff>
    </xdr:to>
    <xdr:cxnSp macro="">
      <xdr:nvCxnSpPr>
        <xdr:cNvPr id="623" name="直線コネクタ 622">
          <a:extLst>
            <a:ext uri="{FF2B5EF4-FFF2-40B4-BE49-F238E27FC236}">
              <a16:creationId xmlns:a16="http://schemas.microsoft.com/office/drawing/2014/main" id="{CA4BC61D-4788-45F0-83C6-3DFF2FD5B1E9}"/>
            </a:ext>
          </a:extLst>
        </xdr:cNvPr>
        <xdr:cNvCxnSpPr/>
      </xdr:nvCxnSpPr>
      <xdr:spPr>
        <a:xfrm flipV="1">
          <a:off x="18656300" y="10478370"/>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a:extLst>
            <a:ext uri="{FF2B5EF4-FFF2-40B4-BE49-F238E27FC236}">
              <a16:creationId xmlns:a16="http://schemas.microsoft.com/office/drawing/2014/main" id="{664AB282-7F7A-42F8-8609-4A7CC11199E9}"/>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a:extLst>
            <a:ext uri="{FF2B5EF4-FFF2-40B4-BE49-F238E27FC236}">
              <a16:creationId xmlns:a16="http://schemas.microsoft.com/office/drawing/2014/main" id="{3C80EA67-F9C4-4177-B4EF-5DE94E47A130}"/>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a:extLst>
            <a:ext uri="{FF2B5EF4-FFF2-40B4-BE49-F238E27FC236}">
              <a16:creationId xmlns:a16="http://schemas.microsoft.com/office/drawing/2014/main" id="{5997D033-F380-4B04-995E-2E704C8E1FFB}"/>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a:extLst>
            <a:ext uri="{FF2B5EF4-FFF2-40B4-BE49-F238E27FC236}">
              <a16:creationId xmlns:a16="http://schemas.microsoft.com/office/drawing/2014/main" id="{99080363-2DE7-448D-B8B3-E5C666798FA8}"/>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4462</xdr:rowOff>
    </xdr:from>
    <xdr:ext cx="469744" cy="259045"/>
    <xdr:sp macro="" textlink="">
      <xdr:nvSpPr>
        <xdr:cNvPr id="628" name="n_1mainValue【学校施設】&#10;一人当たり面積">
          <a:extLst>
            <a:ext uri="{FF2B5EF4-FFF2-40B4-BE49-F238E27FC236}">
              <a16:creationId xmlns:a16="http://schemas.microsoft.com/office/drawing/2014/main" id="{A92FE84E-EDB0-40B3-AF47-53132EA245F1}"/>
            </a:ext>
          </a:extLst>
        </xdr:cNvPr>
        <xdr:cNvSpPr txBox="1"/>
      </xdr:nvSpPr>
      <xdr:spPr>
        <a:xfrm>
          <a:off x="21075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171014</xdr:rowOff>
    </xdr:from>
    <xdr:ext cx="469744" cy="259045"/>
    <xdr:sp macro="" textlink="">
      <xdr:nvSpPr>
        <xdr:cNvPr id="629" name="n_2mainValue【学校施設】&#10;一人当たり面積">
          <a:extLst>
            <a:ext uri="{FF2B5EF4-FFF2-40B4-BE49-F238E27FC236}">
              <a16:creationId xmlns:a16="http://schemas.microsoft.com/office/drawing/2014/main" id="{2688BF5B-5A9A-4215-8F1F-80A45F3CF483}"/>
            </a:ext>
          </a:extLst>
        </xdr:cNvPr>
        <xdr:cNvSpPr txBox="1"/>
      </xdr:nvSpPr>
      <xdr:spPr>
        <a:xfrm>
          <a:off x="20199427" y="101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87247</xdr:rowOff>
    </xdr:from>
    <xdr:ext cx="469744" cy="259045"/>
    <xdr:sp macro="" textlink="">
      <xdr:nvSpPr>
        <xdr:cNvPr id="630" name="n_3mainValue【学校施設】&#10;一人当たり面積">
          <a:extLst>
            <a:ext uri="{FF2B5EF4-FFF2-40B4-BE49-F238E27FC236}">
              <a16:creationId xmlns:a16="http://schemas.microsoft.com/office/drawing/2014/main" id="{727F6298-F55E-4DD6-9F66-61EFA72C7F0B}"/>
            </a:ext>
          </a:extLst>
        </xdr:cNvPr>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101454</xdr:rowOff>
    </xdr:from>
    <xdr:ext cx="469744" cy="259045"/>
    <xdr:sp macro="" textlink="">
      <xdr:nvSpPr>
        <xdr:cNvPr id="631" name="n_4mainValue【学校施設】&#10;一人当たり面積">
          <a:extLst>
            <a:ext uri="{FF2B5EF4-FFF2-40B4-BE49-F238E27FC236}">
              <a16:creationId xmlns:a16="http://schemas.microsoft.com/office/drawing/2014/main" id="{BFA8C0CE-1152-4F53-B534-C8646DB352B7}"/>
            </a:ext>
          </a:extLst>
        </xdr:cNvPr>
        <xdr:cNvSpPr txBox="1"/>
      </xdr:nvSpPr>
      <xdr:spPr>
        <a:xfrm>
          <a:off x="18421427" y="1021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B07C15A-03BF-4A10-BD9A-422BA7E397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B346A510-DD72-4227-87E6-0BB57A90A0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DED9884A-4AB2-400E-8E6C-3719C5D98D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25599428-F147-4F3E-AF52-1C564C3A74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58558A50-09C1-4D69-A699-BF5ADE0B45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C95605C8-D547-44BE-A4F3-38DD18F49B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7B626267-EE4B-4278-AD1C-3119E99E1D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EB3857A1-3C23-4BE7-917C-795C046EB4B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71C12F74-4548-4D3C-A6FA-047DC99939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461A3FCA-B8AF-439B-B91C-BA35B1570C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F7854EAF-1743-4F8F-8558-E68E865687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779FAE38-B912-4361-91A5-9A052F3187F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9DE178C3-CB05-4A3C-943C-7F0531521E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7C481D2-2D5B-47AD-A56F-5FA3AB0A51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15D9270E-369E-4591-BEA2-D60AB5D332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1E754F0B-4477-4349-9583-C2FDD0C8BCF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3C3E60D9-2B39-4B8A-9B6C-A802653266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75E5B721-7E32-478D-95CE-4756F125957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3E3185EA-0CE2-409D-93FF-9B9A966C2F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C33FA2BA-0CC0-4790-A772-A4EF3E1BDB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AC278AB3-C70E-4774-A0EB-374869FC72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59E63DF4-23B7-4079-B632-777E1D4944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EA15DF47-4033-48EF-8E80-8B15DD915F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C403873E-1218-4A8E-8430-C883DF06BF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B103AE74-6232-483A-BED3-420EA36529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683D60D-FAD5-4140-8449-AA747E8D64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BDE098FF-4374-4295-B50C-642BC84D0C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7DC6F529-C732-4FC2-A690-EAC7E70E80C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F1B6BF21-78FC-4190-B30C-A554DD7E58F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B2C65F25-1731-4E1E-A315-64FA38874F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7CC85667-3621-4A8F-8010-C13D13D25AF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75C58EC6-BB0D-481D-B114-2B8AC9A7CC8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8B97FE37-C699-455C-923F-E002A3EAE9F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4AFE4524-4311-403D-B0CB-CD2E7E395D4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2C9BF662-B83F-4A78-AD73-C1AEDD3F99A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1913863D-908B-4288-9E65-7349A6D64EC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F615F181-BC11-4A09-A421-7070AE59C57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E07E8C9-4409-426A-A2DD-E78115B919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2F8E5C89-16AD-4B74-AF2F-5DB70948D13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8468F745-95EA-4064-911A-297C98848F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09DA8F29-680E-426D-A725-24BEA9D2462C}"/>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0249568B-B785-429C-90F2-EB611ED79EB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4148751B-578E-4956-BBAB-1FA980C1DFE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00B9CB61-907E-4834-AD33-612898B7CB24}"/>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BD5684D1-4C2C-4071-A7B9-8F38763F5D1E}"/>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7" name="【公民館】&#10;有形固定資産減価償却率平均値テキスト">
          <a:extLst>
            <a:ext uri="{FF2B5EF4-FFF2-40B4-BE49-F238E27FC236}">
              <a16:creationId xmlns:a16="http://schemas.microsoft.com/office/drawing/2014/main" id="{38291FA5-C46F-48B5-BE27-D08D74B0B89D}"/>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0EA9B74E-76C6-4097-892D-FBB9737181D2}"/>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306A44F2-DACA-4F2F-93B3-27D183D7B3E2}"/>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a:extLst>
            <a:ext uri="{FF2B5EF4-FFF2-40B4-BE49-F238E27FC236}">
              <a16:creationId xmlns:a16="http://schemas.microsoft.com/office/drawing/2014/main" id="{D1846F07-5BD0-4CCC-B62A-CCC5C0A655E4}"/>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a:extLst>
            <a:ext uri="{FF2B5EF4-FFF2-40B4-BE49-F238E27FC236}">
              <a16:creationId xmlns:a16="http://schemas.microsoft.com/office/drawing/2014/main" id="{14F30AD0-DB72-426B-BAC8-9E7CFF916082}"/>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a:extLst>
            <a:ext uri="{FF2B5EF4-FFF2-40B4-BE49-F238E27FC236}">
              <a16:creationId xmlns:a16="http://schemas.microsoft.com/office/drawing/2014/main" id="{CC6E8BE7-5EE1-421D-9E02-4793626A0569}"/>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8EFE004-D1CF-4239-81E5-2632CADBA2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499D902-4EC0-4C69-92BF-34AEB86E31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F8E2BCA5-488E-4586-867A-D0E4EF2DBF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D32B06B1-131A-4DE9-86F2-78455E7E87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44FC9B02-267F-4BEE-9E0B-535787858FC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88" name="楕円 687">
          <a:extLst>
            <a:ext uri="{FF2B5EF4-FFF2-40B4-BE49-F238E27FC236}">
              <a16:creationId xmlns:a16="http://schemas.microsoft.com/office/drawing/2014/main" id="{8F929DED-B44E-4EEF-8E58-536F82D4B28A}"/>
            </a:ext>
          </a:extLst>
        </xdr:cNvPr>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126364</xdr:rowOff>
    </xdr:from>
    <xdr:to>
      <xdr:col>76</xdr:col>
      <xdr:colOff>165100</xdr:colOff>
      <xdr:row>107</xdr:row>
      <xdr:rowOff>56514</xdr:rowOff>
    </xdr:to>
    <xdr:sp macro="" textlink="">
      <xdr:nvSpPr>
        <xdr:cNvPr id="689" name="楕円 688">
          <a:extLst>
            <a:ext uri="{FF2B5EF4-FFF2-40B4-BE49-F238E27FC236}">
              <a16:creationId xmlns:a16="http://schemas.microsoft.com/office/drawing/2014/main" id="{0ECF549A-F7F9-4A96-8B15-6E6F43EF3B57}"/>
            </a:ext>
          </a:extLst>
        </xdr:cNvPr>
        <xdr:cNvSpPr/>
      </xdr:nvSpPr>
      <xdr:spPr>
        <a:xfrm>
          <a:off x="14541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107</xdr:row>
      <xdr:rowOff>5714</xdr:rowOff>
    </xdr:to>
    <xdr:cxnSp macro="">
      <xdr:nvCxnSpPr>
        <xdr:cNvPr id="690" name="直線コネクタ 689">
          <a:extLst>
            <a:ext uri="{FF2B5EF4-FFF2-40B4-BE49-F238E27FC236}">
              <a16:creationId xmlns:a16="http://schemas.microsoft.com/office/drawing/2014/main" id="{22699BE4-EC81-494D-AF07-4FFD190FFA65}"/>
            </a:ext>
          </a:extLst>
        </xdr:cNvPr>
        <xdr:cNvCxnSpPr/>
      </xdr:nvCxnSpPr>
      <xdr:spPr>
        <a:xfrm flipV="1">
          <a:off x="14592300" y="182880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691" name="楕円 690">
          <a:extLst>
            <a:ext uri="{FF2B5EF4-FFF2-40B4-BE49-F238E27FC236}">
              <a16:creationId xmlns:a16="http://schemas.microsoft.com/office/drawing/2014/main" id="{F4FCCF00-4F98-4DDD-8639-87C5F3D6C67C}"/>
            </a:ext>
          </a:extLst>
        </xdr:cNvPr>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107</xdr:row>
      <xdr:rowOff>5714</xdr:rowOff>
    </xdr:to>
    <xdr:cxnSp macro="">
      <xdr:nvCxnSpPr>
        <xdr:cNvPr id="692" name="直線コネクタ 691">
          <a:extLst>
            <a:ext uri="{FF2B5EF4-FFF2-40B4-BE49-F238E27FC236}">
              <a16:creationId xmlns:a16="http://schemas.microsoft.com/office/drawing/2014/main" id="{6DACB278-7687-4AA1-A7AF-5F7BB7B0B492}"/>
            </a:ext>
          </a:extLst>
        </xdr:cNvPr>
        <xdr:cNvCxnSpPr/>
      </xdr:nvCxnSpPr>
      <xdr:spPr>
        <a:xfrm>
          <a:off x="13703300" y="182118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693" name="楕円 692">
          <a:extLst>
            <a:ext uri="{FF2B5EF4-FFF2-40B4-BE49-F238E27FC236}">
              <a16:creationId xmlns:a16="http://schemas.microsoft.com/office/drawing/2014/main" id="{97776F3B-D7D4-4511-95D5-04555FDC4EEC}"/>
            </a:ext>
          </a:extLst>
        </xdr:cNvPr>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110489</xdr:rowOff>
    </xdr:to>
    <xdr:cxnSp macro="">
      <xdr:nvCxnSpPr>
        <xdr:cNvPr id="694" name="直線コネクタ 693">
          <a:extLst>
            <a:ext uri="{FF2B5EF4-FFF2-40B4-BE49-F238E27FC236}">
              <a16:creationId xmlns:a16="http://schemas.microsoft.com/office/drawing/2014/main" id="{7C274D3B-57AA-46D3-A3D4-847EE739A22D}"/>
            </a:ext>
          </a:extLst>
        </xdr:cNvPr>
        <xdr:cNvCxnSpPr/>
      </xdr:nvCxnSpPr>
      <xdr:spPr>
        <a:xfrm flipV="1">
          <a:off x="12814300" y="182118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5" name="n_1aveValue【公民館】&#10;有形固定資産減価償却率">
          <a:extLst>
            <a:ext uri="{FF2B5EF4-FFF2-40B4-BE49-F238E27FC236}">
              <a16:creationId xmlns:a16="http://schemas.microsoft.com/office/drawing/2014/main" id="{FBED26DD-27D8-450D-98DF-D807C0EAC293}"/>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6" name="n_2aveValue【公民館】&#10;有形固定資産減価償却率">
          <a:extLst>
            <a:ext uri="{FF2B5EF4-FFF2-40B4-BE49-F238E27FC236}">
              <a16:creationId xmlns:a16="http://schemas.microsoft.com/office/drawing/2014/main" id="{63BEFE61-31ED-4CB0-992C-B69BE6AABC8C}"/>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97" name="n_3aveValue【公民館】&#10;有形固定資産減価償却率">
          <a:extLst>
            <a:ext uri="{FF2B5EF4-FFF2-40B4-BE49-F238E27FC236}">
              <a16:creationId xmlns:a16="http://schemas.microsoft.com/office/drawing/2014/main" id="{81C3BF2D-D3D4-4F47-88AA-6BC33C2AC3C1}"/>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98" name="n_4aveValue【公民館】&#10;有形固定資産減価償却率">
          <a:extLst>
            <a:ext uri="{FF2B5EF4-FFF2-40B4-BE49-F238E27FC236}">
              <a16:creationId xmlns:a16="http://schemas.microsoft.com/office/drawing/2014/main" id="{2D4E9892-9C2F-42FF-986D-1313004B2C93}"/>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699" name="n_1mainValue【公民館】&#10;有形固定資産減価償却率">
          <a:extLst>
            <a:ext uri="{FF2B5EF4-FFF2-40B4-BE49-F238E27FC236}">
              <a16:creationId xmlns:a16="http://schemas.microsoft.com/office/drawing/2014/main" id="{A3C9FECA-D142-42C7-AB37-EFE47F3EE8AC}"/>
            </a:ext>
          </a:extLst>
        </xdr:cNvPr>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47641</xdr:rowOff>
    </xdr:from>
    <xdr:ext cx="405111" cy="259045"/>
    <xdr:sp macro="" textlink="">
      <xdr:nvSpPr>
        <xdr:cNvPr id="700" name="n_2mainValue【公民館】&#10;有形固定資産減価償却率">
          <a:extLst>
            <a:ext uri="{FF2B5EF4-FFF2-40B4-BE49-F238E27FC236}">
              <a16:creationId xmlns:a16="http://schemas.microsoft.com/office/drawing/2014/main" id="{E3E6013A-10F4-4770-A966-C975CF32198D}"/>
            </a:ext>
          </a:extLst>
        </xdr:cNvPr>
        <xdr:cNvSpPr txBox="1"/>
      </xdr:nvSpPr>
      <xdr:spPr>
        <a:xfrm>
          <a:off x="14389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701" name="n_3mainValue【公民館】&#10;有形固定資産減価償却率">
          <a:extLst>
            <a:ext uri="{FF2B5EF4-FFF2-40B4-BE49-F238E27FC236}">
              <a16:creationId xmlns:a16="http://schemas.microsoft.com/office/drawing/2014/main" id="{2FC50BBA-1F42-4CCE-9FAD-E8CD3CDB98D3}"/>
            </a:ext>
          </a:extLst>
        </xdr:cNvPr>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702" name="n_4mainValue【公民館】&#10;有形固定資産減価償却率">
          <a:extLst>
            <a:ext uri="{FF2B5EF4-FFF2-40B4-BE49-F238E27FC236}">
              <a16:creationId xmlns:a16="http://schemas.microsoft.com/office/drawing/2014/main" id="{0490A580-2F1F-46BF-BB3D-46C3E701876E}"/>
            </a:ext>
          </a:extLst>
        </xdr:cNvPr>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2CB71370-DDD1-48FD-902F-6AC5D7795A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44297EB7-1D4A-466B-83AE-3E79E43601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35BBE347-1E34-45E5-8202-F1B07EE0C6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E2A72CC5-9283-40CA-A513-3639032354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B41FF5D5-258B-482B-9231-9FF3ACFE5A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CBDEB0F5-B6A2-44D6-A074-C83595E764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F0D519F2-98E9-42C1-9F4F-9DE6C34418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56F147C6-89FB-4BFD-A4F0-D3A4DC483F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4BE24755-2CC7-4538-A19F-4B9FC6725F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E699D070-5C51-4C7A-A038-7773512EF9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4FA4F58E-4DF5-4B5C-A5AD-B4C4C59D759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D2D3772E-7401-4B75-BF9E-5147A5F60E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D1CF1445-354F-4E31-9181-FCB5A4241C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987025AE-D68C-45AD-AB1D-D7A0EABA6DA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A6FB8BC4-3B5A-40C4-8EAD-8D685D13A6A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A54A7B78-0416-448F-8B3F-878DD32826D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C67629D3-C9FB-48B8-AB7F-056B257020F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a:extLst>
            <a:ext uri="{FF2B5EF4-FFF2-40B4-BE49-F238E27FC236}">
              <a16:creationId xmlns:a16="http://schemas.microsoft.com/office/drawing/2014/main" id="{0928E174-B2DB-4351-96F4-D2E88A4CDBF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EBB87754-9D9D-4C0F-AE6A-E466A6BD3D5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a:extLst>
            <a:ext uri="{FF2B5EF4-FFF2-40B4-BE49-F238E27FC236}">
              <a16:creationId xmlns:a16="http://schemas.microsoft.com/office/drawing/2014/main" id="{F8D4F637-EE56-4B51-B66C-450BCEF8DD2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AF06E852-B28D-4F96-8092-914F2F6CF2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43D9C4F8-E651-46A7-8326-6DFE85C671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8F5765B4-932B-4BBD-9490-46D92F7925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6" name="直線コネクタ 725">
          <a:extLst>
            <a:ext uri="{FF2B5EF4-FFF2-40B4-BE49-F238E27FC236}">
              <a16:creationId xmlns:a16="http://schemas.microsoft.com/office/drawing/2014/main" id="{C0155054-87D4-49CF-B21D-389F990191BF}"/>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7" name="【公民館】&#10;一人当たり面積最小値テキスト">
          <a:extLst>
            <a:ext uri="{FF2B5EF4-FFF2-40B4-BE49-F238E27FC236}">
              <a16:creationId xmlns:a16="http://schemas.microsoft.com/office/drawing/2014/main" id="{ACCC4D0C-5BB9-406B-95B7-3C0DA9181DD5}"/>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8" name="直線コネクタ 727">
          <a:extLst>
            <a:ext uri="{FF2B5EF4-FFF2-40B4-BE49-F238E27FC236}">
              <a16:creationId xmlns:a16="http://schemas.microsoft.com/office/drawing/2014/main" id="{346A1478-BDF8-46CA-A74B-37EDF3EA9443}"/>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9" name="【公民館】&#10;一人当たり面積最大値テキスト">
          <a:extLst>
            <a:ext uri="{FF2B5EF4-FFF2-40B4-BE49-F238E27FC236}">
              <a16:creationId xmlns:a16="http://schemas.microsoft.com/office/drawing/2014/main" id="{4EF6BBF1-6118-4859-B1AA-60BF359B0566}"/>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0" name="直線コネクタ 729">
          <a:extLst>
            <a:ext uri="{FF2B5EF4-FFF2-40B4-BE49-F238E27FC236}">
              <a16:creationId xmlns:a16="http://schemas.microsoft.com/office/drawing/2014/main" id="{CB3B7946-F2B3-423F-9A76-CA590D980CFC}"/>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1" name="【公民館】&#10;一人当たり面積平均値テキスト">
          <a:extLst>
            <a:ext uri="{FF2B5EF4-FFF2-40B4-BE49-F238E27FC236}">
              <a16:creationId xmlns:a16="http://schemas.microsoft.com/office/drawing/2014/main" id="{55691222-3557-4780-8C48-4C28F1A9B044}"/>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2" name="フローチャート: 判断 731">
          <a:extLst>
            <a:ext uri="{FF2B5EF4-FFF2-40B4-BE49-F238E27FC236}">
              <a16:creationId xmlns:a16="http://schemas.microsoft.com/office/drawing/2014/main" id="{D06AB50E-5B69-4952-82F5-120974F3FBAE}"/>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3" name="フローチャート: 判断 732">
          <a:extLst>
            <a:ext uri="{FF2B5EF4-FFF2-40B4-BE49-F238E27FC236}">
              <a16:creationId xmlns:a16="http://schemas.microsoft.com/office/drawing/2014/main" id="{E623423B-2D4D-4988-A1F0-043621C5DE78}"/>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4" name="フローチャート: 判断 733">
          <a:extLst>
            <a:ext uri="{FF2B5EF4-FFF2-40B4-BE49-F238E27FC236}">
              <a16:creationId xmlns:a16="http://schemas.microsoft.com/office/drawing/2014/main" id="{4A4391AB-2298-4B39-8D58-9AADB82050DF}"/>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5" name="フローチャート: 判断 734">
          <a:extLst>
            <a:ext uri="{FF2B5EF4-FFF2-40B4-BE49-F238E27FC236}">
              <a16:creationId xmlns:a16="http://schemas.microsoft.com/office/drawing/2014/main" id="{3A4018B3-1EA5-46EF-B80A-1CC465FC410F}"/>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6" name="フローチャート: 判断 735">
          <a:extLst>
            <a:ext uri="{FF2B5EF4-FFF2-40B4-BE49-F238E27FC236}">
              <a16:creationId xmlns:a16="http://schemas.microsoft.com/office/drawing/2014/main" id="{DAEE0B15-FA05-43C8-8D30-8FACA10FCCFB}"/>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AFC4016-1203-4148-89CE-F5FA5C7B3F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85BF412-C1D9-442F-A59E-82150977B2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03F2013-C696-4371-8AEB-7F0E39BC4B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BC4F92F-E189-43EB-9B61-E08E178AB5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D8E5F93-10E1-46D2-99B0-1A47EF4C10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15112</xdr:rowOff>
    </xdr:from>
    <xdr:to>
      <xdr:col>112</xdr:col>
      <xdr:colOff>38100</xdr:colOff>
      <xdr:row>108</xdr:row>
      <xdr:rowOff>116712</xdr:rowOff>
    </xdr:to>
    <xdr:sp macro="" textlink="">
      <xdr:nvSpPr>
        <xdr:cNvPr id="742" name="楕円 741">
          <a:extLst>
            <a:ext uri="{FF2B5EF4-FFF2-40B4-BE49-F238E27FC236}">
              <a16:creationId xmlns:a16="http://schemas.microsoft.com/office/drawing/2014/main" id="{38100754-15EE-4DA5-B509-CF2B5D9B6835}"/>
            </a:ext>
          </a:extLst>
        </xdr:cNvPr>
        <xdr:cNvSpPr/>
      </xdr:nvSpPr>
      <xdr:spPr>
        <a:xfrm>
          <a:off x="21272500" y="185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17018</xdr:rowOff>
    </xdr:from>
    <xdr:to>
      <xdr:col>107</xdr:col>
      <xdr:colOff>101600</xdr:colOff>
      <xdr:row>108</xdr:row>
      <xdr:rowOff>118618</xdr:rowOff>
    </xdr:to>
    <xdr:sp macro="" textlink="">
      <xdr:nvSpPr>
        <xdr:cNvPr id="743" name="楕円 742">
          <a:extLst>
            <a:ext uri="{FF2B5EF4-FFF2-40B4-BE49-F238E27FC236}">
              <a16:creationId xmlns:a16="http://schemas.microsoft.com/office/drawing/2014/main" id="{8547C073-3171-4996-8A13-C18873C74DD4}"/>
            </a:ext>
          </a:extLst>
        </xdr:cNvPr>
        <xdr:cNvSpPr/>
      </xdr:nvSpPr>
      <xdr:spPr>
        <a:xfrm>
          <a:off x="20383500" y="18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65912</xdr:rowOff>
    </xdr:from>
    <xdr:to>
      <xdr:col>111</xdr:col>
      <xdr:colOff>177800</xdr:colOff>
      <xdr:row>108</xdr:row>
      <xdr:rowOff>67818</xdr:rowOff>
    </xdr:to>
    <xdr:cxnSp macro="">
      <xdr:nvCxnSpPr>
        <xdr:cNvPr id="744" name="直線コネクタ 743">
          <a:extLst>
            <a:ext uri="{FF2B5EF4-FFF2-40B4-BE49-F238E27FC236}">
              <a16:creationId xmlns:a16="http://schemas.microsoft.com/office/drawing/2014/main" id="{64DBF712-D3AC-4F25-A865-830A2F799324}"/>
            </a:ext>
          </a:extLst>
        </xdr:cNvPr>
        <xdr:cNvCxnSpPr/>
      </xdr:nvCxnSpPr>
      <xdr:spPr>
        <a:xfrm flipV="1">
          <a:off x="20434300" y="1858251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18542</xdr:rowOff>
    </xdr:from>
    <xdr:to>
      <xdr:col>102</xdr:col>
      <xdr:colOff>165100</xdr:colOff>
      <xdr:row>108</xdr:row>
      <xdr:rowOff>120142</xdr:rowOff>
    </xdr:to>
    <xdr:sp macro="" textlink="">
      <xdr:nvSpPr>
        <xdr:cNvPr id="745" name="楕円 744">
          <a:extLst>
            <a:ext uri="{FF2B5EF4-FFF2-40B4-BE49-F238E27FC236}">
              <a16:creationId xmlns:a16="http://schemas.microsoft.com/office/drawing/2014/main" id="{4F49B148-1CC2-4FFB-9201-575EF25E3707}"/>
            </a:ext>
          </a:extLst>
        </xdr:cNvPr>
        <xdr:cNvSpPr/>
      </xdr:nvSpPr>
      <xdr:spPr>
        <a:xfrm>
          <a:off x="19494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67818</xdr:rowOff>
    </xdr:from>
    <xdr:to>
      <xdr:col>107</xdr:col>
      <xdr:colOff>50800</xdr:colOff>
      <xdr:row>108</xdr:row>
      <xdr:rowOff>69342</xdr:rowOff>
    </xdr:to>
    <xdr:cxnSp macro="">
      <xdr:nvCxnSpPr>
        <xdr:cNvPr id="746" name="直線コネクタ 745">
          <a:extLst>
            <a:ext uri="{FF2B5EF4-FFF2-40B4-BE49-F238E27FC236}">
              <a16:creationId xmlns:a16="http://schemas.microsoft.com/office/drawing/2014/main" id="{86974709-D166-4EAD-9914-17D0BD3B6311}"/>
            </a:ext>
          </a:extLst>
        </xdr:cNvPr>
        <xdr:cNvCxnSpPr/>
      </xdr:nvCxnSpPr>
      <xdr:spPr>
        <a:xfrm flipV="1">
          <a:off x="19545300" y="185844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20447</xdr:rowOff>
    </xdr:from>
    <xdr:to>
      <xdr:col>98</xdr:col>
      <xdr:colOff>38100</xdr:colOff>
      <xdr:row>108</xdr:row>
      <xdr:rowOff>122047</xdr:rowOff>
    </xdr:to>
    <xdr:sp macro="" textlink="">
      <xdr:nvSpPr>
        <xdr:cNvPr id="747" name="楕円 746">
          <a:extLst>
            <a:ext uri="{FF2B5EF4-FFF2-40B4-BE49-F238E27FC236}">
              <a16:creationId xmlns:a16="http://schemas.microsoft.com/office/drawing/2014/main" id="{5B7A3206-C59C-4985-B1EA-053020F65999}"/>
            </a:ext>
          </a:extLst>
        </xdr:cNvPr>
        <xdr:cNvSpPr/>
      </xdr:nvSpPr>
      <xdr:spPr>
        <a:xfrm>
          <a:off x="18605500" y="185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69342</xdr:rowOff>
    </xdr:from>
    <xdr:to>
      <xdr:col>102</xdr:col>
      <xdr:colOff>114300</xdr:colOff>
      <xdr:row>108</xdr:row>
      <xdr:rowOff>71247</xdr:rowOff>
    </xdr:to>
    <xdr:cxnSp macro="">
      <xdr:nvCxnSpPr>
        <xdr:cNvPr id="748" name="直線コネクタ 747">
          <a:extLst>
            <a:ext uri="{FF2B5EF4-FFF2-40B4-BE49-F238E27FC236}">
              <a16:creationId xmlns:a16="http://schemas.microsoft.com/office/drawing/2014/main" id="{ADDA0411-D3A6-4C71-80B4-979F71C4A136}"/>
            </a:ext>
          </a:extLst>
        </xdr:cNvPr>
        <xdr:cNvCxnSpPr/>
      </xdr:nvCxnSpPr>
      <xdr:spPr>
        <a:xfrm flipV="1">
          <a:off x="18656300" y="185859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49" name="n_1aveValue【公民館】&#10;一人当たり面積">
          <a:extLst>
            <a:ext uri="{FF2B5EF4-FFF2-40B4-BE49-F238E27FC236}">
              <a16:creationId xmlns:a16="http://schemas.microsoft.com/office/drawing/2014/main" id="{DE4FE30C-401E-403E-BD55-A7BC1D3AE2DA}"/>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0" name="n_2aveValue【公民館】&#10;一人当たり面積">
          <a:extLst>
            <a:ext uri="{FF2B5EF4-FFF2-40B4-BE49-F238E27FC236}">
              <a16:creationId xmlns:a16="http://schemas.microsoft.com/office/drawing/2014/main" id="{0DF8CBD0-F482-47F0-99CE-FB226368F514}"/>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1" name="n_3aveValue【公民館】&#10;一人当たり面積">
          <a:extLst>
            <a:ext uri="{FF2B5EF4-FFF2-40B4-BE49-F238E27FC236}">
              <a16:creationId xmlns:a16="http://schemas.microsoft.com/office/drawing/2014/main" id="{AF13CAA8-BBED-4713-B8EA-1B2F0E8B3763}"/>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a:extLst>
            <a:ext uri="{FF2B5EF4-FFF2-40B4-BE49-F238E27FC236}">
              <a16:creationId xmlns:a16="http://schemas.microsoft.com/office/drawing/2014/main" id="{FD0A978B-AA82-4C55-B116-0582C8BC344B}"/>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107839</xdr:rowOff>
    </xdr:from>
    <xdr:ext cx="469744" cy="259045"/>
    <xdr:sp macro="" textlink="">
      <xdr:nvSpPr>
        <xdr:cNvPr id="753" name="n_1mainValue【公民館】&#10;一人当たり面積">
          <a:extLst>
            <a:ext uri="{FF2B5EF4-FFF2-40B4-BE49-F238E27FC236}">
              <a16:creationId xmlns:a16="http://schemas.microsoft.com/office/drawing/2014/main" id="{176FB40A-C66A-4480-BAF2-F51171687B0E}"/>
            </a:ext>
          </a:extLst>
        </xdr:cNvPr>
        <xdr:cNvSpPr txBox="1"/>
      </xdr:nvSpPr>
      <xdr:spPr>
        <a:xfrm>
          <a:off x="21075727" y="186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109745</xdr:rowOff>
    </xdr:from>
    <xdr:ext cx="469744" cy="259045"/>
    <xdr:sp macro="" textlink="">
      <xdr:nvSpPr>
        <xdr:cNvPr id="754" name="n_2mainValue【公民館】&#10;一人当たり面積">
          <a:extLst>
            <a:ext uri="{FF2B5EF4-FFF2-40B4-BE49-F238E27FC236}">
              <a16:creationId xmlns:a16="http://schemas.microsoft.com/office/drawing/2014/main" id="{838E30D6-A004-4AAC-B529-685F687E9C30}"/>
            </a:ext>
          </a:extLst>
        </xdr:cNvPr>
        <xdr:cNvSpPr txBox="1"/>
      </xdr:nvSpPr>
      <xdr:spPr>
        <a:xfrm>
          <a:off x="20199427" y="186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111269</xdr:rowOff>
    </xdr:from>
    <xdr:ext cx="469744" cy="259045"/>
    <xdr:sp macro="" textlink="">
      <xdr:nvSpPr>
        <xdr:cNvPr id="755" name="n_3mainValue【公民館】&#10;一人当たり面積">
          <a:extLst>
            <a:ext uri="{FF2B5EF4-FFF2-40B4-BE49-F238E27FC236}">
              <a16:creationId xmlns:a16="http://schemas.microsoft.com/office/drawing/2014/main" id="{ECFA926F-E326-4875-BD7E-20887B887389}"/>
            </a:ext>
          </a:extLst>
        </xdr:cNvPr>
        <xdr:cNvSpPr txBox="1"/>
      </xdr:nvSpPr>
      <xdr:spPr>
        <a:xfrm>
          <a:off x="19310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113174</xdr:rowOff>
    </xdr:from>
    <xdr:ext cx="469744" cy="259045"/>
    <xdr:sp macro="" textlink="">
      <xdr:nvSpPr>
        <xdr:cNvPr id="756" name="n_4mainValue【公民館】&#10;一人当たり面積">
          <a:extLst>
            <a:ext uri="{FF2B5EF4-FFF2-40B4-BE49-F238E27FC236}">
              <a16:creationId xmlns:a16="http://schemas.microsoft.com/office/drawing/2014/main" id="{2ED9112F-BFE9-4D9A-8AC9-4910FE51DA4F}"/>
            </a:ext>
          </a:extLst>
        </xdr:cNvPr>
        <xdr:cNvSpPr txBox="1"/>
      </xdr:nvSpPr>
      <xdr:spPr>
        <a:xfrm>
          <a:off x="18421427" y="18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A7F2B0B1-A0C8-4207-A081-196C055B9C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7CB6D92C-56C4-418D-ADBA-55657DB78A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B074C66D-78E5-4392-8480-E79BC4FE23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整備については定期的な維持補修と改良整備を実施していることから、類似団体と比較して低い数値となっている。こども園については、園舎の新築を実施したことから、有形固定資産減価償却率が減少している。公営住宅、公民館については、耐用年数を迎える施設も多く、老朽化が進行している中、建替更新の費用も踏まえて検討が必要である。また、日々の維持・管理の観点も踏まえ、更新については、長寿命化や集約化などの対応が必要な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199D26-8F93-4E96-84B6-B203E5384F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B90754-77F8-4D27-AEAF-86F8722915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37B0DB-DEB3-499D-A19A-14BC33B349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6BAE8F-F4B6-4C68-A7E1-6BEC1992CD7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C99E5D-4A2E-4272-AD11-827287307A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E370A3-3CE3-46D4-BE4E-79E03E9085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74D519-B054-4E62-9789-8D858B9C7B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6B006D-2D1D-476D-B09A-1B995465D5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B92F13-2FD7-4815-9705-C4F11293AB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21C29F-60AD-4B01-AB23-B8CA7083B5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
5,665
93.42
5,463,244
5,010,022
369,459
3,192,247
7,234,431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53C313-95C4-4DE7-A888-A8099C0180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586645-B34C-4A69-A282-08288F4CD1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468CDF-92C3-4B9E-98DB-DBA9D432A2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348537-118C-4285-86F3-6ABD2FA444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2B9235-8A07-437E-BDB2-966779BA70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15F915-8450-4501-84D6-4D1DF0B4E6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CDFC0C-82EA-4CD8-A5E2-B6CE88CBE8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133396-5E89-40F0-A963-93410D1691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8C61F4-B4A3-48A5-A5B5-57D55F4EB6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DD9A94-2CCC-4869-8EFB-E4AD45C375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142C6A-755C-43ED-A126-ABD61B2CA0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96C423-77D3-431D-BB58-CC99B0C305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396AF4-408B-441C-AA80-015921919B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159D9F-84F0-488E-848E-C5599741B0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C94E40-7125-4472-9D3A-EE395686F9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6B6E42-DF3B-4815-8EEA-DFCF0B921E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DFBA41-165D-4E96-B2B9-782E87B1E0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6811B4-D282-41ED-8C0D-FCAFC1F192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267000-C3E0-4819-A908-870EA08A15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89E4AC-FE69-4B07-BFB7-52F117ADBD4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547E9A-1618-4A9C-A869-4B1D3F3E8E4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1FC6AE-9C18-42B9-A648-3286C31BAB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DB858C-8E8F-49B3-8408-2EE8C9C6EE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000005-22EA-44AF-BE66-3839BBFAD1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6D96C4-6E7E-4BCC-A83D-CA9059664E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F69419-51E6-4EEB-A9AE-83E2DE25F0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A09923-BD3A-4CA1-99C3-811C9ECC56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442081-1F02-4404-B679-1B00A2C68E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2C30DB-C805-4DCF-9441-0742B017824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E3C424F-0082-4AD5-9407-D5C135BA63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B32A651-82B3-43B7-AB7C-C7ACC038B4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CDA7D7F-E979-4417-93E5-759E56B5EB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C676C62-D8B3-4DF0-A848-8B9B0C3B00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BABF2E4-B7F3-4D86-8421-AD7A2B4932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B040FAA-A417-4517-9624-AE517B1260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EE5E16D-A090-4F45-88C1-E9416376F2E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23A1117-08AB-4D72-BF7B-BDE674E063F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7DB8D7B-5DC1-4FAA-9E14-53D448EEBE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64F3FB4-FCFC-459D-AF35-0190BBE4A9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5F66733-2B01-4EB3-B593-7D499E3E39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623D0E2-6EE8-438C-8B81-EDCB0CBD40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BFE6411-C401-493E-BB26-4E2166F800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E09F313-88A7-4797-941C-154E9C7CA3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ACA3394-4FB0-4DEE-86C0-F81CF043A9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F24E906-299D-4812-909F-0C86647E74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2343A39-7486-4D45-B82C-F27EBB34F9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456F488-1E9A-49FC-9D31-509582157F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F00E02A-A44A-4D07-A17C-182E1CCB2B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D1A503A-9397-476C-9D5C-C839FBFE85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42D7D24-E645-45A8-BAD1-EFC3E0D0F14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EF01892-B9D1-4D77-9DFC-00DC402AEF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8C13DAF-62C0-4CC5-8A0E-6879130D8F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F3EE1B3-545F-476D-8917-590ED18F448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165410B-B38B-4AC9-8468-1442B0240A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8B5F6A3-FE84-4889-9BFE-A448237EE0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712B0C1-5E58-4134-BF1C-45139EDE05A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C68AED65-904D-41F0-9E42-9413225CDE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9F54E20-3C6E-4F8D-AFAD-C186E93B9A7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247A0F4-F5C0-41B7-A51A-FFF1355E988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62E3156-CB9C-4B80-9A2B-F523353F9F4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73A80EB-6035-4626-952F-94C2B0DB1D2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29A6CB6-AC5F-454D-BAAB-423F7882F2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B4A2B05-D293-42DA-B9AD-F2EDF8DD573E}"/>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33B7B41-7309-44E0-A924-114A5376A2B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655C510-828A-4A42-9FCE-3EDEFE2422E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F979FD4-989B-4043-85B6-718C230B5D94}"/>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F1078272-3CCA-46F9-8F61-BB1DEF8D147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F329C60-1638-416B-9C05-78D5A1540BD2}"/>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8F36074C-E9B5-46A1-920C-AF75A686550D}"/>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A5D80A99-0280-438C-B53F-3005A83D8D8A}"/>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C7D03716-BEBD-43E8-9F79-725CE7E9354D}"/>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B595BDBC-0EDF-4A80-966D-073AB34BFE8A}"/>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E67C18FC-3E72-4E85-BBBD-4833451B2B07}"/>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42F60A2-EABB-4787-9AE2-9EBE0B2E9B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03AE8AA-C243-41A5-B822-DF907C27A9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E824857-8CEF-4F3B-91B6-A9BDDA0AF4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7AD6BBC-76DF-4D1E-AD95-F0B8763F2F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4C27608-A406-4D6C-BFB5-AF87E75151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90" name="楕円 89">
          <a:extLst>
            <a:ext uri="{FF2B5EF4-FFF2-40B4-BE49-F238E27FC236}">
              <a16:creationId xmlns:a16="http://schemas.microsoft.com/office/drawing/2014/main" id="{86C4AC77-20EE-4A90-89AC-609666038E96}"/>
            </a:ext>
          </a:extLst>
        </xdr:cNvPr>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43923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D89B95A-E778-43E5-A661-61395370D43C}"/>
            </a:ext>
          </a:extLst>
        </xdr:cNvPr>
        <xdr:cNvSpPr txBox="1"/>
      </xdr:nvSpPr>
      <xdr:spPr>
        <a:xfrm>
          <a:off x="4673600" y="1033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45538</xdr:rowOff>
    </xdr:from>
    <xdr:to>
      <xdr:col>20</xdr:col>
      <xdr:colOff>38100</xdr:colOff>
      <xdr:row>61</xdr:row>
      <xdr:rowOff>147138</xdr:rowOff>
    </xdr:to>
    <xdr:sp macro="" textlink="">
      <xdr:nvSpPr>
        <xdr:cNvPr id="92" name="楕円 91">
          <a:extLst>
            <a:ext uri="{FF2B5EF4-FFF2-40B4-BE49-F238E27FC236}">
              <a16:creationId xmlns:a16="http://schemas.microsoft.com/office/drawing/2014/main" id="{34786853-4A3C-4131-A518-53BB82149B32}"/>
            </a:ext>
          </a:extLst>
        </xdr:cNvPr>
        <xdr:cNvSpPr/>
      </xdr:nvSpPr>
      <xdr:spPr>
        <a:xfrm>
          <a:off x="3746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96338</xdr:rowOff>
    </xdr:to>
    <xdr:cxnSp macro="">
      <xdr:nvCxnSpPr>
        <xdr:cNvPr id="93" name="直線コネクタ 92">
          <a:extLst>
            <a:ext uri="{FF2B5EF4-FFF2-40B4-BE49-F238E27FC236}">
              <a16:creationId xmlns:a16="http://schemas.microsoft.com/office/drawing/2014/main" id="{EE30DD18-3039-4A3D-8977-D8408E99CBBE}"/>
            </a:ext>
          </a:extLst>
        </xdr:cNvPr>
        <xdr:cNvCxnSpPr/>
      </xdr:nvCxnSpPr>
      <xdr:spPr>
        <a:xfrm flipV="1">
          <a:off x="3797300" y="105302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19413</xdr:rowOff>
    </xdr:from>
    <xdr:to>
      <xdr:col>15</xdr:col>
      <xdr:colOff>101600</xdr:colOff>
      <xdr:row>63</xdr:row>
      <xdr:rowOff>121013</xdr:rowOff>
    </xdr:to>
    <xdr:sp macro="" textlink="">
      <xdr:nvSpPr>
        <xdr:cNvPr id="94" name="楕円 93">
          <a:extLst>
            <a:ext uri="{FF2B5EF4-FFF2-40B4-BE49-F238E27FC236}">
              <a16:creationId xmlns:a16="http://schemas.microsoft.com/office/drawing/2014/main" id="{A5A75061-8BB5-4806-B401-C549FF857466}"/>
            </a:ext>
          </a:extLst>
        </xdr:cNvPr>
        <xdr:cNvSpPr/>
      </xdr:nvSpPr>
      <xdr:spPr>
        <a:xfrm>
          <a:off x="2857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96338</xdr:rowOff>
    </xdr:from>
    <xdr:to>
      <xdr:col>19</xdr:col>
      <xdr:colOff>177800</xdr:colOff>
      <xdr:row>63</xdr:row>
      <xdr:rowOff>70213</xdr:rowOff>
    </xdr:to>
    <xdr:cxnSp macro="">
      <xdr:nvCxnSpPr>
        <xdr:cNvPr id="95" name="直線コネクタ 94">
          <a:extLst>
            <a:ext uri="{FF2B5EF4-FFF2-40B4-BE49-F238E27FC236}">
              <a16:creationId xmlns:a16="http://schemas.microsoft.com/office/drawing/2014/main" id="{F8DA380C-572F-4F69-8122-35F9B8DE2250}"/>
            </a:ext>
          </a:extLst>
        </xdr:cNvPr>
        <xdr:cNvCxnSpPr/>
      </xdr:nvCxnSpPr>
      <xdr:spPr>
        <a:xfrm flipV="1">
          <a:off x="2908300" y="10554788"/>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27577</xdr:rowOff>
    </xdr:from>
    <xdr:to>
      <xdr:col>10</xdr:col>
      <xdr:colOff>165100</xdr:colOff>
      <xdr:row>63</xdr:row>
      <xdr:rowOff>129177</xdr:rowOff>
    </xdr:to>
    <xdr:sp macro="" textlink="">
      <xdr:nvSpPr>
        <xdr:cNvPr id="96" name="楕円 95">
          <a:extLst>
            <a:ext uri="{FF2B5EF4-FFF2-40B4-BE49-F238E27FC236}">
              <a16:creationId xmlns:a16="http://schemas.microsoft.com/office/drawing/2014/main" id="{CA464D3E-9169-4F4A-8F20-E5521D5C2DE9}"/>
            </a:ext>
          </a:extLst>
        </xdr:cNvPr>
        <xdr:cNvSpPr/>
      </xdr:nvSpPr>
      <xdr:spPr>
        <a:xfrm>
          <a:off x="196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70213</xdr:rowOff>
    </xdr:from>
    <xdr:to>
      <xdr:col>15</xdr:col>
      <xdr:colOff>50800</xdr:colOff>
      <xdr:row>63</xdr:row>
      <xdr:rowOff>78377</xdr:rowOff>
    </xdr:to>
    <xdr:cxnSp macro="">
      <xdr:nvCxnSpPr>
        <xdr:cNvPr id="97" name="直線コネクタ 96">
          <a:extLst>
            <a:ext uri="{FF2B5EF4-FFF2-40B4-BE49-F238E27FC236}">
              <a16:creationId xmlns:a16="http://schemas.microsoft.com/office/drawing/2014/main" id="{E21733DE-D202-4D51-8448-78765804573A}"/>
            </a:ext>
          </a:extLst>
        </xdr:cNvPr>
        <xdr:cNvCxnSpPr/>
      </xdr:nvCxnSpPr>
      <xdr:spPr>
        <a:xfrm flipV="1">
          <a:off x="2019300" y="108715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164737</xdr:rowOff>
    </xdr:from>
    <xdr:to>
      <xdr:col>6</xdr:col>
      <xdr:colOff>38100</xdr:colOff>
      <xdr:row>63</xdr:row>
      <xdr:rowOff>94887</xdr:rowOff>
    </xdr:to>
    <xdr:sp macro="" textlink="">
      <xdr:nvSpPr>
        <xdr:cNvPr id="98" name="楕円 97">
          <a:extLst>
            <a:ext uri="{FF2B5EF4-FFF2-40B4-BE49-F238E27FC236}">
              <a16:creationId xmlns:a16="http://schemas.microsoft.com/office/drawing/2014/main" id="{21AB384C-21D6-4C0A-83CF-55088DF5ACA4}"/>
            </a:ext>
          </a:extLst>
        </xdr:cNvPr>
        <xdr:cNvSpPr/>
      </xdr:nvSpPr>
      <xdr:spPr>
        <a:xfrm>
          <a:off x="107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44087</xdr:rowOff>
    </xdr:from>
    <xdr:to>
      <xdr:col>10</xdr:col>
      <xdr:colOff>114300</xdr:colOff>
      <xdr:row>63</xdr:row>
      <xdr:rowOff>78377</xdr:rowOff>
    </xdr:to>
    <xdr:cxnSp macro="">
      <xdr:nvCxnSpPr>
        <xdr:cNvPr id="99" name="直線コネクタ 98">
          <a:extLst>
            <a:ext uri="{FF2B5EF4-FFF2-40B4-BE49-F238E27FC236}">
              <a16:creationId xmlns:a16="http://schemas.microsoft.com/office/drawing/2014/main" id="{25931005-8CCF-48EA-9590-FC69BA75CB3A}"/>
            </a:ext>
          </a:extLst>
        </xdr:cNvPr>
        <xdr:cNvCxnSpPr/>
      </xdr:nvCxnSpPr>
      <xdr:spPr>
        <a:xfrm>
          <a:off x="1130300" y="108454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a:extLst>
            <a:ext uri="{FF2B5EF4-FFF2-40B4-BE49-F238E27FC236}">
              <a16:creationId xmlns:a16="http://schemas.microsoft.com/office/drawing/2014/main" id="{BAFF93ED-60C9-4165-92B9-B71560159AF9}"/>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1AB36738-240A-424D-A006-B0087DDF72D7}"/>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4BDA28C9-D145-4F85-BF28-8A36BB9277C8}"/>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F1A1B648-4644-4348-9EAE-17514AEB3A5A}"/>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163665</xdr:rowOff>
    </xdr:from>
    <xdr:ext cx="405111" cy="259045"/>
    <xdr:sp macro="" textlink="">
      <xdr:nvSpPr>
        <xdr:cNvPr id="104" name="n_1mainValue【体育館・プール】&#10;有形固定資産減価償却率">
          <a:extLst>
            <a:ext uri="{FF2B5EF4-FFF2-40B4-BE49-F238E27FC236}">
              <a16:creationId xmlns:a16="http://schemas.microsoft.com/office/drawing/2014/main" id="{B28C9BF1-A334-44D7-B359-E705BF3EC969}"/>
            </a:ext>
          </a:extLst>
        </xdr:cNvPr>
        <xdr:cNvSpPr txBox="1"/>
      </xdr:nvSpPr>
      <xdr:spPr>
        <a:xfrm>
          <a:off x="3582044" y="1027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112140</xdr:rowOff>
    </xdr:from>
    <xdr:ext cx="405111" cy="259045"/>
    <xdr:sp macro="" textlink="">
      <xdr:nvSpPr>
        <xdr:cNvPr id="105" name="n_2mainValue【体育館・プール】&#10;有形固定資産減価償却率">
          <a:extLst>
            <a:ext uri="{FF2B5EF4-FFF2-40B4-BE49-F238E27FC236}">
              <a16:creationId xmlns:a16="http://schemas.microsoft.com/office/drawing/2014/main" id="{A49D1F67-2B50-40DA-B1D6-015B0E7540CF}"/>
            </a:ext>
          </a:extLst>
        </xdr:cNvPr>
        <xdr:cNvSpPr txBox="1"/>
      </xdr:nvSpPr>
      <xdr:spPr>
        <a:xfrm>
          <a:off x="2705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120304</xdr:rowOff>
    </xdr:from>
    <xdr:ext cx="405111" cy="259045"/>
    <xdr:sp macro="" textlink="">
      <xdr:nvSpPr>
        <xdr:cNvPr id="106" name="n_3mainValue【体育館・プール】&#10;有形固定資産減価償却率">
          <a:extLst>
            <a:ext uri="{FF2B5EF4-FFF2-40B4-BE49-F238E27FC236}">
              <a16:creationId xmlns:a16="http://schemas.microsoft.com/office/drawing/2014/main" id="{FD1390C4-D5BD-4481-B05B-8A7F6163186A}"/>
            </a:ext>
          </a:extLst>
        </xdr:cNvPr>
        <xdr:cNvSpPr txBox="1"/>
      </xdr:nvSpPr>
      <xdr:spPr>
        <a:xfrm>
          <a:off x="1816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86014</xdr:rowOff>
    </xdr:from>
    <xdr:ext cx="405111" cy="259045"/>
    <xdr:sp macro="" textlink="">
      <xdr:nvSpPr>
        <xdr:cNvPr id="107" name="n_4mainValue【体育館・プール】&#10;有形固定資産減価償却率">
          <a:extLst>
            <a:ext uri="{FF2B5EF4-FFF2-40B4-BE49-F238E27FC236}">
              <a16:creationId xmlns:a16="http://schemas.microsoft.com/office/drawing/2014/main" id="{80F1D5C5-CB96-44F5-B5E9-B99B9A7CA7D1}"/>
            </a:ext>
          </a:extLst>
        </xdr:cNvPr>
        <xdr:cNvSpPr txBox="1"/>
      </xdr:nvSpPr>
      <xdr:spPr>
        <a:xfrm>
          <a:off x="9277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C1048480-578B-41F4-A119-3C3CEF6669C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4CC3F14-E7E7-467B-9E72-A54CCCA0DB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B6CEEC4-7D50-4DCB-8C1E-D79E475CA3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AA3CA19-9566-43A0-BA1E-54E8A6259A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D04EC9D-DCC9-41F8-9BC8-B690041253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2D78952-4962-478B-89C3-9C2467FC9A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CB7260D2-8409-4259-9306-2CCF9DFA49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F45A86C-4FF5-443A-AFAF-30F9AEE29A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38E74F8-6EF4-40DC-89D2-93A12C2630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4BE232C-C365-4540-A94A-DC74FD8475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43920F0E-0FBE-4BAA-AD9E-94844F6524D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3569648B-4C7F-4AB8-8A60-64321FB6C96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FF3214E3-BB2E-49B7-B80A-430D5257D3E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97193D2D-19CF-4BF4-82D6-F0717324FF0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DC94FBDC-3A05-47A3-97DA-43DB529060C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EE2287FE-B28C-4440-8156-4970AE7CABB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7525C3C8-5B8F-4811-BF38-C22E8712337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E9D574C7-DD4F-4934-97C9-42B8CD0FBAD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197279CC-6CCD-47A4-9C18-05894FCB641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575697C7-2CF5-4A97-BE76-82FD2B222B2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B341C1AD-4F6F-4081-BEA1-AC71BFC7091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66C6CF63-1F16-4423-B675-923C9808692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086EB42-901D-42EA-B764-DD142EBAF8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7DD3E609-4B69-4D0F-9711-23F9CAE80D7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551F5AFB-8133-4D47-9EA0-5B5551945D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DEEA581D-5662-4D62-9FC4-6781B50F2D37}"/>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3C62C813-A916-43DD-8301-55480B20A322}"/>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B9EC651D-FBF8-4CE4-82A8-CBC27760D7A9}"/>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682028E6-BF96-4880-B267-A152791D39B3}"/>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6352A8D9-0E28-45DC-A168-65D0DAFEF64F}"/>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F7C00F17-5C87-40BB-9328-910C0288B517}"/>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97487335-4359-44B3-9676-1E64B443580C}"/>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E8FA4744-045C-474B-BB9D-5B41230B795C}"/>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0A8E8D73-DBDF-4560-94BF-A0465C5EB5BB}"/>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0CBA8631-CF84-458A-8A57-9B76AA834666}"/>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FF2DB03D-B0AD-4631-9B19-7360F1BA216B}"/>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24FAD0A-E236-46F4-95F2-456D5B4549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A5474B4-DB40-49B6-AF42-AA24BCE0E4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F939151-70E9-46AB-A804-B477BA9FB7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D1970B8-6CFE-4CA1-A1A8-A1DAA08BD8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CFDB5AA-6907-4379-B57A-00675F5053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7438</xdr:rowOff>
    </xdr:from>
    <xdr:to>
      <xdr:col>55</xdr:col>
      <xdr:colOff>50800</xdr:colOff>
      <xdr:row>63</xdr:row>
      <xdr:rowOff>109038</xdr:rowOff>
    </xdr:to>
    <xdr:sp macro="" textlink="">
      <xdr:nvSpPr>
        <xdr:cNvPr id="149" name="楕円 148">
          <a:extLst>
            <a:ext uri="{FF2B5EF4-FFF2-40B4-BE49-F238E27FC236}">
              <a16:creationId xmlns:a16="http://schemas.microsoft.com/office/drawing/2014/main" id="{79008F51-C329-4975-AA57-71EDCD2B0F53}"/>
            </a:ext>
          </a:extLst>
        </xdr:cNvPr>
        <xdr:cNvSpPr/>
      </xdr:nvSpPr>
      <xdr:spPr>
        <a:xfrm>
          <a:off x="10426700" y="108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93815</xdr:rowOff>
    </xdr:from>
    <xdr:ext cx="469744" cy="259045"/>
    <xdr:sp macro="" textlink="">
      <xdr:nvSpPr>
        <xdr:cNvPr id="150" name="【体育館・プール】&#10;一人当たり面積該当値テキスト">
          <a:extLst>
            <a:ext uri="{FF2B5EF4-FFF2-40B4-BE49-F238E27FC236}">
              <a16:creationId xmlns:a16="http://schemas.microsoft.com/office/drawing/2014/main" id="{2982B707-AE40-472C-A9D1-687D1DB6F089}"/>
            </a:ext>
          </a:extLst>
        </xdr:cNvPr>
        <xdr:cNvSpPr txBox="1"/>
      </xdr:nvSpPr>
      <xdr:spPr>
        <a:xfrm>
          <a:off x="10515600" y="107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xdr:rowOff>
    </xdr:from>
    <xdr:to>
      <xdr:col>50</xdr:col>
      <xdr:colOff>165100</xdr:colOff>
      <xdr:row>63</xdr:row>
      <xdr:rowOff>115570</xdr:rowOff>
    </xdr:to>
    <xdr:sp macro="" textlink="">
      <xdr:nvSpPr>
        <xdr:cNvPr id="151" name="楕円 150">
          <a:extLst>
            <a:ext uri="{FF2B5EF4-FFF2-40B4-BE49-F238E27FC236}">
              <a16:creationId xmlns:a16="http://schemas.microsoft.com/office/drawing/2014/main" id="{99DB8726-3DF0-48EC-B196-00EFA9E33FAC}"/>
            </a:ext>
          </a:extLst>
        </xdr:cNvPr>
        <xdr:cNvSpPr/>
      </xdr:nvSpPr>
      <xdr:spPr>
        <a:xfrm>
          <a:off x="958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58238</xdr:rowOff>
    </xdr:from>
    <xdr:to>
      <xdr:col>55</xdr:col>
      <xdr:colOff>0</xdr:colOff>
      <xdr:row>63</xdr:row>
      <xdr:rowOff>64770</xdr:rowOff>
    </xdr:to>
    <xdr:cxnSp macro="">
      <xdr:nvCxnSpPr>
        <xdr:cNvPr id="152" name="直線コネクタ 151">
          <a:extLst>
            <a:ext uri="{FF2B5EF4-FFF2-40B4-BE49-F238E27FC236}">
              <a16:creationId xmlns:a16="http://schemas.microsoft.com/office/drawing/2014/main" id="{4CF43772-07B2-4876-8872-5442435B3BCF}"/>
            </a:ext>
          </a:extLst>
        </xdr:cNvPr>
        <xdr:cNvCxnSpPr/>
      </xdr:nvCxnSpPr>
      <xdr:spPr>
        <a:xfrm flipV="1">
          <a:off x="9639300" y="108595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18324</xdr:rowOff>
    </xdr:from>
    <xdr:to>
      <xdr:col>46</xdr:col>
      <xdr:colOff>38100</xdr:colOff>
      <xdr:row>63</xdr:row>
      <xdr:rowOff>119924</xdr:rowOff>
    </xdr:to>
    <xdr:sp macro="" textlink="">
      <xdr:nvSpPr>
        <xdr:cNvPr id="153" name="楕円 152">
          <a:extLst>
            <a:ext uri="{FF2B5EF4-FFF2-40B4-BE49-F238E27FC236}">
              <a16:creationId xmlns:a16="http://schemas.microsoft.com/office/drawing/2014/main" id="{2D824FF0-D786-4751-9449-FB7BFA565FE5}"/>
            </a:ext>
          </a:extLst>
        </xdr:cNvPr>
        <xdr:cNvSpPr/>
      </xdr:nvSpPr>
      <xdr:spPr>
        <a:xfrm>
          <a:off x="8699500" y="108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64770</xdr:rowOff>
    </xdr:from>
    <xdr:to>
      <xdr:col>50</xdr:col>
      <xdr:colOff>114300</xdr:colOff>
      <xdr:row>63</xdr:row>
      <xdr:rowOff>69124</xdr:rowOff>
    </xdr:to>
    <xdr:cxnSp macro="">
      <xdr:nvCxnSpPr>
        <xdr:cNvPr id="154" name="直線コネクタ 153">
          <a:extLst>
            <a:ext uri="{FF2B5EF4-FFF2-40B4-BE49-F238E27FC236}">
              <a16:creationId xmlns:a16="http://schemas.microsoft.com/office/drawing/2014/main" id="{5714950B-C644-4E0B-9347-C9089905AF0D}"/>
            </a:ext>
          </a:extLst>
        </xdr:cNvPr>
        <xdr:cNvCxnSpPr/>
      </xdr:nvCxnSpPr>
      <xdr:spPr>
        <a:xfrm flipV="1">
          <a:off x="8750300" y="108661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21590</xdr:rowOff>
    </xdr:from>
    <xdr:to>
      <xdr:col>41</xdr:col>
      <xdr:colOff>101600</xdr:colOff>
      <xdr:row>63</xdr:row>
      <xdr:rowOff>123190</xdr:rowOff>
    </xdr:to>
    <xdr:sp macro="" textlink="">
      <xdr:nvSpPr>
        <xdr:cNvPr id="155" name="楕円 154">
          <a:extLst>
            <a:ext uri="{FF2B5EF4-FFF2-40B4-BE49-F238E27FC236}">
              <a16:creationId xmlns:a16="http://schemas.microsoft.com/office/drawing/2014/main" id="{0506CB04-7AD9-4749-AE5D-3815AEACFB0B}"/>
            </a:ext>
          </a:extLst>
        </xdr:cNvPr>
        <xdr:cNvSpPr/>
      </xdr:nvSpPr>
      <xdr:spPr>
        <a:xfrm>
          <a:off x="781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69124</xdr:rowOff>
    </xdr:from>
    <xdr:to>
      <xdr:col>45</xdr:col>
      <xdr:colOff>177800</xdr:colOff>
      <xdr:row>63</xdr:row>
      <xdr:rowOff>72390</xdr:rowOff>
    </xdr:to>
    <xdr:cxnSp macro="">
      <xdr:nvCxnSpPr>
        <xdr:cNvPr id="156" name="直線コネクタ 155">
          <a:extLst>
            <a:ext uri="{FF2B5EF4-FFF2-40B4-BE49-F238E27FC236}">
              <a16:creationId xmlns:a16="http://schemas.microsoft.com/office/drawing/2014/main" id="{5B296E2A-95CA-4C2D-A4FE-F87F78714527}"/>
            </a:ext>
          </a:extLst>
        </xdr:cNvPr>
        <xdr:cNvCxnSpPr/>
      </xdr:nvCxnSpPr>
      <xdr:spPr>
        <a:xfrm flipV="1">
          <a:off x="7861300" y="108704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27033</xdr:rowOff>
    </xdr:from>
    <xdr:to>
      <xdr:col>36</xdr:col>
      <xdr:colOff>165100</xdr:colOff>
      <xdr:row>63</xdr:row>
      <xdr:rowOff>128633</xdr:rowOff>
    </xdr:to>
    <xdr:sp macro="" textlink="">
      <xdr:nvSpPr>
        <xdr:cNvPr id="157" name="楕円 156">
          <a:extLst>
            <a:ext uri="{FF2B5EF4-FFF2-40B4-BE49-F238E27FC236}">
              <a16:creationId xmlns:a16="http://schemas.microsoft.com/office/drawing/2014/main" id="{E851C9B1-595B-4C21-A9CC-4250BEFA1042}"/>
            </a:ext>
          </a:extLst>
        </xdr:cNvPr>
        <xdr:cNvSpPr/>
      </xdr:nvSpPr>
      <xdr:spPr>
        <a:xfrm>
          <a:off x="6921500" y="108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72390</xdr:rowOff>
    </xdr:from>
    <xdr:to>
      <xdr:col>41</xdr:col>
      <xdr:colOff>50800</xdr:colOff>
      <xdr:row>63</xdr:row>
      <xdr:rowOff>77833</xdr:rowOff>
    </xdr:to>
    <xdr:cxnSp macro="">
      <xdr:nvCxnSpPr>
        <xdr:cNvPr id="158" name="直線コネクタ 157">
          <a:extLst>
            <a:ext uri="{FF2B5EF4-FFF2-40B4-BE49-F238E27FC236}">
              <a16:creationId xmlns:a16="http://schemas.microsoft.com/office/drawing/2014/main" id="{46418262-C8C5-4FCF-B958-D9A6A75FF393}"/>
            </a:ext>
          </a:extLst>
        </xdr:cNvPr>
        <xdr:cNvCxnSpPr/>
      </xdr:nvCxnSpPr>
      <xdr:spPr>
        <a:xfrm flipV="1">
          <a:off x="6972300" y="108737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a:extLst>
            <a:ext uri="{FF2B5EF4-FFF2-40B4-BE49-F238E27FC236}">
              <a16:creationId xmlns:a16="http://schemas.microsoft.com/office/drawing/2014/main" id="{0CAC823C-3384-4E33-AC23-E22182FCBA71}"/>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a:extLst>
            <a:ext uri="{FF2B5EF4-FFF2-40B4-BE49-F238E27FC236}">
              <a16:creationId xmlns:a16="http://schemas.microsoft.com/office/drawing/2014/main" id="{87A51FC2-1B44-4E56-A4EC-E24065F3A1CB}"/>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a:extLst>
            <a:ext uri="{FF2B5EF4-FFF2-40B4-BE49-F238E27FC236}">
              <a16:creationId xmlns:a16="http://schemas.microsoft.com/office/drawing/2014/main" id="{9755F8B9-47F5-4452-9243-14063F82FD69}"/>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a:extLst>
            <a:ext uri="{FF2B5EF4-FFF2-40B4-BE49-F238E27FC236}">
              <a16:creationId xmlns:a16="http://schemas.microsoft.com/office/drawing/2014/main" id="{930B108B-75D3-4E1E-AE4C-C2AC960B4F5A}"/>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106697</xdr:rowOff>
    </xdr:from>
    <xdr:ext cx="469744" cy="259045"/>
    <xdr:sp macro="" textlink="">
      <xdr:nvSpPr>
        <xdr:cNvPr id="163" name="n_1mainValue【体育館・プール】&#10;一人当たり面積">
          <a:extLst>
            <a:ext uri="{FF2B5EF4-FFF2-40B4-BE49-F238E27FC236}">
              <a16:creationId xmlns:a16="http://schemas.microsoft.com/office/drawing/2014/main" id="{C5E7C2DD-9943-4142-9E69-7DAEEC204E12}"/>
            </a:ext>
          </a:extLst>
        </xdr:cNvPr>
        <xdr:cNvSpPr txBox="1"/>
      </xdr:nvSpPr>
      <xdr:spPr>
        <a:xfrm>
          <a:off x="9391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111051</xdr:rowOff>
    </xdr:from>
    <xdr:ext cx="469744" cy="259045"/>
    <xdr:sp macro="" textlink="">
      <xdr:nvSpPr>
        <xdr:cNvPr id="164" name="n_2mainValue【体育館・プール】&#10;一人当たり面積">
          <a:extLst>
            <a:ext uri="{FF2B5EF4-FFF2-40B4-BE49-F238E27FC236}">
              <a16:creationId xmlns:a16="http://schemas.microsoft.com/office/drawing/2014/main" id="{C11960CD-2F20-4D3C-9304-EC16D3EEA45A}"/>
            </a:ext>
          </a:extLst>
        </xdr:cNvPr>
        <xdr:cNvSpPr txBox="1"/>
      </xdr:nvSpPr>
      <xdr:spPr>
        <a:xfrm>
          <a:off x="8515427" y="109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114317</xdr:rowOff>
    </xdr:from>
    <xdr:ext cx="469744" cy="259045"/>
    <xdr:sp macro="" textlink="">
      <xdr:nvSpPr>
        <xdr:cNvPr id="165" name="n_3mainValue【体育館・プール】&#10;一人当たり面積">
          <a:extLst>
            <a:ext uri="{FF2B5EF4-FFF2-40B4-BE49-F238E27FC236}">
              <a16:creationId xmlns:a16="http://schemas.microsoft.com/office/drawing/2014/main" id="{B5059D16-E2A4-48D9-A6DF-E723C93860DC}"/>
            </a:ext>
          </a:extLst>
        </xdr:cNvPr>
        <xdr:cNvSpPr txBox="1"/>
      </xdr:nvSpPr>
      <xdr:spPr>
        <a:xfrm>
          <a:off x="7626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119760</xdr:rowOff>
    </xdr:from>
    <xdr:ext cx="469744" cy="259045"/>
    <xdr:sp macro="" textlink="">
      <xdr:nvSpPr>
        <xdr:cNvPr id="166" name="n_4mainValue【体育館・プール】&#10;一人当たり面積">
          <a:extLst>
            <a:ext uri="{FF2B5EF4-FFF2-40B4-BE49-F238E27FC236}">
              <a16:creationId xmlns:a16="http://schemas.microsoft.com/office/drawing/2014/main" id="{6AEDEA93-B680-4529-B1BE-0905A04EFC37}"/>
            </a:ext>
          </a:extLst>
        </xdr:cNvPr>
        <xdr:cNvSpPr txBox="1"/>
      </xdr:nvSpPr>
      <xdr:spPr>
        <a:xfrm>
          <a:off x="6737427"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CFF7AB99-31BC-48BB-9E69-AFB7FDA15D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88A96AB9-D813-46B8-91A1-E387A6EE28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4D8CBFAF-28AD-44B1-9853-EA21E03C29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724CB14E-D750-4F8A-A1B8-8D936BC5BB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ECE2657-4348-4AC5-8118-2E3FFCFBA2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10CE3C59-730E-4FCF-9772-7FB106F316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86A4D98D-C0BA-4183-9AD9-55B3073439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89879D27-FBF9-402D-A506-76883399E9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9B514E55-57EF-4A6B-8CD7-93A6227115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48E81AE5-7050-4DE6-8F3E-8853D9DBC0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1323E534-6B09-4866-9537-C6C61DF965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F97E2F6-AED0-4B9F-847B-12FE2382F4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A19FD47E-6589-4F7D-8C7B-9CEFF48AF29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8477000B-A447-4097-A1CA-5960E9D140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9784A829-BFA6-413E-AB60-660E6691236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7D995FED-E465-4631-8368-53E785303EE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A4A09B35-2F39-4725-AB8F-34BF37AF3E2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298F08DA-B614-43D7-BBB1-8D0ACC62ACC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FB3BFA17-E6C5-4DBF-96AE-3BCBEEDCBF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D0FC77DD-FCB3-47E4-B575-54C6E458DA7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6A0F807A-9DFC-4428-888E-E85C46BA62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6703AF7B-4058-4F3C-BF86-1A7C7BA923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5F29D8C5-5444-4E62-BC99-C4870EF445D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B7ABA013-F312-448B-9809-9A452624F0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F0FF1A03-E29A-4F6F-8EEB-F7D3BDD99699}"/>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F5FD205A-3AB7-4CEB-A515-31AE8D1D1D6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27875DF7-95F3-4C8C-9D03-E81670E9962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2577C0AC-56E9-4A58-A85A-FDF139FB507B}"/>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C18A3187-D3FD-40D9-921E-C3B295539051}"/>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51329712-88A1-40B7-BE45-2342D4CE714F}"/>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A059F341-ED2E-42FF-B488-14F906586018}"/>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D4A98252-3255-4FDE-AE01-1EB11DC13CA9}"/>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a:extLst>
            <a:ext uri="{FF2B5EF4-FFF2-40B4-BE49-F238E27FC236}">
              <a16:creationId xmlns:a16="http://schemas.microsoft.com/office/drawing/2014/main" id="{C01A1011-5C6A-47A3-AD5B-A22D449DD535}"/>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a:extLst>
            <a:ext uri="{FF2B5EF4-FFF2-40B4-BE49-F238E27FC236}">
              <a16:creationId xmlns:a16="http://schemas.microsoft.com/office/drawing/2014/main" id="{CB1A9C5B-AB0A-49AF-86A8-42862F347787}"/>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a:extLst>
            <a:ext uri="{FF2B5EF4-FFF2-40B4-BE49-F238E27FC236}">
              <a16:creationId xmlns:a16="http://schemas.microsoft.com/office/drawing/2014/main" id="{C36F2C5D-590D-4011-A328-F1CDA6021438}"/>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AE5269B-F422-4811-A49C-4DF5033DB46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C14A66D-CD71-4A5A-90F9-21BBCE30AB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339722D-D862-48E1-A3F0-A96AC27F8C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50CC1FFD-1400-471B-BE8E-7B31CF8EB9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D9569112-C472-4090-BB9E-BF481C187A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07" name="楕円 206">
          <a:extLst>
            <a:ext uri="{FF2B5EF4-FFF2-40B4-BE49-F238E27FC236}">
              <a16:creationId xmlns:a16="http://schemas.microsoft.com/office/drawing/2014/main" id="{3225A1DA-043E-4659-A844-6781826822E8}"/>
            </a:ext>
          </a:extLst>
        </xdr:cNvPr>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104791</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4A00DEBF-8BAC-4430-A955-434F24BA6770}"/>
            </a:ext>
          </a:extLst>
        </xdr:cNvPr>
        <xdr:cNvSpPr txBox="1"/>
      </xdr:nvSpPr>
      <xdr:spPr>
        <a:xfrm>
          <a:off x="4673600"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09" name="楕円 208">
          <a:extLst>
            <a:ext uri="{FF2B5EF4-FFF2-40B4-BE49-F238E27FC236}">
              <a16:creationId xmlns:a16="http://schemas.microsoft.com/office/drawing/2014/main" id="{1CE218F7-2AE3-4F0D-A45E-B5B0F190C959}"/>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5714</xdr:rowOff>
    </xdr:to>
    <xdr:cxnSp macro="">
      <xdr:nvCxnSpPr>
        <xdr:cNvPr id="210" name="直線コネクタ 209">
          <a:extLst>
            <a:ext uri="{FF2B5EF4-FFF2-40B4-BE49-F238E27FC236}">
              <a16:creationId xmlns:a16="http://schemas.microsoft.com/office/drawing/2014/main" id="{AD71E2FB-8E44-4268-AD4C-F94CEC101AA5}"/>
            </a:ext>
          </a:extLst>
        </xdr:cNvPr>
        <xdr:cNvCxnSpPr/>
      </xdr:nvCxnSpPr>
      <xdr:spPr>
        <a:xfrm>
          <a:off x="3797300" y="140284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211" name="楕円 210">
          <a:extLst>
            <a:ext uri="{FF2B5EF4-FFF2-40B4-BE49-F238E27FC236}">
              <a16:creationId xmlns:a16="http://schemas.microsoft.com/office/drawing/2014/main" id="{3F3C5C3D-9EBD-4904-9451-C46BF7E0F364}"/>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140970</xdr:rowOff>
    </xdr:to>
    <xdr:cxnSp macro="">
      <xdr:nvCxnSpPr>
        <xdr:cNvPr id="212" name="直線コネクタ 211">
          <a:extLst>
            <a:ext uri="{FF2B5EF4-FFF2-40B4-BE49-F238E27FC236}">
              <a16:creationId xmlns:a16="http://schemas.microsoft.com/office/drawing/2014/main" id="{7C5D5741-5C38-4307-BD5A-85E22C0DABCF}"/>
            </a:ext>
          </a:extLst>
        </xdr:cNvPr>
        <xdr:cNvCxnSpPr/>
      </xdr:nvCxnSpPr>
      <xdr:spPr>
        <a:xfrm>
          <a:off x="2908300" y="14011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95886</xdr:rowOff>
    </xdr:from>
    <xdr:to>
      <xdr:col>10</xdr:col>
      <xdr:colOff>165100</xdr:colOff>
      <xdr:row>83</xdr:row>
      <xdr:rowOff>26036</xdr:rowOff>
    </xdr:to>
    <xdr:sp macro="" textlink="">
      <xdr:nvSpPr>
        <xdr:cNvPr id="213" name="楕円 212">
          <a:extLst>
            <a:ext uri="{FF2B5EF4-FFF2-40B4-BE49-F238E27FC236}">
              <a16:creationId xmlns:a16="http://schemas.microsoft.com/office/drawing/2014/main" id="{19CD6E74-973B-436F-921C-7FBE909F4BF8}"/>
            </a:ext>
          </a:extLst>
        </xdr:cNvPr>
        <xdr:cNvSpPr/>
      </xdr:nvSpPr>
      <xdr:spPr>
        <a:xfrm>
          <a:off x="1968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146686</xdr:rowOff>
    </xdr:to>
    <xdr:cxnSp macro="">
      <xdr:nvCxnSpPr>
        <xdr:cNvPr id="214" name="直線コネクタ 213">
          <a:extLst>
            <a:ext uri="{FF2B5EF4-FFF2-40B4-BE49-F238E27FC236}">
              <a16:creationId xmlns:a16="http://schemas.microsoft.com/office/drawing/2014/main" id="{F885C28B-179B-48BE-AD52-CEBE8C982BBB}"/>
            </a:ext>
          </a:extLst>
        </xdr:cNvPr>
        <xdr:cNvCxnSpPr/>
      </xdr:nvCxnSpPr>
      <xdr:spPr>
        <a:xfrm flipV="1">
          <a:off x="2019300" y="1401127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215" name="楕円 214">
          <a:extLst>
            <a:ext uri="{FF2B5EF4-FFF2-40B4-BE49-F238E27FC236}">
              <a16:creationId xmlns:a16="http://schemas.microsoft.com/office/drawing/2014/main" id="{09456BEE-A154-4A0A-A4FE-C9E96D57332D}"/>
            </a:ext>
          </a:extLst>
        </xdr:cNvPr>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82</xdr:row>
      <xdr:rowOff>146686</xdr:rowOff>
    </xdr:to>
    <xdr:cxnSp macro="">
      <xdr:nvCxnSpPr>
        <xdr:cNvPr id="216" name="直線コネクタ 215">
          <a:extLst>
            <a:ext uri="{FF2B5EF4-FFF2-40B4-BE49-F238E27FC236}">
              <a16:creationId xmlns:a16="http://schemas.microsoft.com/office/drawing/2014/main" id="{8EF64CEF-EC0C-4509-BA2F-72EC45976C96}"/>
            </a:ext>
          </a:extLst>
        </xdr:cNvPr>
        <xdr:cNvCxnSpPr/>
      </xdr:nvCxnSpPr>
      <xdr:spPr>
        <a:xfrm>
          <a:off x="1130300" y="141846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17" name="n_1aveValue【福祉施設】&#10;有形固定資産減価償却率">
          <a:extLst>
            <a:ext uri="{FF2B5EF4-FFF2-40B4-BE49-F238E27FC236}">
              <a16:creationId xmlns:a16="http://schemas.microsoft.com/office/drawing/2014/main" id="{C8677FA8-94DE-4A3C-A95C-19A0864B94F3}"/>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a:extLst>
            <a:ext uri="{FF2B5EF4-FFF2-40B4-BE49-F238E27FC236}">
              <a16:creationId xmlns:a16="http://schemas.microsoft.com/office/drawing/2014/main" id="{6F18FB19-0265-4DF6-953E-13630D8EDF61}"/>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a:extLst>
            <a:ext uri="{FF2B5EF4-FFF2-40B4-BE49-F238E27FC236}">
              <a16:creationId xmlns:a16="http://schemas.microsoft.com/office/drawing/2014/main" id="{D4B17EB8-4F47-405F-BA65-1B11BF9E61F3}"/>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a:extLst>
            <a:ext uri="{FF2B5EF4-FFF2-40B4-BE49-F238E27FC236}">
              <a16:creationId xmlns:a16="http://schemas.microsoft.com/office/drawing/2014/main" id="{82E38792-3ACB-4612-BDFA-4C20894A3975}"/>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221" name="n_1mainValue【福祉施設】&#10;有形固定資産減価償却率">
          <a:extLst>
            <a:ext uri="{FF2B5EF4-FFF2-40B4-BE49-F238E27FC236}">
              <a16:creationId xmlns:a16="http://schemas.microsoft.com/office/drawing/2014/main" id="{B4920432-8A5D-4EA0-A41D-0AFF7DF0DBE6}"/>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222" name="n_2mainValue【福祉施設】&#10;有形固定資産減価償却率">
          <a:extLst>
            <a:ext uri="{FF2B5EF4-FFF2-40B4-BE49-F238E27FC236}">
              <a16:creationId xmlns:a16="http://schemas.microsoft.com/office/drawing/2014/main" id="{2A0B298D-BC10-4A8F-927A-D0B7945A6761}"/>
            </a:ext>
          </a:extLst>
        </xdr:cNvPr>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23" name="n_3mainValue【福祉施設】&#10;有形固定資産減価償却率">
          <a:extLst>
            <a:ext uri="{FF2B5EF4-FFF2-40B4-BE49-F238E27FC236}">
              <a16:creationId xmlns:a16="http://schemas.microsoft.com/office/drawing/2014/main" id="{1C370B28-C33C-41E9-9BE3-6AD9ACD25997}"/>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224" name="n_4mainValue【福祉施設】&#10;有形固定資産減価償却率">
          <a:extLst>
            <a:ext uri="{FF2B5EF4-FFF2-40B4-BE49-F238E27FC236}">
              <a16:creationId xmlns:a16="http://schemas.microsoft.com/office/drawing/2014/main" id="{6C24CCD9-2426-4B72-87F4-B2E7848183FE}"/>
            </a:ext>
          </a:extLst>
        </xdr:cNvPr>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7207BF35-A335-4BC1-94C7-597E76E6BD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3D496CB6-DD42-43DD-B588-63E53EAF01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C8E29DA6-4774-4B80-9BD4-AF53DDF7AC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FDEB4B00-E456-4BCA-9ED6-C906886F1A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58B51629-B660-4448-967C-E9629FE8A8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6D65A170-90EA-4F79-A6B4-F16AFADF79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A92D7334-AC7D-4FF8-B890-EA0768942C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2379640-FE06-475B-895F-68E2957F72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5BC7E903-4D31-4840-B258-F58E2175E0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8736A738-E8BA-45CD-9C26-B1B1B46711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6E13B3A6-2E58-4E2F-A8A5-09352EF0F72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D100F392-1EC5-431D-8CF2-3195B75FCD6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9901509D-5999-43B1-8C81-31920C03D20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ACA38F19-9D4A-4F21-B58C-711D38545C8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2F687870-9F3D-4E79-8EF3-B88059C7B3B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4C269C29-73EC-4877-BF70-5823700999C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DEFB7DA5-8DD7-424C-BEEB-A4230512159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79B2044C-6309-493F-86F2-E8A65EDDC3F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548D3CB0-9B91-4848-A82E-25D199F3D9C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AEE08D78-1EB9-40C9-879F-9FD51C66B5D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311E8530-9847-42B8-AB0A-719A80A84A1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F7054944-CF1C-4E08-927D-3C2E73F3E57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C555C2D0-C08C-4BCA-9D3E-EF7C2EF4B77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47507205-F129-4FD2-AD13-DC48AA29177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ABD646D3-76B0-4337-B499-5120C9830C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21E2B85C-358C-4876-8A71-49850C15C8E1}"/>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F04746BA-87A6-4FAF-8BF2-BB19DDD9B5F2}"/>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4577EFC2-B18B-4158-B965-F055305D7FA6}"/>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8BB9C255-AF6D-496D-8DAC-D38546FB88AC}"/>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EA30B92A-1E0A-470C-B462-9AFDBA60B49F}"/>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a:extLst>
            <a:ext uri="{FF2B5EF4-FFF2-40B4-BE49-F238E27FC236}">
              <a16:creationId xmlns:a16="http://schemas.microsoft.com/office/drawing/2014/main" id="{4BDBB73E-43CD-43FA-B3BA-584640B23E5D}"/>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96DEC77A-1E6F-4B4C-A508-550D23AABB62}"/>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a:extLst>
            <a:ext uri="{FF2B5EF4-FFF2-40B4-BE49-F238E27FC236}">
              <a16:creationId xmlns:a16="http://schemas.microsoft.com/office/drawing/2014/main" id="{05467C02-9AC5-47A9-8996-4CAA83793006}"/>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a:extLst>
            <a:ext uri="{FF2B5EF4-FFF2-40B4-BE49-F238E27FC236}">
              <a16:creationId xmlns:a16="http://schemas.microsoft.com/office/drawing/2014/main" id="{52590535-CC2D-4AB6-8E94-B9057D18EED2}"/>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a:extLst>
            <a:ext uri="{FF2B5EF4-FFF2-40B4-BE49-F238E27FC236}">
              <a16:creationId xmlns:a16="http://schemas.microsoft.com/office/drawing/2014/main" id="{0AD55CC0-F857-434D-BD14-A29A82E21D1A}"/>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a:extLst>
            <a:ext uri="{FF2B5EF4-FFF2-40B4-BE49-F238E27FC236}">
              <a16:creationId xmlns:a16="http://schemas.microsoft.com/office/drawing/2014/main" id="{52D18610-A65A-4B09-858E-447021C14FD0}"/>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C743279-229D-4022-ADE0-08325A8ADF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A14B3E3-5D31-4B1C-9538-C5F24EDB37C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A5A384A-ACE1-467B-B5F3-BA998E0FE6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732A1D2-44D5-44F0-8CF7-A8B60887E8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23E1FE5-2B51-4A5B-AA35-4841AFF5EE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266" name="楕円 265">
          <a:extLst>
            <a:ext uri="{FF2B5EF4-FFF2-40B4-BE49-F238E27FC236}">
              <a16:creationId xmlns:a16="http://schemas.microsoft.com/office/drawing/2014/main" id="{54732EA9-2E16-4CB1-89F1-0AA5610B3769}"/>
            </a:ext>
          </a:extLst>
        </xdr:cNvPr>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267" name="【福祉施設】&#10;一人当たり面積該当値テキスト">
          <a:extLst>
            <a:ext uri="{FF2B5EF4-FFF2-40B4-BE49-F238E27FC236}">
              <a16:creationId xmlns:a16="http://schemas.microsoft.com/office/drawing/2014/main" id="{DE4915FD-692D-4F40-ACFE-FC57208C063C}"/>
            </a:ext>
          </a:extLst>
        </xdr:cNvPr>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268" name="楕円 267">
          <a:extLst>
            <a:ext uri="{FF2B5EF4-FFF2-40B4-BE49-F238E27FC236}">
              <a16:creationId xmlns:a16="http://schemas.microsoft.com/office/drawing/2014/main" id="{3981347A-4347-4DFC-A117-695050C9DB9C}"/>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129539</xdr:rowOff>
    </xdr:to>
    <xdr:cxnSp macro="">
      <xdr:nvCxnSpPr>
        <xdr:cNvPr id="269" name="直線コネクタ 268">
          <a:extLst>
            <a:ext uri="{FF2B5EF4-FFF2-40B4-BE49-F238E27FC236}">
              <a16:creationId xmlns:a16="http://schemas.microsoft.com/office/drawing/2014/main" id="{E6E8B715-C469-4C72-804B-F36358C6CE23}"/>
            </a:ext>
          </a:extLst>
        </xdr:cNvPr>
        <xdr:cNvCxnSpPr/>
      </xdr:nvCxnSpPr>
      <xdr:spPr>
        <a:xfrm flipV="1">
          <a:off x="9639300" y="145215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97245</xdr:rowOff>
    </xdr:from>
    <xdr:to>
      <xdr:col>46</xdr:col>
      <xdr:colOff>38100</xdr:colOff>
      <xdr:row>85</xdr:row>
      <xdr:rowOff>27395</xdr:rowOff>
    </xdr:to>
    <xdr:sp macro="" textlink="">
      <xdr:nvSpPr>
        <xdr:cNvPr id="270" name="楕円 269">
          <a:extLst>
            <a:ext uri="{FF2B5EF4-FFF2-40B4-BE49-F238E27FC236}">
              <a16:creationId xmlns:a16="http://schemas.microsoft.com/office/drawing/2014/main" id="{222908E7-AF7B-4970-AE84-EEC099D04501}"/>
            </a:ext>
          </a:extLst>
        </xdr:cNvPr>
        <xdr:cNvSpPr/>
      </xdr:nvSpPr>
      <xdr:spPr>
        <a:xfrm>
          <a:off x="86995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148045</xdr:rowOff>
    </xdr:to>
    <xdr:cxnSp macro="">
      <xdr:nvCxnSpPr>
        <xdr:cNvPr id="271" name="直線コネクタ 270">
          <a:extLst>
            <a:ext uri="{FF2B5EF4-FFF2-40B4-BE49-F238E27FC236}">
              <a16:creationId xmlns:a16="http://schemas.microsoft.com/office/drawing/2014/main" id="{09AE5767-7426-4824-BAF7-A4986DD3D104}"/>
            </a:ext>
          </a:extLst>
        </xdr:cNvPr>
        <xdr:cNvCxnSpPr/>
      </xdr:nvCxnSpPr>
      <xdr:spPr>
        <a:xfrm flipV="1">
          <a:off x="8750300" y="14531339"/>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272" name="楕円 271">
          <a:extLst>
            <a:ext uri="{FF2B5EF4-FFF2-40B4-BE49-F238E27FC236}">
              <a16:creationId xmlns:a16="http://schemas.microsoft.com/office/drawing/2014/main" id="{A9A69AF9-DA8F-448A-9F68-AB9EA81C0ACF}"/>
            </a:ext>
          </a:extLst>
        </xdr:cNvPr>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148045</xdr:rowOff>
    </xdr:to>
    <xdr:cxnSp macro="">
      <xdr:nvCxnSpPr>
        <xdr:cNvPr id="273" name="直線コネクタ 272">
          <a:extLst>
            <a:ext uri="{FF2B5EF4-FFF2-40B4-BE49-F238E27FC236}">
              <a16:creationId xmlns:a16="http://schemas.microsoft.com/office/drawing/2014/main" id="{45CB83B0-4321-48BF-9708-5298C37F1550}"/>
            </a:ext>
          </a:extLst>
        </xdr:cNvPr>
        <xdr:cNvCxnSpPr/>
      </xdr:nvCxnSpPr>
      <xdr:spPr>
        <a:xfrm>
          <a:off x="7861300" y="14462761"/>
          <a:ext cx="8890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19957</xdr:rowOff>
    </xdr:from>
    <xdr:to>
      <xdr:col>36</xdr:col>
      <xdr:colOff>165100</xdr:colOff>
      <xdr:row>84</xdr:row>
      <xdr:rowOff>121557</xdr:rowOff>
    </xdr:to>
    <xdr:sp macro="" textlink="">
      <xdr:nvSpPr>
        <xdr:cNvPr id="274" name="楕円 273">
          <a:extLst>
            <a:ext uri="{FF2B5EF4-FFF2-40B4-BE49-F238E27FC236}">
              <a16:creationId xmlns:a16="http://schemas.microsoft.com/office/drawing/2014/main" id="{635B800E-9EB4-416D-A1A3-67BA15F53B18}"/>
            </a:ext>
          </a:extLst>
        </xdr:cNvPr>
        <xdr:cNvSpPr/>
      </xdr:nvSpPr>
      <xdr:spPr>
        <a:xfrm>
          <a:off x="6921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70757</xdr:rowOff>
    </xdr:to>
    <xdr:cxnSp macro="">
      <xdr:nvCxnSpPr>
        <xdr:cNvPr id="275" name="直線コネクタ 274">
          <a:extLst>
            <a:ext uri="{FF2B5EF4-FFF2-40B4-BE49-F238E27FC236}">
              <a16:creationId xmlns:a16="http://schemas.microsoft.com/office/drawing/2014/main" id="{AFC488EF-CD4F-437C-A6D3-D076FB6865C6}"/>
            </a:ext>
          </a:extLst>
        </xdr:cNvPr>
        <xdr:cNvCxnSpPr/>
      </xdr:nvCxnSpPr>
      <xdr:spPr>
        <a:xfrm flipV="1">
          <a:off x="6972300" y="1446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a:extLst>
            <a:ext uri="{FF2B5EF4-FFF2-40B4-BE49-F238E27FC236}">
              <a16:creationId xmlns:a16="http://schemas.microsoft.com/office/drawing/2014/main" id="{3A69A9F2-B8CC-4E54-AB1B-95BC017866F6}"/>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a:extLst>
            <a:ext uri="{FF2B5EF4-FFF2-40B4-BE49-F238E27FC236}">
              <a16:creationId xmlns:a16="http://schemas.microsoft.com/office/drawing/2014/main" id="{37473CFC-E6D2-4F43-9C7B-280906D09A67}"/>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8" name="n_3aveValue【福祉施設】&#10;一人当たり面積">
          <a:extLst>
            <a:ext uri="{FF2B5EF4-FFF2-40B4-BE49-F238E27FC236}">
              <a16:creationId xmlns:a16="http://schemas.microsoft.com/office/drawing/2014/main" id="{D223E5C5-C457-4D84-B70A-7069BDD1F5FF}"/>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9" name="n_4aveValue【福祉施設】&#10;一人当たり面積">
          <a:extLst>
            <a:ext uri="{FF2B5EF4-FFF2-40B4-BE49-F238E27FC236}">
              <a16:creationId xmlns:a16="http://schemas.microsoft.com/office/drawing/2014/main" id="{F1034F32-D3E3-4352-A0EC-81B34F7A7B08}"/>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280" name="n_1mainValue【福祉施設】&#10;一人当たり面積">
          <a:extLst>
            <a:ext uri="{FF2B5EF4-FFF2-40B4-BE49-F238E27FC236}">
              <a16:creationId xmlns:a16="http://schemas.microsoft.com/office/drawing/2014/main" id="{0BD86CDD-B528-4B12-99F2-B451A5510164}"/>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18522</xdr:rowOff>
    </xdr:from>
    <xdr:ext cx="469744" cy="259045"/>
    <xdr:sp macro="" textlink="">
      <xdr:nvSpPr>
        <xdr:cNvPr id="281" name="n_2mainValue【福祉施設】&#10;一人当たり面積">
          <a:extLst>
            <a:ext uri="{FF2B5EF4-FFF2-40B4-BE49-F238E27FC236}">
              <a16:creationId xmlns:a16="http://schemas.microsoft.com/office/drawing/2014/main" id="{6A090AB6-E216-42CC-B011-7172EAA5B6BF}"/>
            </a:ext>
          </a:extLst>
        </xdr:cNvPr>
        <xdr:cNvSpPr txBox="1"/>
      </xdr:nvSpPr>
      <xdr:spPr>
        <a:xfrm>
          <a:off x="8515427" y="1459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282" name="n_3mainValue【福祉施設】&#10;一人当たり面積">
          <a:extLst>
            <a:ext uri="{FF2B5EF4-FFF2-40B4-BE49-F238E27FC236}">
              <a16:creationId xmlns:a16="http://schemas.microsoft.com/office/drawing/2014/main" id="{5982B418-ACFC-4A31-B8E5-DE0263BF7368}"/>
            </a:ext>
          </a:extLst>
        </xdr:cNvPr>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138084</xdr:rowOff>
    </xdr:from>
    <xdr:ext cx="469744" cy="259045"/>
    <xdr:sp macro="" textlink="">
      <xdr:nvSpPr>
        <xdr:cNvPr id="283" name="n_4mainValue【福祉施設】&#10;一人当たり面積">
          <a:extLst>
            <a:ext uri="{FF2B5EF4-FFF2-40B4-BE49-F238E27FC236}">
              <a16:creationId xmlns:a16="http://schemas.microsoft.com/office/drawing/2014/main" id="{37D96248-32FE-4F16-BBD1-28CD18F6ABD4}"/>
            </a:ext>
          </a:extLst>
        </xdr:cNvPr>
        <xdr:cNvSpPr txBox="1"/>
      </xdr:nvSpPr>
      <xdr:spPr>
        <a:xfrm>
          <a:off x="6737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E0429677-655E-4E44-B469-6DC78DA3F9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4180EC2B-515B-4024-B4A4-A9FFD82E79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DD8C90D5-BC1F-4904-9701-9B8C6F4EE7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EC6F9F88-09B6-4ADA-8697-3CC00E54A2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0A56AFF0-F65F-4972-9B8C-2FABDAD246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4AA042CA-02AD-43BA-9449-DF1F2DF3C2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243D013A-4DF9-4234-A94A-1A59680400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19AC6C0F-C163-4F0F-88AF-914CBBFECF4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4177991E-E6DF-49B2-9B9A-46B3F2E99C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E194FCE8-E0A4-4DBE-8150-03CC654B34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17F01830-7D6D-41CE-A76A-45C35153C1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C9BFCB7D-044C-46E1-B469-CFF1E0A68E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9043F62A-A589-4900-BB99-C1D3BFD54F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42ECFC7B-FA60-4B45-927E-E69AE333BC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2628E0F5-33FD-49B6-9E90-4865A9AAB3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2D8E1EDB-9912-4701-8D33-4C5249ABAA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76EB7660-E15C-4219-8A2B-92A51680B7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1478D92B-A617-44D3-A31D-D913AAAE25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B548CD20-432B-487E-AECF-B36FA39247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CF4A7C68-54A0-4C41-97CB-DC19FA21F7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13B0C244-4E42-468F-ABF4-B52A2B0660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83DF7D1D-E816-4297-A17F-221E0AB34B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B7E31F08-98B4-4310-8FDA-40D3040D81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20DA6382-193B-4D6F-A990-A530BD43C47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8" name="正方形/長方形 307">
          <a:extLst>
            <a:ext uri="{FF2B5EF4-FFF2-40B4-BE49-F238E27FC236}">
              <a16:creationId xmlns:a16="http://schemas.microsoft.com/office/drawing/2014/main" id="{2AA4B896-3D7A-44BB-ACDB-0877CF13DD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9" name="正方形/長方形 308">
          <a:extLst>
            <a:ext uri="{FF2B5EF4-FFF2-40B4-BE49-F238E27FC236}">
              <a16:creationId xmlns:a16="http://schemas.microsoft.com/office/drawing/2014/main" id="{CE8D906A-AEC2-40CA-A729-EFC3ED9363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0" name="正方形/長方形 309">
          <a:extLst>
            <a:ext uri="{FF2B5EF4-FFF2-40B4-BE49-F238E27FC236}">
              <a16:creationId xmlns:a16="http://schemas.microsoft.com/office/drawing/2014/main" id="{2B521E80-4F8A-4507-B67E-13FE82C510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1" name="正方形/長方形 310">
          <a:extLst>
            <a:ext uri="{FF2B5EF4-FFF2-40B4-BE49-F238E27FC236}">
              <a16:creationId xmlns:a16="http://schemas.microsoft.com/office/drawing/2014/main" id="{37F8D0BD-A9D5-433D-9560-8C9D1A31DF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2" name="正方形/長方形 311">
          <a:extLst>
            <a:ext uri="{FF2B5EF4-FFF2-40B4-BE49-F238E27FC236}">
              <a16:creationId xmlns:a16="http://schemas.microsoft.com/office/drawing/2014/main" id="{660A9F3E-7334-402A-8DEE-AE81F55D94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3" name="正方形/長方形 312">
          <a:extLst>
            <a:ext uri="{FF2B5EF4-FFF2-40B4-BE49-F238E27FC236}">
              <a16:creationId xmlns:a16="http://schemas.microsoft.com/office/drawing/2014/main" id="{19F8CB20-805E-4F21-9DD3-EC70A56DD7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4" name="正方形/長方形 313">
          <a:extLst>
            <a:ext uri="{FF2B5EF4-FFF2-40B4-BE49-F238E27FC236}">
              <a16:creationId xmlns:a16="http://schemas.microsoft.com/office/drawing/2014/main" id="{CB930A0F-05EC-483F-A80E-AFCFBFA8DE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5" name="正方形/長方形 314">
          <a:extLst>
            <a:ext uri="{FF2B5EF4-FFF2-40B4-BE49-F238E27FC236}">
              <a16:creationId xmlns:a16="http://schemas.microsoft.com/office/drawing/2014/main" id="{5A69E7B4-BBCB-43F0-84C7-17F7ED3EE24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4AD8D056-EECE-4233-8014-8560D8E4B9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6A782DDC-6247-45BA-BE22-1D9F087754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79AA17A5-10B2-48A4-9210-82DE85B7F4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A9589062-A3AC-4701-95DA-697B344D08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F54CC365-B4DA-4ADB-889F-3FED4C86D3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32EA26F9-03EB-4C64-8FBE-E80C53D096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DA448DAC-C84C-4E05-93B7-8601F496CF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B872FA4D-8281-4793-AFAF-395D127007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a:extLst>
            <a:ext uri="{FF2B5EF4-FFF2-40B4-BE49-F238E27FC236}">
              <a16:creationId xmlns:a16="http://schemas.microsoft.com/office/drawing/2014/main" id="{A186D46E-5084-4B16-A6E9-3AC0970C769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a:extLst>
            <a:ext uri="{FF2B5EF4-FFF2-40B4-BE49-F238E27FC236}">
              <a16:creationId xmlns:a16="http://schemas.microsoft.com/office/drawing/2014/main" id="{AC2769CD-6D42-47E6-9009-6C712D1490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6" name="テキスト ボックス 325">
          <a:extLst>
            <a:ext uri="{FF2B5EF4-FFF2-40B4-BE49-F238E27FC236}">
              <a16:creationId xmlns:a16="http://schemas.microsoft.com/office/drawing/2014/main" id="{BCB17D12-69C3-4445-A80C-604DBCB7B7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7" name="直線コネクタ 326">
          <a:extLst>
            <a:ext uri="{FF2B5EF4-FFF2-40B4-BE49-F238E27FC236}">
              <a16:creationId xmlns:a16="http://schemas.microsoft.com/office/drawing/2014/main" id="{C7141F5B-A4FF-404C-9EDE-E30C5B90C3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8" name="テキスト ボックス 327">
          <a:extLst>
            <a:ext uri="{FF2B5EF4-FFF2-40B4-BE49-F238E27FC236}">
              <a16:creationId xmlns:a16="http://schemas.microsoft.com/office/drawing/2014/main" id="{0069F7CF-7DF5-438A-85E8-41BF78F0D2E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9" name="直線コネクタ 328">
          <a:extLst>
            <a:ext uri="{FF2B5EF4-FFF2-40B4-BE49-F238E27FC236}">
              <a16:creationId xmlns:a16="http://schemas.microsoft.com/office/drawing/2014/main" id="{1E1F1F42-104C-4DF8-9B6D-E5F17F61B9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0" name="テキスト ボックス 329">
          <a:extLst>
            <a:ext uri="{FF2B5EF4-FFF2-40B4-BE49-F238E27FC236}">
              <a16:creationId xmlns:a16="http://schemas.microsoft.com/office/drawing/2014/main" id="{C30FD322-B96D-4637-98B2-01FE52C282C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1" name="直線コネクタ 330">
          <a:extLst>
            <a:ext uri="{FF2B5EF4-FFF2-40B4-BE49-F238E27FC236}">
              <a16:creationId xmlns:a16="http://schemas.microsoft.com/office/drawing/2014/main" id="{C55AE313-3957-49BE-B80F-7B2E497DABB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2" name="テキスト ボックス 331">
          <a:extLst>
            <a:ext uri="{FF2B5EF4-FFF2-40B4-BE49-F238E27FC236}">
              <a16:creationId xmlns:a16="http://schemas.microsoft.com/office/drawing/2014/main" id="{99E22A91-4928-46F8-A03E-5BDCBF15D45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3" name="直線コネクタ 332">
          <a:extLst>
            <a:ext uri="{FF2B5EF4-FFF2-40B4-BE49-F238E27FC236}">
              <a16:creationId xmlns:a16="http://schemas.microsoft.com/office/drawing/2014/main" id="{AA4A56CE-9101-4266-BC67-DA02CBF509F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4" name="テキスト ボックス 333">
          <a:extLst>
            <a:ext uri="{FF2B5EF4-FFF2-40B4-BE49-F238E27FC236}">
              <a16:creationId xmlns:a16="http://schemas.microsoft.com/office/drawing/2014/main" id="{BD2C631D-1C67-47BD-BC12-BF03A77632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5" name="直線コネクタ 334">
          <a:extLst>
            <a:ext uri="{FF2B5EF4-FFF2-40B4-BE49-F238E27FC236}">
              <a16:creationId xmlns:a16="http://schemas.microsoft.com/office/drawing/2014/main" id="{2F5003D0-FFB4-42DE-BCE9-0F78E457DE9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6" name="テキスト ボックス 335">
          <a:extLst>
            <a:ext uri="{FF2B5EF4-FFF2-40B4-BE49-F238E27FC236}">
              <a16:creationId xmlns:a16="http://schemas.microsoft.com/office/drawing/2014/main" id="{B277BE0B-7344-49CF-A3B9-D830DB9A5BD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7" name="直線コネクタ 336">
          <a:extLst>
            <a:ext uri="{FF2B5EF4-FFF2-40B4-BE49-F238E27FC236}">
              <a16:creationId xmlns:a16="http://schemas.microsoft.com/office/drawing/2014/main" id="{9D18D171-1BCC-465C-8100-435E7191519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8" name="テキスト ボックス 337">
          <a:extLst>
            <a:ext uri="{FF2B5EF4-FFF2-40B4-BE49-F238E27FC236}">
              <a16:creationId xmlns:a16="http://schemas.microsoft.com/office/drawing/2014/main" id="{E341FEC1-55F4-4436-9FA8-84BED65F4A6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9" name="直線コネクタ 338">
          <a:extLst>
            <a:ext uri="{FF2B5EF4-FFF2-40B4-BE49-F238E27FC236}">
              <a16:creationId xmlns:a16="http://schemas.microsoft.com/office/drawing/2014/main" id="{3176D850-28FD-4C88-84FF-015A58D04D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保健センター・保健所】&#10;有形固定資産減価償却率グラフ枠">
          <a:extLst>
            <a:ext uri="{FF2B5EF4-FFF2-40B4-BE49-F238E27FC236}">
              <a16:creationId xmlns:a16="http://schemas.microsoft.com/office/drawing/2014/main" id="{8D1767B2-E545-4090-A4A9-3B8BD86C2B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341" name="直線コネクタ 340">
          <a:extLst>
            <a:ext uri="{FF2B5EF4-FFF2-40B4-BE49-F238E27FC236}">
              <a16:creationId xmlns:a16="http://schemas.microsoft.com/office/drawing/2014/main" id="{94446E6D-7E48-493F-BC2F-4435A9462BC1}"/>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342" name="【保健センター・保健所】&#10;有形固定資産減価償却率最小値テキスト">
          <a:extLst>
            <a:ext uri="{FF2B5EF4-FFF2-40B4-BE49-F238E27FC236}">
              <a16:creationId xmlns:a16="http://schemas.microsoft.com/office/drawing/2014/main" id="{C7B190CF-B5E1-4FB6-9035-ECB0F053B551}"/>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343" name="直線コネクタ 342">
          <a:extLst>
            <a:ext uri="{FF2B5EF4-FFF2-40B4-BE49-F238E27FC236}">
              <a16:creationId xmlns:a16="http://schemas.microsoft.com/office/drawing/2014/main" id="{D9A70E80-7BEE-41A4-B29F-399D7E10062C}"/>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344" name="【保健センター・保健所】&#10;有形固定資産減価償却率最大値テキスト">
          <a:extLst>
            <a:ext uri="{FF2B5EF4-FFF2-40B4-BE49-F238E27FC236}">
              <a16:creationId xmlns:a16="http://schemas.microsoft.com/office/drawing/2014/main" id="{CE1A02D3-8937-4929-87AA-882A3DCC9B9D}"/>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345" name="直線コネクタ 344">
          <a:extLst>
            <a:ext uri="{FF2B5EF4-FFF2-40B4-BE49-F238E27FC236}">
              <a16:creationId xmlns:a16="http://schemas.microsoft.com/office/drawing/2014/main" id="{67FB76F7-B5A7-428D-A435-48A7B54047D8}"/>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346" name="【保健センター・保健所】&#10;有形固定資産減価償却率平均値テキスト">
          <a:extLst>
            <a:ext uri="{FF2B5EF4-FFF2-40B4-BE49-F238E27FC236}">
              <a16:creationId xmlns:a16="http://schemas.microsoft.com/office/drawing/2014/main" id="{137EC8CC-D6F4-45C1-B820-6A2A7D619A84}"/>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47" name="フローチャート: 判断 346">
          <a:extLst>
            <a:ext uri="{FF2B5EF4-FFF2-40B4-BE49-F238E27FC236}">
              <a16:creationId xmlns:a16="http://schemas.microsoft.com/office/drawing/2014/main" id="{FCA14259-8437-4F5C-85B1-0F95D37B0473}"/>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48" name="フローチャート: 判断 347">
          <a:extLst>
            <a:ext uri="{FF2B5EF4-FFF2-40B4-BE49-F238E27FC236}">
              <a16:creationId xmlns:a16="http://schemas.microsoft.com/office/drawing/2014/main" id="{AB35783B-902B-4B2B-99F9-58E32C291CDA}"/>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49" name="フローチャート: 判断 348">
          <a:extLst>
            <a:ext uri="{FF2B5EF4-FFF2-40B4-BE49-F238E27FC236}">
              <a16:creationId xmlns:a16="http://schemas.microsoft.com/office/drawing/2014/main" id="{46F568C4-50B5-4364-9CD7-30D40CEB9955}"/>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350" name="フローチャート: 判断 349">
          <a:extLst>
            <a:ext uri="{FF2B5EF4-FFF2-40B4-BE49-F238E27FC236}">
              <a16:creationId xmlns:a16="http://schemas.microsoft.com/office/drawing/2014/main" id="{1BD4C84E-2075-4B62-8596-465282059E1A}"/>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351" name="フローチャート: 判断 350">
          <a:extLst>
            <a:ext uri="{FF2B5EF4-FFF2-40B4-BE49-F238E27FC236}">
              <a16:creationId xmlns:a16="http://schemas.microsoft.com/office/drawing/2014/main" id="{8C01ADCD-CF1A-4C8E-B4E3-C29D03E6E174}"/>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E5C06B1D-3D77-4C7E-BFC9-F7A8868FB9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174CECB7-F530-44FC-9DB3-D4362DB4F9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FBC31F6-BB02-4833-9901-EE3663AF88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D14B73CB-8CAF-424A-B8F5-0B92A6AE21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44D4FD5D-705F-463F-9161-E7DCD12C35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56969</xdr:rowOff>
    </xdr:from>
    <xdr:to>
      <xdr:col>67</xdr:col>
      <xdr:colOff>101600</xdr:colOff>
      <xdr:row>60</xdr:row>
      <xdr:rowOff>158569</xdr:rowOff>
    </xdr:to>
    <xdr:sp macro="" textlink="">
      <xdr:nvSpPr>
        <xdr:cNvPr id="357" name="楕円 356">
          <a:extLst>
            <a:ext uri="{FF2B5EF4-FFF2-40B4-BE49-F238E27FC236}">
              <a16:creationId xmlns:a16="http://schemas.microsoft.com/office/drawing/2014/main" id="{761F2F36-0101-4968-B01B-163D0499688A}"/>
            </a:ext>
          </a:extLst>
        </xdr:cNvPr>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83655</xdr:rowOff>
    </xdr:from>
    <xdr:ext cx="405111" cy="259045"/>
    <xdr:sp macro="" textlink="">
      <xdr:nvSpPr>
        <xdr:cNvPr id="358" name="n_1aveValue【保健センター・保健所】&#10;有形固定資産減価償却率">
          <a:extLst>
            <a:ext uri="{FF2B5EF4-FFF2-40B4-BE49-F238E27FC236}">
              <a16:creationId xmlns:a16="http://schemas.microsoft.com/office/drawing/2014/main" id="{F4DE8EA4-C902-4967-A17B-1F94CC1CBF21}"/>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359" name="n_2aveValue【保健センター・保健所】&#10;有形固定資産減価償却率">
          <a:extLst>
            <a:ext uri="{FF2B5EF4-FFF2-40B4-BE49-F238E27FC236}">
              <a16:creationId xmlns:a16="http://schemas.microsoft.com/office/drawing/2014/main" id="{6563541B-0788-4A84-83CD-75C19B05325D}"/>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360" name="n_3aveValue【保健センター・保健所】&#10;有形固定資産減価償却率">
          <a:extLst>
            <a:ext uri="{FF2B5EF4-FFF2-40B4-BE49-F238E27FC236}">
              <a16:creationId xmlns:a16="http://schemas.microsoft.com/office/drawing/2014/main" id="{20D204C4-685D-4968-94F4-7B1FA094F2A8}"/>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361" name="n_4aveValue【保健センター・保健所】&#10;有形固定資産減価償却率">
          <a:extLst>
            <a:ext uri="{FF2B5EF4-FFF2-40B4-BE49-F238E27FC236}">
              <a16:creationId xmlns:a16="http://schemas.microsoft.com/office/drawing/2014/main" id="{683F4C62-8BB9-4239-872F-960E70E14B43}"/>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362" name="n_4mainValue【保健センター・保健所】&#10;有形固定資産減価償却率">
          <a:extLst>
            <a:ext uri="{FF2B5EF4-FFF2-40B4-BE49-F238E27FC236}">
              <a16:creationId xmlns:a16="http://schemas.microsoft.com/office/drawing/2014/main" id="{2D08A590-D131-42AF-89BB-94C26DAE0646}"/>
            </a:ext>
          </a:extLst>
        </xdr:cNvPr>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3" name="正方形/長方形 362">
          <a:extLst>
            <a:ext uri="{FF2B5EF4-FFF2-40B4-BE49-F238E27FC236}">
              <a16:creationId xmlns:a16="http://schemas.microsoft.com/office/drawing/2014/main" id="{835FD628-33BE-47F1-93D8-EFCA4C1069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4" name="正方形/長方形 363">
          <a:extLst>
            <a:ext uri="{FF2B5EF4-FFF2-40B4-BE49-F238E27FC236}">
              <a16:creationId xmlns:a16="http://schemas.microsoft.com/office/drawing/2014/main" id="{A98C91A7-65AD-43B5-A956-9BDCF2858B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5" name="正方形/長方形 364">
          <a:extLst>
            <a:ext uri="{FF2B5EF4-FFF2-40B4-BE49-F238E27FC236}">
              <a16:creationId xmlns:a16="http://schemas.microsoft.com/office/drawing/2014/main" id="{BC28B061-3155-4A6F-B670-B266BE2144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6" name="正方形/長方形 365">
          <a:extLst>
            <a:ext uri="{FF2B5EF4-FFF2-40B4-BE49-F238E27FC236}">
              <a16:creationId xmlns:a16="http://schemas.microsoft.com/office/drawing/2014/main" id="{A8C10DFB-4259-4F15-8D4C-1DA6B34BB6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7" name="正方形/長方形 366">
          <a:extLst>
            <a:ext uri="{FF2B5EF4-FFF2-40B4-BE49-F238E27FC236}">
              <a16:creationId xmlns:a16="http://schemas.microsoft.com/office/drawing/2014/main" id="{C49C76C4-A049-433B-8F77-0A624DB0AA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8" name="正方形/長方形 367">
          <a:extLst>
            <a:ext uri="{FF2B5EF4-FFF2-40B4-BE49-F238E27FC236}">
              <a16:creationId xmlns:a16="http://schemas.microsoft.com/office/drawing/2014/main" id="{61A475DA-A856-4DF9-A6ED-E5CA73E70F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9" name="正方形/長方形 368">
          <a:extLst>
            <a:ext uri="{FF2B5EF4-FFF2-40B4-BE49-F238E27FC236}">
              <a16:creationId xmlns:a16="http://schemas.microsoft.com/office/drawing/2014/main" id="{FEB728FA-579C-4EB4-B497-25111762F2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0" name="正方形/長方形 369">
          <a:extLst>
            <a:ext uri="{FF2B5EF4-FFF2-40B4-BE49-F238E27FC236}">
              <a16:creationId xmlns:a16="http://schemas.microsoft.com/office/drawing/2014/main" id="{3F2D93CC-DBB9-43E8-9F56-A2BA68B350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1" name="テキスト ボックス 370">
          <a:extLst>
            <a:ext uri="{FF2B5EF4-FFF2-40B4-BE49-F238E27FC236}">
              <a16:creationId xmlns:a16="http://schemas.microsoft.com/office/drawing/2014/main" id="{BA65E9A8-A058-4046-AA6A-2C89FFA9DE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2" name="直線コネクタ 371">
          <a:extLst>
            <a:ext uri="{FF2B5EF4-FFF2-40B4-BE49-F238E27FC236}">
              <a16:creationId xmlns:a16="http://schemas.microsoft.com/office/drawing/2014/main" id="{910BD985-4605-4374-B5A0-3886F21A5D6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3" name="直線コネクタ 372">
          <a:extLst>
            <a:ext uri="{FF2B5EF4-FFF2-40B4-BE49-F238E27FC236}">
              <a16:creationId xmlns:a16="http://schemas.microsoft.com/office/drawing/2014/main" id="{2937925A-034A-4CEB-8353-188E2694CBF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4" name="テキスト ボックス 373">
          <a:extLst>
            <a:ext uri="{FF2B5EF4-FFF2-40B4-BE49-F238E27FC236}">
              <a16:creationId xmlns:a16="http://schemas.microsoft.com/office/drawing/2014/main" id="{A567C347-D4B7-41A4-BDD5-BBD83A0F6BE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5" name="直線コネクタ 374">
          <a:extLst>
            <a:ext uri="{FF2B5EF4-FFF2-40B4-BE49-F238E27FC236}">
              <a16:creationId xmlns:a16="http://schemas.microsoft.com/office/drawing/2014/main" id="{80D249B5-A7FA-4C46-B593-E5B759DD13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6" name="テキスト ボックス 375">
          <a:extLst>
            <a:ext uri="{FF2B5EF4-FFF2-40B4-BE49-F238E27FC236}">
              <a16:creationId xmlns:a16="http://schemas.microsoft.com/office/drawing/2014/main" id="{7064B22F-E47E-4CF2-A08D-3D8BB45D753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7" name="直線コネクタ 376">
          <a:extLst>
            <a:ext uri="{FF2B5EF4-FFF2-40B4-BE49-F238E27FC236}">
              <a16:creationId xmlns:a16="http://schemas.microsoft.com/office/drawing/2014/main" id="{4F09E3CA-02C0-401B-8108-290DC208B64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8" name="テキスト ボックス 377">
          <a:extLst>
            <a:ext uri="{FF2B5EF4-FFF2-40B4-BE49-F238E27FC236}">
              <a16:creationId xmlns:a16="http://schemas.microsoft.com/office/drawing/2014/main" id="{702B8A1A-598D-4584-BDD2-BC112E9E7C7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9" name="直線コネクタ 378">
          <a:extLst>
            <a:ext uri="{FF2B5EF4-FFF2-40B4-BE49-F238E27FC236}">
              <a16:creationId xmlns:a16="http://schemas.microsoft.com/office/drawing/2014/main" id="{024655B8-B081-4986-9253-44A5CF2FB2E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0" name="テキスト ボックス 379">
          <a:extLst>
            <a:ext uri="{FF2B5EF4-FFF2-40B4-BE49-F238E27FC236}">
              <a16:creationId xmlns:a16="http://schemas.microsoft.com/office/drawing/2014/main" id="{0D05272A-A9C7-4B92-B9DF-78A90957A4B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1" name="直線コネクタ 380">
          <a:extLst>
            <a:ext uri="{FF2B5EF4-FFF2-40B4-BE49-F238E27FC236}">
              <a16:creationId xmlns:a16="http://schemas.microsoft.com/office/drawing/2014/main" id="{48A8DF96-CE0F-41FB-B3ED-61CE9B1B22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2" name="テキスト ボックス 381">
          <a:extLst>
            <a:ext uri="{FF2B5EF4-FFF2-40B4-BE49-F238E27FC236}">
              <a16:creationId xmlns:a16="http://schemas.microsoft.com/office/drawing/2014/main" id="{EEB58ADF-7483-43A3-BB4B-F1089522E6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3" name="【保健センター・保健所】&#10;一人当たり面積グラフ枠">
          <a:extLst>
            <a:ext uri="{FF2B5EF4-FFF2-40B4-BE49-F238E27FC236}">
              <a16:creationId xmlns:a16="http://schemas.microsoft.com/office/drawing/2014/main" id="{FC58946E-8DFF-4E5A-A1C3-03C4525938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384" name="直線コネクタ 383">
          <a:extLst>
            <a:ext uri="{FF2B5EF4-FFF2-40B4-BE49-F238E27FC236}">
              <a16:creationId xmlns:a16="http://schemas.microsoft.com/office/drawing/2014/main" id="{C7CFD1C1-4CC7-4AD7-BC8F-BA502FE6AEF4}"/>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385" name="【保健センター・保健所】&#10;一人当たり面積最小値テキスト">
          <a:extLst>
            <a:ext uri="{FF2B5EF4-FFF2-40B4-BE49-F238E27FC236}">
              <a16:creationId xmlns:a16="http://schemas.microsoft.com/office/drawing/2014/main" id="{45C826FA-1A4E-4C5F-B894-721589CF68F1}"/>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386" name="直線コネクタ 385">
          <a:extLst>
            <a:ext uri="{FF2B5EF4-FFF2-40B4-BE49-F238E27FC236}">
              <a16:creationId xmlns:a16="http://schemas.microsoft.com/office/drawing/2014/main" id="{E1780395-A948-4FD0-8A09-8E45C5523C8D}"/>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387" name="【保健センター・保健所】&#10;一人当たり面積最大値テキスト">
          <a:extLst>
            <a:ext uri="{FF2B5EF4-FFF2-40B4-BE49-F238E27FC236}">
              <a16:creationId xmlns:a16="http://schemas.microsoft.com/office/drawing/2014/main" id="{602E6F1B-05BA-47C4-A613-12D8C0F98E08}"/>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388" name="直線コネクタ 387">
          <a:extLst>
            <a:ext uri="{FF2B5EF4-FFF2-40B4-BE49-F238E27FC236}">
              <a16:creationId xmlns:a16="http://schemas.microsoft.com/office/drawing/2014/main" id="{C40EAF33-4C8F-4F18-B884-C035ABDCDC27}"/>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389" name="【保健センター・保健所】&#10;一人当たり面積平均値テキスト">
          <a:extLst>
            <a:ext uri="{FF2B5EF4-FFF2-40B4-BE49-F238E27FC236}">
              <a16:creationId xmlns:a16="http://schemas.microsoft.com/office/drawing/2014/main" id="{458A0684-491C-4964-9193-63D752F18C49}"/>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390" name="フローチャート: 判断 389">
          <a:extLst>
            <a:ext uri="{FF2B5EF4-FFF2-40B4-BE49-F238E27FC236}">
              <a16:creationId xmlns:a16="http://schemas.microsoft.com/office/drawing/2014/main" id="{34D62D53-8FA0-4559-8C00-49B9A317752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391" name="フローチャート: 判断 390">
          <a:extLst>
            <a:ext uri="{FF2B5EF4-FFF2-40B4-BE49-F238E27FC236}">
              <a16:creationId xmlns:a16="http://schemas.microsoft.com/office/drawing/2014/main" id="{360BCEA8-940F-4B56-BE40-4FD757CFE561}"/>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392" name="フローチャート: 判断 391">
          <a:extLst>
            <a:ext uri="{FF2B5EF4-FFF2-40B4-BE49-F238E27FC236}">
              <a16:creationId xmlns:a16="http://schemas.microsoft.com/office/drawing/2014/main" id="{96967494-0E9A-44E7-B391-2223343CED94}"/>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393" name="フローチャート: 判断 392">
          <a:extLst>
            <a:ext uri="{FF2B5EF4-FFF2-40B4-BE49-F238E27FC236}">
              <a16:creationId xmlns:a16="http://schemas.microsoft.com/office/drawing/2014/main" id="{38C9F386-0149-4B29-9ACF-10C79041E7A8}"/>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394" name="フローチャート: 判断 393">
          <a:extLst>
            <a:ext uri="{FF2B5EF4-FFF2-40B4-BE49-F238E27FC236}">
              <a16:creationId xmlns:a16="http://schemas.microsoft.com/office/drawing/2014/main" id="{666C4EC1-389B-466F-BAB3-5A0BCDB4D6FE}"/>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D7693663-D929-4042-98F0-96F4CB7F41F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D21A2AAF-4DEB-45D1-B204-DDC523FC385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E15A203F-8CA9-4CB2-A1AB-BFD05E590D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5BA4086-236D-4CC9-9B1B-863F1F4848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F2CF967A-2BA0-4FFA-A24C-39FF9841AB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61214</xdr:rowOff>
    </xdr:from>
    <xdr:to>
      <xdr:col>98</xdr:col>
      <xdr:colOff>38100</xdr:colOff>
      <xdr:row>62</xdr:row>
      <xdr:rowOff>162814</xdr:rowOff>
    </xdr:to>
    <xdr:sp macro="" textlink="">
      <xdr:nvSpPr>
        <xdr:cNvPr id="400" name="楕円 399">
          <a:extLst>
            <a:ext uri="{FF2B5EF4-FFF2-40B4-BE49-F238E27FC236}">
              <a16:creationId xmlns:a16="http://schemas.microsoft.com/office/drawing/2014/main" id="{4BAC8C96-B458-467C-BAEF-42C1E146E4F6}"/>
            </a:ext>
          </a:extLst>
        </xdr:cNvPr>
        <xdr:cNvSpPr/>
      </xdr:nvSpPr>
      <xdr:spPr>
        <a:xfrm>
          <a:off x="18605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5605</xdr:rowOff>
    </xdr:from>
    <xdr:ext cx="469744" cy="259045"/>
    <xdr:sp macro="" textlink="">
      <xdr:nvSpPr>
        <xdr:cNvPr id="401" name="n_1aveValue【保健センター・保健所】&#10;一人当たり面積">
          <a:extLst>
            <a:ext uri="{FF2B5EF4-FFF2-40B4-BE49-F238E27FC236}">
              <a16:creationId xmlns:a16="http://schemas.microsoft.com/office/drawing/2014/main" id="{BF57393A-BBB5-4C1F-A814-53DF41FC8060}"/>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402" name="n_2aveValue【保健センター・保健所】&#10;一人当たり面積">
          <a:extLst>
            <a:ext uri="{FF2B5EF4-FFF2-40B4-BE49-F238E27FC236}">
              <a16:creationId xmlns:a16="http://schemas.microsoft.com/office/drawing/2014/main" id="{3A741EF5-B782-4C34-B2E8-1E05E89789F1}"/>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403" name="n_3aveValue【保健センター・保健所】&#10;一人当たり面積">
          <a:extLst>
            <a:ext uri="{FF2B5EF4-FFF2-40B4-BE49-F238E27FC236}">
              <a16:creationId xmlns:a16="http://schemas.microsoft.com/office/drawing/2014/main" id="{0F0D526D-4754-4EA5-A4E1-B92080C4FD44}"/>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404" name="n_4aveValue【保健センター・保健所】&#10;一人当たり面積">
          <a:extLst>
            <a:ext uri="{FF2B5EF4-FFF2-40B4-BE49-F238E27FC236}">
              <a16:creationId xmlns:a16="http://schemas.microsoft.com/office/drawing/2014/main" id="{AE8E020B-7C83-440B-A87E-0AE5155F71C4}"/>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153941</xdr:rowOff>
    </xdr:from>
    <xdr:ext cx="469744" cy="259045"/>
    <xdr:sp macro="" textlink="">
      <xdr:nvSpPr>
        <xdr:cNvPr id="405" name="n_4mainValue【保健センター・保健所】&#10;一人当たり面積">
          <a:extLst>
            <a:ext uri="{FF2B5EF4-FFF2-40B4-BE49-F238E27FC236}">
              <a16:creationId xmlns:a16="http://schemas.microsoft.com/office/drawing/2014/main" id="{AE0C6C87-BC04-4C92-BE57-02712FF9879C}"/>
            </a:ext>
          </a:extLst>
        </xdr:cNvPr>
        <xdr:cNvSpPr txBox="1"/>
      </xdr:nvSpPr>
      <xdr:spPr>
        <a:xfrm>
          <a:off x="18421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a:extLst>
            <a:ext uri="{FF2B5EF4-FFF2-40B4-BE49-F238E27FC236}">
              <a16:creationId xmlns:a16="http://schemas.microsoft.com/office/drawing/2014/main" id="{955FF37A-0E28-4BF1-9992-796F2FB6F6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a:extLst>
            <a:ext uri="{FF2B5EF4-FFF2-40B4-BE49-F238E27FC236}">
              <a16:creationId xmlns:a16="http://schemas.microsoft.com/office/drawing/2014/main" id="{1BACCF1C-AE8A-4846-A8CE-063D9D5EA6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a:extLst>
            <a:ext uri="{FF2B5EF4-FFF2-40B4-BE49-F238E27FC236}">
              <a16:creationId xmlns:a16="http://schemas.microsoft.com/office/drawing/2014/main" id="{D5B5D9F8-3552-4298-899A-43B7D5461E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a:extLst>
            <a:ext uri="{FF2B5EF4-FFF2-40B4-BE49-F238E27FC236}">
              <a16:creationId xmlns:a16="http://schemas.microsoft.com/office/drawing/2014/main" id="{574AB208-1502-4ECD-A253-4AC80CF53E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a:extLst>
            <a:ext uri="{FF2B5EF4-FFF2-40B4-BE49-F238E27FC236}">
              <a16:creationId xmlns:a16="http://schemas.microsoft.com/office/drawing/2014/main" id="{88FF5F74-ECFC-4625-8198-35C96671C4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a:extLst>
            <a:ext uri="{FF2B5EF4-FFF2-40B4-BE49-F238E27FC236}">
              <a16:creationId xmlns:a16="http://schemas.microsoft.com/office/drawing/2014/main" id="{CA323D08-9956-4D0F-9E5F-FBF7FB6F5A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a:extLst>
            <a:ext uri="{FF2B5EF4-FFF2-40B4-BE49-F238E27FC236}">
              <a16:creationId xmlns:a16="http://schemas.microsoft.com/office/drawing/2014/main" id="{7AE83E81-1AF2-467C-B836-6014FE3027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a:extLst>
            <a:ext uri="{FF2B5EF4-FFF2-40B4-BE49-F238E27FC236}">
              <a16:creationId xmlns:a16="http://schemas.microsoft.com/office/drawing/2014/main" id="{1DB4BEEF-7CCF-4E69-A046-967D89E4B5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4" name="テキスト ボックス 413">
          <a:extLst>
            <a:ext uri="{FF2B5EF4-FFF2-40B4-BE49-F238E27FC236}">
              <a16:creationId xmlns:a16="http://schemas.microsoft.com/office/drawing/2014/main" id="{1F5F8721-24E9-42B1-B95F-216B3DE7EF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5" name="直線コネクタ 414">
          <a:extLst>
            <a:ext uri="{FF2B5EF4-FFF2-40B4-BE49-F238E27FC236}">
              <a16:creationId xmlns:a16="http://schemas.microsoft.com/office/drawing/2014/main" id="{0B423190-95F2-4997-995C-835F9D6A87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6" name="テキスト ボックス 415">
          <a:extLst>
            <a:ext uri="{FF2B5EF4-FFF2-40B4-BE49-F238E27FC236}">
              <a16:creationId xmlns:a16="http://schemas.microsoft.com/office/drawing/2014/main" id="{36ED58D9-0483-416B-82D3-E3794F72CA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7" name="直線コネクタ 416">
          <a:extLst>
            <a:ext uri="{FF2B5EF4-FFF2-40B4-BE49-F238E27FC236}">
              <a16:creationId xmlns:a16="http://schemas.microsoft.com/office/drawing/2014/main" id="{3A5580CF-DF8C-4D1C-9727-72E684C094C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8" name="テキスト ボックス 417">
          <a:extLst>
            <a:ext uri="{FF2B5EF4-FFF2-40B4-BE49-F238E27FC236}">
              <a16:creationId xmlns:a16="http://schemas.microsoft.com/office/drawing/2014/main" id="{E785E1E6-EDA5-4787-8F88-A2B0F36C1D2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9" name="直線コネクタ 418">
          <a:extLst>
            <a:ext uri="{FF2B5EF4-FFF2-40B4-BE49-F238E27FC236}">
              <a16:creationId xmlns:a16="http://schemas.microsoft.com/office/drawing/2014/main" id="{0D1E002F-F8B5-4493-A8E6-6AB5881F29B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0" name="テキスト ボックス 419">
          <a:extLst>
            <a:ext uri="{FF2B5EF4-FFF2-40B4-BE49-F238E27FC236}">
              <a16:creationId xmlns:a16="http://schemas.microsoft.com/office/drawing/2014/main" id="{7F547335-471A-40F3-B828-D266D39C5DB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1" name="直線コネクタ 420">
          <a:extLst>
            <a:ext uri="{FF2B5EF4-FFF2-40B4-BE49-F238E27FC236}">
              <a16:creationId xmlns:a16="http://schemas.microsoft.com/office/drawing/2014/main" id="{9E5AD497-6FF7-416B-A96D-4CE5186CD8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2" name="テキスト ボックス 421">
          <a:extLst>
            <a:ext uri="{FF2B5EF4-FFF2-40B4-BE49-F238E27FC236}">
              <a16:creationId xmlns:a16="http://schemas.microsoft.com/office/drawing/2014/main" id="{E0E3F000-5C00-47CC-AE83-9B7ED35645F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3" name="直線コネクタ 422">
          <a:extLst>
            <a:ext uri="{FF2B5EF4-FFF2-40B4-BE49-F238E27FC236}">
              <a16:creationId xmlns:a16="http://schemas.microsoft.com/office/drawing/2014/main" id="{C8460528-4F07-4C12-A5B1-15D95C814D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4" name="テキスト ボックス 423">
          <a:extLst>
            <a:ext uri="{FF2B5EF4-FFF2-40B4-BE49-F238E27FC236}">
              <a16:creationId xmlns:a16="http://schemas.microsoft.com/office/drawing/2014/main" id="{A84FF742-5A31-4ED1-BD8D-AC5084435B7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5" name="直線コネクタ 424">
          <a:extLst>
            <a:ext uri="{FF2B5EF4-FFF2-40B4-BE49-F238E27FC236}">
              <a16:creationId xmlns:a16="http://schemas.microsoft.com/office/drawing/2014/main" id="{39251BEC-D966-40C4-A26D-3532463DBA4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6" name="テキスト ボックス 425">
          <a:extLst>
            <a:ext uri="{FF2B5EF4-FFF2-40B4-BE49-F238E27FC236}">
              <a16:creationId xmlns:a16="http://schemas.microsoft.com/office/drawing/2014/main" id="{364D7BEC-A299-480C-9023-1AAF36E9334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7" name="直線コネクタ 426">
          <a:extLst>
            <a:ext uri="{FF2B5EF4-FFF2-40B4-BE49-F238E27FC236}">
              <a16:creationId xmlns:a16="http://schemas.microsoft.com/office/drawing/2014/main" id="{1E53AA64-7190-4765-BC24-9F6CF2C4FB6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8" name="テキスト ボックス 427">
          <a:extLst>
            <a:ext uri="{FF2B5EF4-FFF2-40B4-BE49-F238E27FC236}">
              <a16:creationId xmlns:a16="http://schemas.microsoft.com/office/drawing/2014/main" id="{AB2A0C89-081E-46F6-BC87-D79BA8D3250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a:extLst>
            <a:ext uri="{FF2B5EF4-FFF2-40B4-BE49-F238E27FC236}">
              <a16:creationId xmlns:a16="http://schemas.microsoft.com/office/drawing/2014/main" id="{C89DD5A3-B6A3-4F57-A317-BCDC23070F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30" name="直線コネクタ 429">
          <a:extLst>
            <a:ext uri="{FF2B5EF4-FFF2-40B4-BE49-F238E27FC236}">
              <a16:creationId xmlns:a16="http://schemas.microsoft.com/office/drawing/2014/main" id="{A1AD6DB5-8FBC-43C4-9131-6B99E90CA4C5}"/>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31" name="【消防施設】&#10;有形固定資産減価償却率最小値テキスト">
          <a:extLst>
            <a:ext uri="{FF2B5EF4-FFF2-40B4-BE49-F238E27FC236}">
              <a16:creationId xmlns:a16="http://schemas.microsoft.com/office/drawing/2014/main" id="{76A992E5-116F-45A5-9E9D-7978D7399E45}"/>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32" name="直線コネクタ 431">
          <a:extLst>
            <a:ext uri="{FF2B5EF4-FFF2-40B4-BE49-F238E27FC236}">
              <a16:creationId xmlns:a16="http://schemas.microsoft.com/office/drawing/2014/main" id="{BF67C2ED-AFED-4986-B2A0-318FCAC63174}"/>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33" name="【消防施設】&#10;有形固定資産減価償却率最大値テキスト">
          <a:extLst>
            <a:ext uri="{FF2B5EF4-FFF2-40B4-BE49-F238E27FC236}">
              <a16:creationId xmlns:a16="http://schemas.microsoft.com/office/drawing/2014/main" id="{7AC71D3B-C0FB-4184-95B5-CA1B3F28F5C7}"/>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34" name="直線コネクタ 433">
          <a:extLst>
            <a:ext uri="{FF2B5EF4-FFF2-40B4-BE49-F238E27FC236}">
              <a16:creationId xmlns:a16="http://schemas.microsoft.com/office/drawing/2014/main" id="{1B482EFF-F6F1-4FF1-A35C-680386DE0E07}"/>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35" name="【消防施設】&#10;有形固定資産減価償却率平均値テキスト">
          <a:extLst>
            <a:ext uri="{FF2B5EF4-FFF2-40B4-BE49-F238E27FC236}">
              <a16:creationId xmlns:a16="http://schemas.microsoft.com/office/drawing/2014/main" id="{67063EFD-9338-4AB5-85EE-50771717220D}"/>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36" name="フローチャート: 判断 435">
          <a:extLst>
            <a:ext uri="{FF2B5EF4-FFF2-40B4-BE49-F238E27FC236}">
              <a16:creationId xmlns:a16="http://schemas.microsoft.com/office/drawing/2014/main" id="{B7C62879-4EA4-40C5-A4C7-358C6D2D4E26}"/>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37" name="フローチャート: 判断 436">
          <a:extLst>
            <a:ext uri="{FF2B5EF4-FFF2-40B4-BE49-F238E27FC236}">
              <a16:creationId xmlns:a16="http://schemas.microsoft.com/office/drawing/2014/main" id="{B26F562B-EAA1-4359-AC60-0494B4721133}"/>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38" name="フローチャート: 判断 437">
          <a:extLst>
            <a:ext uri="{FF2B5EF4-FFF2-40B4-BE49-F238E27FC236}">
              <a16:creationId xmlns:a16="http://schemas.microsoft.com/office/drawing/2014/main" id="{1E26EF54-CFFB-44AC-B5A0-B1F1E6CB4CA7}"/>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39" name="フローチャート: 判断 438">
          <a:extLst>
            <a:ext uri="{FF2B5EF4-FFF2-40B4-BE49-F238E27FC236}">
              <a16:creationId xmlns:a16="http://schemas.microsoft.com/office/drawing/2014/main" id="{8B31619C-802D-47B9-A587-6DDDF7B2B02E}"/>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40" name="フローチャート: 判断 439">
          <a:extLst>
            <a:ext uri="{FF2B5EF4-FFF2-40B4-BE49-F238E27FC236}">
              <a16:creationId xmlns:a16="http://schemas.microsoft.com/office/drawing/2014/main" id="{3814E2A9-4FEB-4094-9082-BE6FE3F8264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AF9C904-BF24-452D-BFED-54F944A1D8A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5D2058DC-AC1F-417B-9309-A243C102E1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5CF1CDA9-AE74-4943-B337-75230EB7CBA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FC8321E1-1CDA-49D2-BF10-7BA8FBFC52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C0183E5D-066F-42C3-8E18-82E8847E86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63500</xdr:rowOff>
    </xdr:from>
    <xdr:to>
      <xdr:col>72</xdr:col>
      <xdr:colOff>38100</xdr:colOff>
      <xdr:row>80</xdr:row>
      <xdr:rowOff>165100</xdr:rowOff>
    </xdr:to>
    <xdr:sp macro="" textlink="">
      <xdr:nvSpPr>
        <xdr:cNvPr id="446" name="楕円 445">
          <a:extLst>
            <a:ext uri="{FF2B5EF4-FFF2-40B4-BE49-F238E27FC236}">
              <a16:creationId xmlns:a16="http://schemas.microsoft.com/office/drawing/2014/main" id="{51EC37F3-3828-4384-92DB-0C4C1B12E7B6}"/>
            </a:ext>
          </a:extLst>
        </xdr:cNvPr>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52070</xdr:rowOff>
    </xdr:from>
    <xdr:to>
      <xdr:col>67</xdr:col>
      <xdr:colOff>101600</xdr:colOff>
      <xdr:row>80</xdr:row>
      <xdr:rowOff>153670</xdr:rowOff>
    </xdr:to>
    <xdr:sp macro="" textlink="">
      <xdr:nvSpPr>
        <xdr:cNvPr id="447" name="楕円 446">
          <a:extLst>
            <a:ext uri="{FF2B5EF4-FFF2-40B4-BE49-F238E27FC236}">
              <a16:creationId xmlns:a16="http://schemas.microsoft.com/office/drawing/2014/main" id="{51FF5AF4-64EF-4F19-9C2B-41EF6196AF3C}"/>
            </a:ext>
          </a:extLst>
        </xdr:cNvPr>
        <xdr:cNvSpPr/>
      </xdr:nvSpPr>
      <xdr:spPr>
        <a:xfrm>
          <a:off x="12763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102870</xdr:rowOff>
    </xdr:from>
    <xdr:to>
      <xdr:col>71</xdr:col>
      <xdr:colOff>177800</xdr:colOff>
      <xdr:row>80</xdr:row>
      <xdr:rowOff>114300</xdr:rowOff>
    </xdr:to>
    <xdr:cxnSp macro="">
      <xdr:nvCxnSpPr>
        <xdr:cNvPr id="448" name="直線コネクタ 447">
          <a:extLst>
            <a:ext uri="{FF2B5EF4-FFF2-40B4-BE49-F238E27FC236}">
              <a16:creationId xmlns:a16="http://schemas.microsoft.com/office/drawing/2014/main" id="{E235558A-314B-442D-9B61-B13B11856CE3}"/>
            </a:ext>
          </a:extLst>
        </xdr:cNvPr>
        <xdr:cNvCxnSpPr/>
      </xdr:nvCxnSpPr>
      <xdr:spPr>
        <a:xfrm>
          <a:off x="12814300" y="13818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49" name="n_1aveValue【消防施設】&#10;有形固定資産減価償却率">
          <a:extLst>
            <a:ext uri="{FF2B5EF4-FFF2-40B4-BE49-F238E27FC236}">
              <a16:creationId xmlns:a16="http://schemas.microsoft.com/office/drawing/2014/main" id="{A8AB1A94-AF81-4C35-B160-460DDAAFA29A}"/>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50" name="n_2aveValue【消防施設】&#10;有形固定資産減価償却率">
          <a:extLst>
            <a:ext uri="{FF2B5EF4-FFF2-40B4-BE49-F238E27FC236}">
              <a16:creationId xmlns:a16="http://schemas.microsoft.com/office/drawing/2014/main" id="{1B1C1168-F3F6-495B-BD34-22A55EA92CCC}"/>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51" name="n_3aveValue【消防施設】&#10;有形固定資産減価償却率">
          <a:extLst>
            <a:ext uri="{FF2B5EF4-FFF2-40B4-BE49-F238E27FC236}">
              <a16:creationId xmlns:a16="http://schemas.microsoft.com/office/drawing/2014/main" id="{D3EE3772-25DA-4DCC-B8AE-3EB59AEE6F8C}"/>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452" name="n_4aveValue【消防施設】&#10;有形固定資産減価償却率">
          <a:extLst>
            <a:ext uri="{FF2B5EF4-FFF2-40B4-BE49-F238E27FC236}">
              <a16:creationId xmlns:a16="http://schemas.microsoft.com/office/drawing/2014/main" id="{F7A46278-CBB2-4BA7-9854-6195676C4037}"/>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453" name="n_3mainValue【消防施設】&#10;有形固定資産減価償却率">
          <a:extLst>
            <a:ext uri="{FF2B5EF4-FFF2-40B4-BE49-F238E27FC236}">
              <a16:creationId xmlns:a16="http://schemas.microsoft.com/office/drawing/2014/main" id="{9371DC8B-02C1-4DA0-BD69-1C23B9D91FA4}"/>
            </a:ext>
          </a:extLst>
        </xdr:cNvPr>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170197</xdr:rowOff>
    </xdr:from>
    <xdr:ext cx="405111" cy="259045"/>
    <xdr:sp macro="" textlink="">
      <xdr:nvSpPr>
        <xdr:cNvPr id="454" name="n_4mainValue【消防施設】&#10;有形固定資産減価償却率">
          <a:extLst>
            <a:ext uri="{FF2B5EF4-FFF2-40B4-BE49-F238E27FC236}">
              <a16:creationId xmlns:a16="http://schemas.microsoft.com/office/drawing/2014/main" id="{291F8D58-BA1B-431F-B185-243E15C84E68}"/>
            </a:ext>
          </a:extLst>
        </xdr:cNvPr>
        <xdr:cNvSpPr txBox="1"/>
      </xdr:nvSpPr>
      <xdr:spPr>
        <a:xfrm>
          <a:off x="12611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a:extLst>
            <a:ext uri="{FF2B5EF4-FFF2-40B4-BE49-F238E27FC236}">
              <a16:creationId xmlns:a16="http://schemas.microsoft.com/office/drawing/2014/main" id="{3E296E96-1AFE-4946-9CF4-93DD2A0D55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a:extLst>
            <a:ext uri="{FF2B5EF4-FFF2-40B4-BE49-F238E27FC236}">
              <a16:creationId xmlns:a16="http://schemas.microsoft.com/office/drawing/2014/main" id="{427768EF-9A31-4300-AA1B-FD232EBFFA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a:extLst>
            <a:ext uri="{FF2B5EF4-FFF2-40B4-BE49-F238E27FC236}">
              <a16:creationId xmlns:a16="http://schemas.microsoft.com/office/drawing/2014/main" id="{FE185C7A-A868-498A-A512-1BD1939DA4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a:extLst>
            <a:ext uri="{FF2B5EF4-FFF2-40B4-BE49-F238E27FC236}">
              <a16:creationId xmlns:a16="http://schemas.microsoft.com/office/drawing/2014/main" id="{00E0B766-0F8C-4920-A071-D5AD74939B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a:extLst>
            <a:ext uri="{FF2B5EF4-FFF2-40B4-BE49-F238E27FC236}">
              <a16:creationId xmlns:a16="http://schemas.microsoft.com/office/drawing/2014/main" id="{548865F9-9DA7-4E86-A69A-05ECD87485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a:extLst>
            <a:ext uri="{FF2B5EF4-FFF2-40B4-BE49-F238E27FC236}">
              <a16:creationId xmlns:a16="http://schemas.microsoft.com/office/drawing/2014/main" id="{DAFA1F74-AC17-4F5B-87BF-1A0F0D6877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a:extLst>
            <a:ext uri="{FF2B5EF4-FFF2-40B4-BE49-F238E27FC236}">
              <a16:creationId xmlns:a16="http://schemas.microsoft.com/office/drawing/2014/main" id="{2FAD04DE-0D2C-49A6-8E30-176087520B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a:extLst>
            <a:ext uri="{FF2B5EF4-FFF2-40B4-BE49-F238E27FC236}">
              <a16:creationId xmlns:a16="http://schemas.microsoft.com/office/drawing/2014/main" id="{FD954FD0-BCCC-4770-89D1-88597A10723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3" name="正方形/長方形 462">
          <a:extLst>
            <a:ext uri="{FF2B5EF4-FFF2-40B4-BE49-F238E27FC236}">
              <a16:creationId xmlns:a16="http://schemas.microsoft.com/office/drawing/2014/main" id="{1132A47F-6527-40BC-9CDE-75FCFBEF4D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4" name="正方形/長方形 463">
          <a:extLst>
            <a:ext uri="{FF2B5EF4-FFF2-40B4-BE49-F238E27FC236}">
              <a16:creationId xmlns:a16="http://schemas.microsoft.com/office/drawing/2014/main" id="{1F59D357-C2D9-48C9-A233-591B2D8DD6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5" name="正方形/長方形 464">
          <a:extLst>
            <a:ext uri="{FF2B5EF4-FFF2-40B4-BE49-F238E27FC236}">
              <a16:creationId xmlns:a16="http://schemas.microsoft.com/office/drawing/2014/main" id="{D355C0BE-193C-446F-BE48-DC08D2EECD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6" name="正方形/長方形 465">
          <a:extLst>
            <a:ext uri="{FF2B5EF4-FFF2-40B4-BE49-F238E27FC236}">
              <a16:creationId xmlns:a16="http://schemas.microsoft.com/office/drawing/2014/main" id="{C77766EE-C140-4510-9CE3-C0544B9AEB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7" name="正方形/長方形 466">
          <a:extLst>
            <a:ext uri="{FF2B5EF4-FFF2-40B4-BE49-F238E27FC236}">
              <a16:creationId xmlns:a16="http://schemas.microsoft.com/office/drawing/2014/main" id="{B6ECDCBD-11AA-4925-985E-F3EE30087D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8" name="正方形/長方形 467">
          <a:extLst>
            <a:ext uri="{FF2B5EF4-FFF2-40B4-BE49-F238E27FC236}">
              <a16:creationId xmlns:a16="http://schemas.microsoft.com/office/drawing/2014/main" id="{87266687-EC5E-4FF2-8E51-4AA37818B1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9" name="正方形/長方形 468">
          <a:extLst>
            <a:ext uri="{FF2B5EF4-FFF2-40B4-BE49-F238E27FC236}">
              <a16:creationId xmlns:a16="http://schemas.microsoft.com/office/drawing/2014/main" id="{78B7479C-AF5E-4DEA-934E-D6FCA38AA8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正方形/長方形 469">
          <a:extLst>
            <a:ext uri="{FF2B5EF4-FFF2-40B4-BE49-F238E27FC236}">
              <a16:creationId xmlns:a16="http://schemas.microsoft.com/office/drawing/2014/main" id="{AE26BB91-51A6-44A6-839C-9EADA2ACCE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1" name="テキスト ボックス 470">
          <a:extLst>
            <a:ext uri="{FF2B5EF4-FFF2-40B4-BE49-F238E27FC236}">
              <a16:creationId xmlns:a16="http://schemas.microsoft.com/office/drawing/2014/main" id="{44D4C10C-E3DD-4F67-AFDD-6EB5E15743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2" name="直線コネクタ 471">
          <a:extLst>
            <a:ext uri="{FF2B5EF4-FFF2-40B4-BE49-F238E27FC236}">
              <a16:creationId xmlns:a16="http://schemas.microsoft.com/office/drawing/2014/main" id="{A52B52AB-1BA2-4D58-99F0-4056DFE033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3" name="テキスト ボックス 472">
          <a:extLst>
            <a:ext uri="{FF2B5EF4-FFF2-40B4-BE49-F238E27FC236}">
              <a16:creationId xmlns:a16="http://schemas.microsoft.com/office/drawing/2014/main" id="{496668AA-0DD6-4189-A445-180F226D04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4" name="直線コネクタ 473">
          <a:extLst>
            <a:ext uri="{FF2B5EF4-FFF2-40B4-BE49-F238E27FC236}">
              <a16:creationId xmlns:a16="http://schemas.microsoft.com/office/drawing/2014/main" id="{6E88746E-906A-47B5-826E-6AF00A7EFB8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5" name="テキスト ボックス 474">
          <a:extLst>
            <a:ext uri="{FF2B5EF4-FFF2-40B4-BE49-F238E27FC236}">
              <a16:creationId xmlns:a16="http://schemas.microsoft.com/office/drawing/2014/main" id="{9E1CE2FD-7C83-43AE-B878-FAAA9AF8CDF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6" name="直線コネクタ 475">
          <a:extLst>
            <a:ext uri="{FF2B5EF4-FFF2-40B4-BE49-F238E27FC236}">
              <a16:creationId xmlns:a16="http://schemas.microsoft.com/office/drawing/2014/main" id="{8C3EC0D7-7406-4AEC-A73F-BA8F8A8BB2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7" name="テキスト ボックス 476">
          <a:extLst>
            <a:ext uri="{FF2B5EF4-FFF2-40B4-BE49-F238E27FC236}">
              <a16:creationId xmlns:a16="http://schemas.microsoft.com/office/drawing/2014/main" id="{645BA450-E2A4-4595-9B07-54B40CC8977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8" name="直線コネクタ 477">
          <a:extLst>
            <a:ext uri="{FF2B5EF4-FFF2-40B4-BE49-F238E27FC236}">
              <a16:creationId xmlns:a16="http://schemas.microsoft.com/office/drawing/2014/main" id="{96A6E72A-735D-4101-B0F4-B9431D34AA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9" name="テキスト ボックス 478">
          <a:extLst>
            <a:ext uri="{FF2B5EF4-FFF2-40B4-BE49-F238E27FC236}">
              <a16:creationId xmlns:a16="http://schemas.microsoft.com/office/drawing/2014/main" id="{5D8CCD28-147B-4BB5-A822-9DEBF46CC42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0" name="直線コネクタ 479">
          <a:extLst>
            <a:ext uri="{FF2B5EF4-FFF2-40B4-BE49-F238E27FC236}">
              <a16:creationId xmlns:a16="http://schemas.microsoft.com/office/drawing/2014/main" id="{2BC53D33-3C09-4B85-A1BD-B9E0F8045CD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1" name="テキスト ボックス 480">
          <a:extLst>
            <a:ext uri="{FF2B5EF4-FFF2-40B4-BE49-F238E27FC236}">
              <a16:creationId xmlns:a16="http://schemas.microsoft.com/office/drawing/2014/main" id="{05168B32-B239-4407-AD55-9F15ECF65AD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2" name="直線コネクタ 481">
          <a:extLst>
            <a:ext uri="{FF2B5EF4-FFF2-40B4-BE49-F238E27FC236}">
              <a16:creationId xmlns:a16="http://schemas.microsoft.com/office/drawing/2014/main" id="{EDCA25C8-5AB2-4951-8454-88884B71C11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3" name="テキスト ボックス 482">
          <a:extLst>
            <a:ext uri="{FF2B5EF4-FFF2-40B4-BE49-F238E27FC236}">
              <a16:creationId xmlns:a16="http://schemas.microsoft.com/office/drawing/2014/main" id="{92406AF8-C187-4978-B8D8-C2480D8771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4" name="直線コネクタ 483">
          <a:extLst>
            <a:ext uri="{FF2B5EF4-FFF2-40B4-BE49-F238E27FC236}">
              <a16:creationId xmlns:a16="http://schemas.microsoft.com/office/drawing/2014/main" id="{3D654826-827D-40F8-AB1C-D696DBAF97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5" name="テキスト ボックス 484">
          <a:extLst>
            <a:ext uri="{FF2B5EF4-FFF2-40B4-BE49-F238E27FC236}">
              <a16:creationId xmlns:a16="http://schemas.microsoft.com/office/drawing/2014/main" id="{6046CDFE-C90E-48CF-A16C-7F54C7B5EB9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a:extLst>
            <a:ext uri="{FF2B5EF4-FFF2-40B4-BE49-F238E27FC236}">
              <a16:creationId xmlns:a16="http://schemas.microsoft.com/office/drawing/2014/main" id="{6507463F-4D82-4A7D-898F-603B4E9F62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庁舎】&#10;有形固定資産減価償却率グラフ枠">
          <a:extLst>
            <a:ext uri="{FF2B5EF4-FFF2-40B4-BE49-F238E27FC236}">
              <a16:creationId xmlns:a16="http://schemas.microsoft.com/office/drawing/2014/main" id="{DDAC18E3-434C-4312-BA5F-5A1BD5A23F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88" name="直線コネクタ 487">
          <a:extLst>
            <a:ext uri="{FF2B5EF4-FFF2-40B4-BE49-F238E27FC236}">
              <a16:creationId xmlns:a16="http://schemas.microsoft.com/office/drawing/2014/main" id="{BE233A5C-1D7A-4B0E-A336-480D6444ACCB}"/>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89" name="【庁舎】&#10;有形固定資産減価償却率最小値テキスト">
          <a:extLst>
            <a:ext uri="{FF2B5EF4-FFF2-40B4-BE49-F238E27FC236}">
              <a16:creationId xmlns:a16="http://schemas.microsoft.com/office/drawing/2014/main" id="{98FCC96C-B892-4F1A-A6A7-44D2A974B9D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90" name="直線コネクタ 489">
          <a:extLst>
            <a:ext uri="{FF2B5EF4-FFF2-40B4-BE49-F238E27FC236}">
              <a16:creationId xmlns:a16="http://schemas.microsoft.com/office/drawing/2014/main" id="{94FEF553-437B-435E-AF0F-48B9F075E97D}"/>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91" name="【庁舎】&#10;有形固定資産減価償却率最大値テキスト">
          <a:extLst>
            <a:ext uri="{FF2B5EF4-FFF2-40B4-BE49-F238E27FC236}">
              <a16:creationId xmlns:a16="http://schemas.microsoft.com/office/drawing/2014/main" id="{B1135B6E-E2BC-4328-8113-02161A4C1F92}"/>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92" name="直線コネクタ 491">
          <a:extLst>
            <a:ext uri="{FF2B5EF4-FFF2-40B4-BE49-F238E27FC236}">
              <a16:creationId xmlns:a16="http://schemas.microsoft.com/office/drawing/2014/main" id="{CE9F529D-D5D7-4A3D-B805-CA1E3208F61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493" name="【庁舎】&#10;有形固定資産減価償却率平均値テキスト">
          <a:extLst>
            <a:ext uri="{FF2B5EF4-FFF2-40B4-BE49-F238E27FC236}">
              <a16:creationId xmlns:a16="http://schemas.microsoft.com/office/drawing/2014/main" id="{F4D9407D-8109-4333-843D-F3CD5A4ED9B0}"/>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94" name="フローチャート: 判断 493">
          <a:extLst>
            <a:ext uri="{FF2B5EF4-FFF2-40B4-BE49-F238E27FC236}">
              <a16:creationId xmlns:a16="http://schemas.microsoft.com/office/drawing/2014/main" id="{F9A2EEF6-81CB-4080-BB4C-606A4641E005}"/>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495" name="フローチャート: 判断 494">
          <a:extLst>
            <a:ext uri="{FF2B5EF4-FFF2-40B4-BE49-F238E27FC236}">
              <a16:creationId xmlns:a16="http://schemas.microsoft.com/office/drawing/2014/main" id="{5CADB0C9-C95F-476B-83FC-DB13DBC48528}"/>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96" name="フローチャート: 判断 495">
          <a:extLst>
            <a:ext uri="{FF2B5EF4-FFF2-40B4-BE49-F238E27FC236}">
              <a16:creationId xmlns:a16="http://schemas.microsoft.com/office/drawing/2014/main" id="{A3FB1452-72E5-4D88-B623-D8BEC55B7997}"/>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97" name="フローチャート: 判断 496">
          <a:extLst>
            <a:ext uri="{FF2B5EF4-FFF2-40B4-BE49-F238E27FC236}">
              <a16:creationId xmlns:a16="http://schemas.microsoft.com/office/drawing/2014/main" id="{04D5EDBC-AC3C-475A-9200-8F5D16073028}"/>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98" name="フローチャート: 判断 497">
          <a:extLst>
            <a:ext uri="{FF2B5EF4-FFF2-40B4-BE49-F238E27FC236}">
              <a16:creationId xmlns:a16="http://schemas.microsoft.com/office/drawing/2014/main" id="{4ED4DCBD-D3C1-49F8-9272-DC76CBED5A8C}"/>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43CD4830-40AD-46B2-9F30-BCA9250EF9C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BADE9F27-D29D-4A2A-AF3C-35B7B7213A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12019D65-052B-4D18-A264-F6E77524AE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1F472D7F-5135-488A-930E-5DFD441939E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9DE9778A-0254-4268-9F80-2EA9382F31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504" name="楕円 503">
          <a:extLst>
            <a:ext uri="{FF2B5EF4-FFF2-40B4-BE49-F238E27FC236}">
              <a16:creationId xmlns:a16="http://schemas.microsoft.com/office/drawing/2014/main" id="{408C228D-D9FA-4147-857B-7B822CEAA323}"/>
            </a:ext>
          </a:extLst>
        </xdr:cNvPr>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505" name="【庁舎】&#10;有形固定資産減価償却率該当値テキスト">
          <a:extLst>
            <a:ext uri="{FF2B5EF4-FFF2-40B4-BE49-F238E27FC236}">
              <a16:creationId xmlns:a16="http://schemas.microsoft.com/office/drawing/2014/main" id="{C46E50B7-CA34-4ADE-9D40-7285F567802B}"/>
            </a:ext>
          </a:extLst>
        </xdr:cNvPr>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506" name="楕円 505">
          <a:extLst>
            <a:ext uri="{FF2B5EF4-FFF2-40B4-BE49-F238E27FC236}">
              <a16:creationId xmlns:a16="http://schemas.microsoft.com/office/drawing/2014/main" id="{C97F6607-CC89-4407-A6CF-3E71F35D74DF}"/>
            </a:ext>
          </a:extLst>
        </xdr:cNvPr>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105</xdr:row>
      <xdr:rowOff>19050</xdr:rowOff>
    </xdr:to>
    <xdr:cxnSp macro="">
      <xdr:nvCxnSpPr>
        <xdr:cNvPr id="507" name="直線コネクタ 506">
          <a:extLst>
            <a:ext uri="{FF2B5EF4-FFF2-40B4-BE49-F238E27FC236}">
              <a16:creationId xmlns:a16="http://schemas.microsoft.com/office/drawing/2014/main" id="{30274D4A-DF2C-4A2A-8FBB-29AFFD8C58FC}"/>
            </a:ext>
          </a:extLst>
        </xdr:cNvPr>
        <xdr:cNvCxnSpPr/>
      </xdr:nvCxnSpPr>
      <xdr:spPr>
        <a:xfrm>
          <a:off x="15481300" y="1794945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508" name="楕円 507">
          <a:extLst>
            <a:ext uri="{FF2B5EF4-FFF2-40B4-BE49-F238E27FC236}">
              <a16:creationId xmlns:a16="http://schemas.microsoft.com/office/drawing/2014/main" id="{780DD44C-D0C6-4E66-8AB0-1DE611823308}"/>
            </a:ext>
          </a:extLst>
        </xdr:cNvPr>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118655</xdr:rowOff>
    </xdr:to>
    <xdr:cxnSp macro="">
      <xdr:nvCxnSpPr>
        <xdr:cNvPr id="509" name="直線コネクタ 508">
          <a:extLst>
            <a:ext uri="{FF2B5EF4-FFF2-40B4-BE49-F238E27FC236}">
              <a16:creationId xmlns:a16="http://schemas.microsoft.com/office/drawing/2014/main" id="{B62C8660-D1D5-4706-BC66-836AF2527C61}"/>
            </a:ext>
          </a:extLst>
        </xdr:cNvPr>
        <xdr:cNvCxnSpPr/>
      </xdr:nvCxnSpPr>
      <xdr:spPr>
        <a:xfrm>
          <a:off x="14592300" y="179200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510" name="楕円 509">
          <a:extLst>
            <a:ext uri="{FF2B5EF4-FFF2-40B4-BE49-F238E27FC236}">
              <a16:creationId xmlns:a16="http://schemas.microsoft.com/office/drawing/2014/main" id="{A21E374E-4A46-40FA-BC56-CE68BC89D6C6}"/>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89263</xdr:rowOff>
    </xdr:to>
    <xdr:cxnSp macro="">
      <xdr:nvCxnSpPr>
        <xdr:cNvPr id="511" name="直線コネクタ 510">
          <a:extLst>
            <a:ext uri="{FF2B5EF4-FFF2-40B4-BE49-F238E27FC236}">
              <a16:creationId xmlns:a16="http://schemas.microsoft.com/office/drawing/2014/main" id="{52075FDC-4B4A-440B-AEF0-70CA1EA8556F}"/>
            </a:ext>
          </a:extLst>
        </xdr:cNvPr>
        <xdr:cNvCxnSpPr/>
      </xdr:nvCxnSpPr>
      <xdr:spPr>
        <a:xfrm>
          <a:off x="13703300" y="177927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107043</xdr:rowOff>
    </xdr:from>
    <xdr:to>
      <xdr:col>67</xdr:col>
      <xdr:colOff>101600</xdr:colOff>
      <xdr:row>103</xdr:row>
      <xdr:rowOff>37193</xdr:rowOff>
    </xdr:to>
    <xdr:sp macro="" textlink="">
      <xdr:nvSpPr>
        <xdr:cNvPr id="512" name="楕円 511">
          <a:extLst>
            <a:ext uri="{FF2B5EF4-FFF2-40B4-BE49-F238E27FC236}">
              <a16:creationId xmlns:a16="http://schemas.microsoft.com/office/drawing/2014/main" id="{5DE30734-8BA6-45FC-9656-728BB76DEE8B}"/>
            </a:ext>
          </a:extLst>
        </xdr:cNvPr>
        <xdr:cNvSpPr/>
      </xdr:nvSpPr>
      <xdr:spPr>
        <a:xfrm>
          <a:off x="12763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157843</xdr:rowOff>
    </xdr:from>
    <xdr:to>
      <xdr:col>71</xdr:col>
      <xdr:colOff>177800</xdr:colOff>
      <xdr:row>103</xdr:row>
      <xdr:rowOff>133350</xdr:rowOff>
    </xdr:to>
    <xdr:cxnSp macro="">
      <xdr:nvCxnSpPr>
        <xdr:cNvPr id="513" name="直線コネクタ 512">
          <a:extLst>
            <a:ext uri="{FF2B5EF4-FFF2-40B4-BE49-F238E27FC236}">
              <a16:creationId xmlns:a16="http://schemas.microsoft.com/office/drawing/2014/main" id="{8778E010-12FA-4B14-B84C-C59D141A6F94}"/>
            </a:ext>
          </a:extLst>
        </xdr:cNvPr>
        <xdr:cNvCxnSpPr/>
      </xdr:nvCxnSpPr>
      <xdr:spPr>
        <a:xfrm>
          <a:off x="12814300" y="17645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514" name="n_1aveValue【庁舎】&#10;有形固定資産減価償却率">
          <a:extLst>
            <a:ext uri="{FF2B5EF4-FFF2-40B4-BE49-F238E27FC236}">
              <a16:creationId xmlns:a16="http://schemas.microsoft.com/office/drawing/2014/main" id="{802C1D0E-6478-452A-BC3D-DB259DD54B64}"/>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515" name="n_2aveValue【庁舎】&#10;有形固定資産減価償却率">
          <a:extLst>
            <a:ext uri="{FF2B5EF4-FFF2-40B4-BE49-F238E27FC236}">
              <a16:creationId xmlns:a16="http://schemas.microsoft.com/office/drawing/2014/main" id="{70A90A41-4C33-4166-8CA2-467CB568C815}"/>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516" name="n_3aveValue【庁舎】&#10;有形固定資産減価償却率">
          <a:extLst>
            <a:ext uri="{FF2B5EF4-FFF2-40B4-BE49-F238E27FC236}">
              <a16:creationId xmlns:a16="http://schemas.microsoft.com/office/drawing/2014/main" id="{CC13A7EF-8AE1-4A89-9F38-B46B9C44096C}"/>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517" name="n_4aveValue【庁舎】&#10;有形固定資産減価償却率">
          <a:extLst>
            <a:ext uri="{FF2B5EF4-FFF2-40B4-BE49-F238E27FC236}">
              <a16:creationId xmlns:a16="http://schemas.microsoft.com/office/drawing/2014/main" id="{4B75E653-6502-4DCD-86FA-9A2EAA532C02}"/>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518" name="n_1mainValue【庁舎】&#10;有形固定資産減価償却率">
          <a:extLst>
            <a:ext uri="{FF2B5EF4-FFF2-40B4-BE49-F238E27FC236}">
              <a16:creationId xmlns:a16="http://schemas.microsoft.com/office/drawing/2014/main" id="{C3A64E9D-74DB-40FB-9F57-44AF2C10CF2B}"/>
            </a:ext>
          </a:extLst>
        </xdr:cNvPr>
        <xdr:cNvSpPr txBox="1"/>
      </xdr:nvSpPr>
      <xdr:spPr>
        <a:xfrm>
          <a:off x="152660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519" name="n_2mainValue【庁舎】&#10;有形固定資産減価償却率">
          <a:extLst>
            <a:ext uri="{FF2B5EF4-FFF2-40B4-BE49-F238E27FC236}">
              <a16:creationId xmlns:a16="http://schemas.microsoft.com/office/drawing/2014/main" id="{A2A9DF4A-9979-4E89-A4A5-B82613829D8F}"/>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520" name="n_3mainValue【庁舎】&#10;有形固定資産減価償却率">
          <a:extLst>
            <a:ext uri="{FF2B5EF4-FFF2-40B4-BE49-F238E27FC236}">
              <a16:creationId xmlns:a16="http://schemas.microsoft.com/office/drawing/2014/main" id="{72DA8CB5-E656-4DF2-B304-5967F4AD50E9}"/>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53720</xdr:rowOff>
    </xdr:from>
    <xdr:ext cx="405111" cy="259045"/>
    <xdr:sp macro="" textlink="">
      <xdr:nvSpPr>
        <xdr:cNvPr id="521" name="n_4mainValue【庁舎】&#10;有形固定資産減価償却率">
          <a:extLst>
            <a:ext uri="{FF2B5EF4-FFF2-40B4-BE49-F238E27FC236}">
              <a16:creationId xmlns:a16="http://schemas.microsoft.com/office/drawing/2014/main" id="{1FDA0A0A-74FD-4114-8DA9-631385CEE77F}"/>
            </a:ext>
          </a:extLst>
        </xdr:cNvPr>
        <xdr:cNvSpPr txBox="1"/>
      </xdr:nvSpPr>
      <xdr:spPr>
        <a:xfrm>
          <a:off x="12611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a:extLst>
            <a:ext uri="{FF2B5EF4-FFF2-40B4-BE49-F238E27FC236}">
              <a16:creationId xmlns:a16="http://schemas.microsoft.com/office/drawing/2014/main" id="{D70CF3BF-4647-4D9F-AF4E-9798DA75B0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a:extLst>
            <a:ext uri="{FF2B5EF4-FFF2-40B4-BE49-F238E27FC236}">
              <a16:creationId xmlns:a16="http://schemas.microsoft.com/office/drawing/2014/main" id="{79C111F9-1EC1-4B0D-81F2-8D19410AA2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a:extLst>
            <a:ext uri="{FF2B5EF4-FFF2-40B4-BE49-F238E27FC236}">
              <a16:creationId xmlns:a16="http://schemas.microsoft.com/office/drawing/2014/main" id="{04F8CD8D-ABBB-4FEC-BEBC-3C6B16AAC8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a:extLst>
            <a:ext uri="{FF2B5EF4-FFF2-40B4-BE49-F238E27FC236}">
              <a16:creationId xmlns:a16="http://schemas.microsoft.com/office/drawing/2014/main" id="{2ACD35FB-C051-4C18-8088-714AFF1BFD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a:extLst>
            <a:ext uri="{FF2B5EF4-FFF2-40B4-BE49-F238E27FC236}">
              <a16:creationId xmlns:a16="http://schemas.microsoft.com/office/drawing/2014/main" id="{CF3E4A3E-734C-43C2-8C0A-133FBB0808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a:extLst>
            <a:ext uri="{FF2B5EF4-FFF2-40B4-BE49-F238E27FC236}">
              <a16:creationId xmlns:a16="http://schemas.microsoft.com/office/drawing/2014/main" id="{653B831D-7410-40D1-8F98-846167305B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a:extLst>
            <a:ext uri="{FF2B5EF4-FFF2-40B4-BE49-F238E27FC236}">
              <a16:creationId xmlns:a16="http://schemas.microsoft.com/office/drawing/2014/main" id="{DDB0DA70-C76A-4897-8C68-EE9DADC7BA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a:extLst>
            <a:ext uri="{FF2B5EF4-FFF2-40B4-BE49-F238E27FC236}">
              <a16:creationId xmlns:a16="http://schemas.microsoft.com/office/drawing/2014/main" id="{082BF4F5-130E-4254-99D2-5576812898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a:extLst>
            <a:ext uri="{FF2B5EF4-FFF2-40B4-BE49-F238E27FC236}">
              <a16:creationId xmlns:a16="http://schemas.microsoft.com/office/drawing/2014/main" id="{57EA6767-E86B-49DA-B311-C596288E7D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a:extLst>
            <a:ext uri="{FF2B5EF4-FFF2-40B4-BE49-F238E27FC236}">
              <a16:creationId xmlns:a16="http://schemas.microsoft.com/office/drawing/2014/main" id="{247D662E-9C5C-42DC-B0FC-C4EC6F07CD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2" name="直線コネクタ 531">
          <a:extLst>
            <a:ext uri="{FF2B5EF4-FFF2-40B4-BE49-F238E27FC236}">
              <a16:creationId xmlns:a16="http://schemas.microsoft.com/office/drawing/2014/main" id="{AF29F13F-1705-4FE6-8BC9-758DA1DD741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3" name="テキスト ボックス 532">
          <a:extLst>
            <a:ext uri="{FF2B5EF4-FFF2-40B4-BE49-F238E27FC236}">
              <a16:creationId xmlns:a16="http://schemas.microsoft.com/office/drawing/2014/main" id="{E5A1540B-0247-42BA-B4E1-BE9165F7AFA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4" name="直線コネクタ 533">
          <a:extLst>
            <a:ext uri="{FF2B5EF4-FFF2-40B4-BE49-F238E27FC236}">
              <a16:creationId xmlns:a16="http://schemas.microsoft.com/office/drawing/2014/main" id="{464D7BCE-6A26-4907-8AF4-9C543BE1ACA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5" name="テキスト ボックス 534">
          <a:extLst>
            <a:ext uri="{FF2B5EF4-FFF2-40B4-BE49-F238E27FC236}">
              <a16:creationId xmlns:a16="http://schemas.microsoft.com/office/drawing/2014/main" id="{E1AB8EF3-880F-4FA9-97DD-40E28E7F5F4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6" name="直線コネクタ 535">
          <a:extLst>
            <a:ext uri="{FF2B5EF4-FFF2-40B4-BE49-F238E27FC236}">
              <a16:creationId xmlns:a16="http://schemas.microsoft.com/office/drawing/2014/main" id="{FD75266D-E9BA-4008-8BA2-F409196F6AC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7" name="テキスト ボックス 536">
          <a:extLst>
            <a:ext uri="{FF2B5EF4-FFF2-40B4-BE49-F238E27FC236}">
              <a16:creationId xmlns:a16="http://schemas.microsoft.com/office/drawing/2014/main" id="{AD24F6B6-3AA5-411C-871F-31A5DB81815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8" name="直線コネクタ 537">
          <a:extLst>
            <a:ext uri="{FF2B5EF4-FFF2-40B4-BE49-F238E27FC236}">
              <a16:creationId xmlns:a16="http://schemas.microsoft.com/office/drawing/2014/main" id="{8B11C52A-B710-4363-8511-8F488F88053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9" name="テキスト ボックス 538">
          <a:extLst>
            <a:ext uri="{FF2B5EF4-FFF2-40B4-BE49-F238E27FC236}">
              <a16:creationId xmlns:a16="http://schemas.microsoft.com/office/drawing/2014/main" id="{D6CAD29F-2C03-48B5-81F9-D8F4E194C43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0" name="直線コネクタ 539">
          <a:extLst>
            <a:ext uri="{FF2B5EF4-FFF2-40B4-BE49-F238E27FC236}">
              <a16:creationId xmlns:a16="http://schemas.microsoft.com/office/drawing/2014/main" id="{0E1F973C-9A44-4CF7-95DC-22CB9028739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1" name="テキスト ボックス 540">
          <a:extLst>
            <a:ext uri="{FF2B5EF4-FFF2-40B4-BE49-F238E27FC236}">
              <a16:creationId xmlns:a16="http://schemas.microsoft.com/office/drawing/2014/main" id="{D369DB99-CC80-4B3D-B277-E97B93C1D48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2" name="直線コネクタ 541">
          <a:extLst>
            <a:ext uri="{FF2B5EF4-FFF2-40B4-BE49-F238E27FC236}">
              <a16:creationId xmlns:a16="http://schemas.microsoft.com/office/drawing/2014/main" id="{2C915988-CB6A-4B26-B650-14C8061EBFC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3" name="テキスト ボックス 542">
          <a:extLst>
            <a:ext uri="{FF2B5EF4-FFF2-40B4-BE49-F238E27FC236}">
              <a16:creationId xmlns:a16="http://schemas.microsoft.com/office/drawing/2014/main" id="{6EBC2E48-E6E8-49C7-94F9-BBCFFE45969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a:extLst>
            <a:ext uri="{FF2B5EF4-FFF2-40B4-BE49-F238E27FC236}">
              <a16:creationId xmlns:a16="http://schemas.microsoft.com/office/drawing/2014/main" id="{DAF80789-D5B1-4A54-8113-3AEDD247A4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id="{79FA6969-D1B9-43E3-8DD6-A696D1F475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庁舎】&#10;一人当たり面積グラフ枠">
          <a:extLst>
            <a:ext uri="{FF2B5EF4-FFF2-40B4-BE49-F238E27FC236}">
              <a16:creationId xmlns:a16="http://schemas.microsoft.com/office/drawing/2014/main" id="{74BD741C-0A45-4472-A2BB-9FD1F9B10A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47" name="直線コネクタ 546">
          <a:extLst>
            <a:ext uri="{FF2B5EF4-FFF2-40B4-BE49-F238E27FC236}">
              <a16:creationId xmlns:a16="http://schemas.microsoft.com/office/drawing/2014/main" id="{DEB7EC78-796E-40AC-B1DF-635FE34B7933}"/>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48" name="【庁舎】&#10;一人当たり面積最小値テキスト">
          <a:extLst>
            <a:ext uri="{FF2B5EF4-FFF2-40B4-BE49-F238E27FC236}">
              <a16:creationId xmlns:a16="http://schemas.microsoft.com/office/drawing/2014/main" id="{6FEDF3F4-FEA6-4B9B-8D8C-F5FDAC4BEE98}"/>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49" name="直線コネクタ 548">
          <a:extLst>
            <a:ext uri="{FF2B5EF4-FFF2-40B4-BE49-F238E27FC236}">
              <a16:creationId xmlns:a16="http://schemas.microsoft.com/office/drawing/2014/main" id="{CAFC66EB-8661-43A0-A86C-2B2A366063E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50" name="【庁舎】&#10;一人当たり面積最大値テキスト">
          <a:extLst>
            <a:ext uri="{FF2B5EF4-FFF2-40B4-BE49-F238E27FC236}">
              <a16:creationId xmlns:a16="http://schemas.microsoft.com/office/drawing/2014/main" id="{FF3184E3-E87D-4635-A53B-1C763471174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51" name="直線コネクタ 550">
          <a:extLst>
            <a:ext uri="{FF2B5EF4-FFF2-40B4-BE49-F238E27FC236}">
              <a16:creationId xmlns:a16="http://schemas.microsoft.com/office/drawing/2014/main" id="{C01DE67C-54CA-4D9D-9495-601613783F77}"/>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552" name="【庁舎】&#10;一人当たり面積平均値テキスト">
          <a:extLst>
            <a:ext uri="{FF2B5EF4-FFF2-40B4-BE49-F238E27FC236}">
              <a16:creationId xmlns:a16="http://schemas.microsoft.com/office/drawing/2014/main" id="{77BED0E7-89B4-4287-9A4E-1FB07A3AD20D}"/>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53" name="フローチャート: 判断 552">
          <a:extLst>
            <a:ext uri="{FF2B5EF4-FFF2-40B4-BE49-F238E27FC236}">
              <a16:creationId xmlns:a16="http://schemas.microsoft.com/office/drawing/2014/main" id="{6ECE7927-5B53-4CE2-A197-026CB591745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54" name="フローチャート: 判断 553">
          <a:extLst>
            <a:ext uri="{FF2B5EF4-FFF2-40B4-BE49-F238E27FC236}">
              <a16:creationId xmlns:a16="http://schemas.microsoft.com/office/drawing/2014/main" id="{0C28D575-A849-4490-BDFA-A5ED90DA9477}"/>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55" name="フローチャート: 判断 554">
          <a:extLst>
            <a:ext uri="{FF2B5EF4-FFF2-40B4-BE49-F238E27FC236}">
              <a16:creationId xmlns:a16="http://schemas.microsoft.com/office/drawing/2014/main" id="{D9907F6C-A89A-4C45-BF27-4971865F7E6C}"/>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56" name="フローチャート: 判断 555">
          <a:extLst>
            <a:ext uri="{FF2B5EF4-FFF2-40B4-BE49-F238E27FC236}">
              <a16:creationId xmlns:a16="http://schemas.microsoft.com/office/drawing/2014/main" id="{210C89DF-CC2E-4F01-BEA9-37C1585D3CC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57" name="フローチャート: 判断 556">
          <a:extLst>
            <a:ext uri="{FF2B5EF4-FFF2-40B4-BE49-F238E27FC236}">
              <a16:creationId xmlns:a16="http://schemas.microsoft.com/office/drawing/2014/main" id="{5B379E1C-5B86-4151-969B-CF34862876AB}"/>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95ADC80-E6C1-476A-BDFA-698985677CE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C3885FA2-5FAA-4125-8DC5-B6C5CAB5E7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F1F8A061-7D8F-45F1-905B-4A4F189F8B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23968742-5C30-46C4-A925-138E371BBE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3F97E8D0-8876-4F7F-8075-92D78692CA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563" name="楕円 562">
          <a:extLst>
            <a:ext uri="{FF2B5EF4-FFF2-40B4-BE49-F238E27FC236}">
              <a16:creationId xmlns:a16="http://schemas.microsoft.com/office/drawing/2014/main" id="{A75A5AD4-CE70-45FE-ADCB-EDF2BF416F9D}"/>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564" name="【庁舎】&#10;一人当たり面積該当値テキスト">
          <a:extLst>
            <a:ext uri="{FF2B5EF4-FFF2-40B4-BE49-F238E27FC236}">
              <a16:creationId xmlns:a16="http://schemas.microsoft.com/office/drawing/2014/main" id="{CDB75DC3-E942-4378-99CD-7487F3FD7656}"/>
            </a:ext>
          </a:extLst>
        </xdr:cNvPr>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565" name="楕円 564">
          <a:extLst>
            <a:ext uri="{FF2B5EF4-FFF2-40B4-BE49-F238E27FC236}">
              <a16:creationId xmlns:a16="http://schemas.microsoft.com/office/drawing/2014/main" id="{07FB79E6-80D9-4F35-8742-872049980B06}"/>
            </a:ext>
          </a:extLst>
        </xdr:cNvPr>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43543</xdr:rowOff>
    </xdr:to>
    <xdr:cxnSp macro="">
      <xdr:nvCxnSpPr>
        <xdr:cNvPr id="566" name="直線コネクタ 565">
          <a:extLst>
            <a:ext uri="{FF2B5EF4-FFF2-40B4-BE49-F238E27FC236}">
              <a16:creationId xmlns:a16="http://schemas.microsoft.com/office/drawing/2014/main" id="{1597CA61-5ED6-456C-9DAF-3E56E86B9E20}"/>
            </a:ext>
          </a:extLst>
        </xdr:cNvPr>
        <xdr:cNvCxnSpPr/>
      </xdr:nvCxnSpPr>
      <xdr:spPr>
        <a:xfrm flipV="1">
          <a:off x="21323300" y="182041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3629</xdr:rowOff>
    </xdr:from>
    <xdr:to>
      <xdr:col>107</xdr:col>
      <xdr:colOff>101600</xdr:colOff>
      <xdr:row>106</xdr:row>
      <xdr:rowOff>105229</xdr:rowOff>
    </xdr:to>
    <xdr:sp macro="" textlink="">
      <xdr:nvSpPr>
        <xdr:cNvPr id="567" name="楕円 566">
          <a:extLst>
            <a:ext uri="{FF2B5EF4-FFF2-40B4-BE49-F238E27FC236}">
              <a16:creationId xmlns:a16="http://schemas.microsoft.com/office/drawing/2014/main" id="{0617358A-09A0-41DD-BDC0-2A3EA6F28A3D}"/>
            </a:ext>
          </a:extLst>
        </xdr:cNvPr>
        <xdr:cNvSpPr/>
      </xdr:nvSpPr>
      <xdr:spPr>
        <a:xfrm>
          <a:off x="20383500" y="181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54429</xdr:rowOff>
    </xdr:to>
    <xdr:cxnSp macro="">
      <xdr:nvCxnSpPr>
        <xdr:cNvPr id="568" name="直線コネクタ 567">
          <a:extLst>
            <a:ext uri="{FF2B5EF4-FFF2-40B4-BE49-F238E27FC236}">
              <a16:creationId xmlns:a16="http://schemas.microsoft.com/office/drawing/2014/main" id="{D4AFAD0B-91FA-483B-AA7D-5267ACAABAC4}"/>
            </a:ext>
          </a:extLst>
        </xdr:cNvPr>
        <xdr:cNvCxnSpPr/>
      </xdr:nvCxnSpPr>
      <xdr:spPr>
        <a:xfrm flipV="1">
          <a:off x="20434300" y="18217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13426</xdr:rowOff>
    </xdr:from>
    <xdr:to>
      <xdr:col>102</xdr:col>
      <xdr:colOff>165100</xdr:colOff>
      <xdr:row>106</xdr:row>
      <xdr:rowOff>115026</xdr:rowOff>
    </xdr:to>
    <xdr:sp macro="" textlink="">
      <xdr:nvSpPr>
        <xdr:cNvPr id="569" name="楕円 568">
          <a:extLst>
            <a:ext uri="{FF2B5EF4-FFF2-40B4-BE49-F238E27FC236}">
              <a16:creationId xmlns:a16="http://schemas.microsoft.com/office/drawing/2014/main" id="{E25F38B6-8344-488C-BD30-A860773A4D3A}"/>
            </a:ext>
          </a:extLst>
        </xdr:cNvPr>
        <xdr:cNvSpPr/>
      </xdr:nvSpPr>
      <xdr:spPr>
        <a:xfrm>
          <a:off x="19494500" y="181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54429</xdr:rowOff>
    </xdr:from>
    <xdr:to>
      <xdr:col>107</xdr:col>
      <xdr:colOff>50800</xdr:colOff>
      <xdr:row>106</xdr:row>
      <xdr:rowOff>64226</xdr:rowOff>
    </xdr:to>
    <xdr:cxnSp macro="">
      <xdr:nvCxnSpPr>
        <xdr:cNvPr id="570" name="直線コネクタ 569">
          <a:extLst>
            <a:ext uri="{FF2B5EF4-FFF2-40B4-BE49-F238E27FC236}">
              <a16:creationId xmlns:a16="http://schemas.microsoft.com/office/drawing/2014/main" id="{E03CEA28-4043-4A22-AECC-EB2F7E111D5F}"/>
            </a:ext>
          </a:extLst>
        </xdr:cNvPr>
        <xdr:cNvCxnSpPr/>
      </xdr:nvCxnSpPr>
      <xdr:spPr>
        <a:xfrm flipV="1">
          <a:off x="19545300" y="182281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24312</xdr:rowOff>
    </xdr:from>
    <xdr:to>
      <xdr:col>98</xdr:col>
      <xdr:colOff>38100</xdr:colOff>
      <xdr:row>106</xdr:row>
      <xdr:rowOff>125912</xdr:rowOff>
    </xdr:to>
    <xdr:sp macro="" textlink="">
      <xdr:nvSpPr>
        <xdr:cNvPr id="571" name="楕円 570">
          <a:extLst>
            <a:ext uri="{FF2B5EF4-FFF2-40B4-BE49-F238E27FC236}">
              <a16:creationId xmlns:a16="http://schemas.microsoft.com/office/drawing/2014/main" id="{7880AC3C-F17B-4843-A7A6-B17883F1E02F}"/>
            </a:ext>
          </a:extLst>
        </xdr:cNvPr>
        <xdr:cNvSpPr/>
      </xdr:nvSpPr>
      <xdr:spPr>
        <a:xfrm>
          <a:off x="18605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64226</xdr:rowOff>
    </xdr:from>
    <xdr:to>
      <xdr:col>102</xdr:col>
      <xdr:colOff>114300</xdr:colOff>
      <xdr:row>106</xdr:row>
      <xdr:rowOff>75112</xdr:rowOff>
    </xdr:to>
    <xdr:cxnSp macro="">
      <xdr:nvCxnSpPr>
        <xdr:cNvPr id="572" name="直線コネクタ 571">
          <a:extLst>
            <a:ext uri="{FF2B5EF4-FFF2-40B4-BE49-F238E27FC236}">
              <a16:creationId xmlns:a16="http://schemas.microsoft.com/office/drawing/2014/main" id="{5574AD9A-4754-4EA7-A4BC-11FC45C282AE}"/>
            </a:ext>
          </a:extLst>
        </xdr:cNvPr>
        <xdr:cNvCxnSpPr/>
      </xdr:nvCxnSpPr>
      <xdr:spPr>
        <a:xfrm flipV="1">
          <a:off x="18656300" y="1823792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573" name="n_1aveValue【庁舎】&#10;一人当たり面積">
          <a:extLst>
            <a:ext uri="{FF2B5EF4-FFF2-40B4-BE49-F238E27FC236}">
              <a16:creationId xmlns:a16="http://schemas.microsoft.com/office/drawing/2014/main" id="{029980E2-4DF9-41EC-8EF6-9627BE76649F}"/>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574" name="n_2aveValue【庁舎】&#10;一人当たり面積">
          <a:extLst>
            <a:ext uri="{FF2B5EF4-FFF2-40B4-BE49-F238E27FC236}">
              <a16:creationId xmlns:a16="http://schemas.microsoft.com/office/drawing/2014/main" id="{78C41557-A6C1-450C-9F7C-6C865F49CA84}"/>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575" name="n_3aveValue【庁舎】&#10;一人当たり面積">
          <a:extLst>
            <a:ext uri="{FF2B5EF4-FFF2-40B4-BE49-F238E27FC236}">
              <a16:creationId xmlns:a16="http://schemas.microsoft.com/office/drawing/2014/main" id="{04B0A1E8-17CB-471B-85A3-B9AD1B3155DE}"/>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576" name="n_4aveValue【庁舎】&#10;一人当たり面積">
          <a:extLst>
            <a:ext uri="{FF2B5EF4-FFF2-40B4-BE49-F238E27FC236}">
              <a16:creationId xmlns:a16="http://schemas.microsoft.com/office/drawing/2014/main" id="{ADCCF320-3B9C-4BAC-B29B-4B5A69F14E87}"/>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85470</xdr:rowOff>
    </xdr:from>
    <xdr:ext cx="469744" cy="259045"/>
    <xdr:sp macro="" textlink="">
      <xdr:nvSpPr>
        <xdr:cNvPr id="577" name="n_1mainValue【庁舎】&#10;一人当たり面積">
          <a:extLst>
            <a:ext uri="{FF2B5EF4-FFF2-40B4-BE49-F238E27FC236}">
              <a16:creationId xmlns:a16="http://schemas.microsoft.com/office/drawing/2014/main" id="{2B5D5364-EC48-43C3-8C52-44DE30714DC9}"/>
            </a:ext>
          </a:extLst>
        </xdr:cNvPr>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96356</xdr:rowOff>
    </xdr:from>
    <xdr:ext cx="469744" cy="259045"/>
    <xdr:sp macro="" textlink="">
      <xdr:nvSpPr>
        <xdr:cNvPr id="578" name="n_2mainValue【庁舎】&#10;一人当たり面積">
          <a:extLst>
            <a:ext uri="{FF2B5EF4-FFF2-40B4-BE49-F238E27FC236}">
              <a16:creationId xmlns:a16="http://schemas.microsoft.com/office/drawing/2014/main" id="{FB662677-D218-4286-A221-100D334E57B5}"/>
            </a:ext>
          </a:extLst>
        </xdr:cNvPr>
        <xdr:cNvSpPr txBox="1"/>
      </xdr:nvSpPr>
      <xdr:spPr>
        <a:xfrm>
          <a:off x="20199427" y="182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106153</xdr:rowOff>
    </xdr:from>
    <xdr:ext cx="469744" cy="259045"/>
    <xdr:sp macro="" textlink="">
      <xdr:nvSpPr>
        <xdr:cNvPr id="579" name="n_3mainValue【庁舎】&#10;一人当たり面積">
          <a:extLst>
            <a:ext uri="{FF2B5EF4-FFF2-40B4-BE49-F238E27FC236}">
              <a16:creationId xmlns:a16="http://schemas.microsoft.com/office/drawing/2014/main" id="{28790253-848B-4781-80EF-A513DE279BE8}"/>
            </a:ext>
          </a:extLst>
        </xdr:cNvPr>
        <xdr:cNvSpPr txBox="1"/>
      </xdr:nvSpPr>
      <xdr:spPr>
        <a:xfrm>
          <a:off x="19310427" y="182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117039</xdr:rowOff>
    </xdr:from>
    <xdr:ext cx="469744" cy="259045"/>
    <xdr:sp macro="" textlink="">
      <xdr:nvSpPr>
        <xdr:cNvPr id="580" name="n_4mainValue【庁舎】&#10;一人当たり面積">
          <a:extLst>
            <a:ext uri="{FF2B5EF4-FFF2-40B4-BE49-F238E27FC236}">
              <a16:creationId xmlns:a16="http://schemas.microsoft.com/office/drawing/2014/main" id="{AF76F67C-3A48-4E09-88EB-419719F52332}"/>
            </a:ext>
          </a:extLst>
        </xdr:cNvPr>
        <xdr:cNvSpPr txBox="1"/>
      </xdr:nvSpPr>
      <xdr:spPr>
        <a:xfrm>
          <a:off x="18421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a:extLst>
            <a:ext uri="{FF2B5EF4-FFF2-40B4-BE49-F238E27FC236}">
              <a16:creationId xmlns:a16="http://schemas.microsoft.com/office/drawing/2014/main" id="{21D01A0B-6B4A-4B51-9AF3-B63B0345A9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a:extLst>
            <a:ext uri="{FF2B5EF4-FFF2-40B4-BE49-F238E27FC236}">
              <a16:creationId xmlns:a16="http://schemas.microsoft.com/office/drawing/2014/main" id="{BD185179-09BB-4FAE-8615-CC323CB39C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a:extLst>
            <a:ext uri="{FF2B5EF4-FFF2-40B4-BE49-F238E27FC236}">
              <a16:creationId xmlns:a16="http://schemas.microsoft.com/office/drawing/2014/main" id="{91C3D5E0-6681-485D-B857-B00DD7A4FD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社会福祉施設及び庁舎については、減価償却が進み、類似団体内平均を上回った。それ以外については概ね昨年度から横ばいである。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
5,665
93.42
5,463,244
5,010,022
369,459
3,192,247
7,234,431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引続き、緊急に必要な事業を峻別し、投資的経費を抑制する等歳出の削減を実施するとともに、地方税をはじめとする自主財源の確保や事務事業効率的執行により健全な財政運営に努めていく。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ポイント減少し、類似団体と比べても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ポイント下回った。これは物件費や扶助費、繰出金の減少が影響している。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社会保障費が増加要因を含んでいる中でも、財政の硬直化が進まぬよう経常経費の抑制に努め、現在の水準を維持する。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今後も事務事業の見直しをさらに進めるとともに、優先度の低い事務事業について計画的に廃止・縮小を進め、経常経費の削減を図る。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66766</xdr:rowOff>
    </xdr:from>
    <xdr:to>
      <xdr:col>23</xdr:col>
      <xdr:colOff>133350</xdr:colOff>
      <xdr:row>60</xdr:row>
      <xdr:rowOff>132262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53766"/>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132262</xdr:rowOff>
    </xdr:from>
    <xdr:to>
      <xdr:col>19</xdr:col>
      <xdr:colOff>133350</xdr:colOff>
      <xdr:row>61</xdr:row>
      <xdr:rowOff>74567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19262"/>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74567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7441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61</xdr:row>
      <xdr:rowOff>15966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3994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15966</xdr:rowOff>
    </xdr:from>
    <xdr:to>
      <xdr:col>23</xdr:col>
      <xdr:colOff>184150</xdr:colOff>
      <xdr:row>60</xdr:row>
      <xdr:rowOff>117566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32493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81462</xdr:rowOff>
    </xdr:from>
    <xdr:to>
      <xdr:col>19</xdr:col>
      <xdr:colOff>184150</xdr:colOff>
      <xdr:row>61</xdr:row>
      <xdr:rowOff>11612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21789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23767</xdr:rowOff>
    </xdr:from>
    <xdr:to>
      <xdr:col>15</xdr:col>
      <xdr:colOff>133350</xdr:colOff>
      <xdr:row>61</xdr:row>
      <xdr:rowOff>125367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135544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76943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102144</xdr:rowOff>
    </xdr:from>
    <xdr:to>
      <xdr:col>7</xdr:col>
      <xdr:colOff>31750</xdr:colOff>
      <xdr:row>61</xdr:row>
      <xdr:rowOff>32294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42471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職員数の増加や新型コロナウイルス感染症対応による人件費・物件費が大幅に増加した。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一人当たり前年度比</a:t>
          </a:r>
          <a:r>
            <a:rPr kumimoji="1" lang="en-US" altLang="ja-JP" sz="1300">
              <a:latin typeface="ＭＳ Ｐゴシック" panose="020B0600070205080204" pitchFamily="50" charset="-128"/>
              <a:ea typeface="ＭＳ Ｐゴシック" panose="020B0600070205080204" pitchFamily="50" charset="-128"/>
            </a:rPr>
            <a:t>23,678</a:t>
          </a:r>
          <a:r>
            <a:rPr kumimoji="1" lang="ja-JP" altLang="en-US" sz="1300">
              <a:latin typeface="ＭＳ Ｐゴシック" panose="020B0600070205080204" pitchFamily="50" charset="-128"/>
              <a:ea typeface="ＭＳ Ｐゴシック" panose="020B0600070205080204" pitchFamily="50" charset="-128"/>
            </a:rPr>
            <a:t>円増加しているが、類似団体の平均を</a:t>
          </a:r>
          <a:r>
            <a:rPr kumimoji="1" lang="en-US" altLang="ja-JP" sz="1300">
              <a:latin typeface="ＭＳ Ｐゴシック" panose="020B0600070205080204" pitchFamily="50" charset="-128"/>
              <a:ea typeface="ＭＳ Ｐゴシック" panose="020B0600070205080204" pitchFamily="50" charset="-128"/>
            </a:rPr>
            <a:t>29,195</a:t>
          </a:r>
          <a:r>
            <a:rPr kumimoji="1" lang="ja-JP" altLang="en-US" sz="1300">
              <a:latin typeface="ＭＳ Ｐゴシック" panose="020B0600070205080204" pitchFamily="50" charset="-128"/>
              <a:ea typeface="ＭＳ Ｐゴシック" panose="020B0600070205080204" pitchFamily="50" charset="-128"/>
            </a:rPr>
            <a:t>円下回っている。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113410</xdr:rowOff>
    </xdr:from>
    <xdr:to>
      <xdr:col>23</xdr:col>
      <xdr:colOff>133350</xdr:colOff>
      <xdr:row>81</xdr:row>
      <xdr:rowOff>140618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0860"/>
          <a:ext cx="838200" cy="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125396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102102</xdr:rowOff>
    </xdr:from>
    <xdr:to>
      <xdr:col>19</xdr:col>
      <xdr:colOff>133350</xdr:colOff>
      <xdr:row>81</xdr:row>
      <xdr:rowOff>113410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9552"/>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94844</xdr:rowOff>
    </xdr:from>
    <xdr:to>
      <xdr:col>15</xdr:col>
      <xdr:colOff>82550</xdr:colOff>
      <xdr:row>81</xdr:row>
      <xdr:rowOff>102102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2294"/>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87233</xdr:rowOff>
    </xdr:from>
    <xdr:to>
      <xdr:col>11</xdr:col>
      <xdr:colOff>31750</xdr:colOff>
      <xdr:row>81</xdr:row>
      <xdr:rowOff>94844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4683"/>
          <a:ext cx="889000" cy="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89818</xdr:rowOff>
    </xdr:from>
    <xdr:to>
      <xdr:col>23</xdr:col>
      <xdr:colOff>184150</xdr:colOff>
      <xdr:row>82</xdr:row>
      <xdr:rowOff>19968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62610</xdr:rowOff>
    </xdr:from>
    <xdr:to>
      <xdr:col>19</xdr:col>
      <xdr:colOff>184150</xdr:colOff>
      <xdr:row>81</xdr:row>
      <xdr:rowOff>164210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2937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51302</xdr:rowOff>
    </xdr:from>
    <xdr:to>
      <xdr:col>15</xdr:col>
      <xdr:colOff>133350</xdr:colOff>
      <xdr:row>81</xdr:row>
      <xdr:rowOff>152902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163079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44044</xdr:rowOff>
    </xdr:from>
    <xdr:to>
      <xdr:col>11</xdr:col>
      <xdr:colOff>82550</xdr:colOff>
      <xdr:row>81</xdr:row>
      <xdr:rowOff>145644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155821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36433</xdr:rowOff>
    </xdr:from>
    <xdr:to>
      <xdr:col>7</xdr:col>
      <xdr:colOff>31750</xdr:colOff>
      <xdr:row>81</xdr:row>
      <xdr:rowOff>138033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148210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ラスパイレス指数は昨年度から変わらず、類似団体の平均と比べ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ポイント上回っていることから、より一層の給与の適正化に努める。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68943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114905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565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人当たりの職員数については、年年度比</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人減少となり、類似団体平均を下回っている。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引き続き住民サービスの低下を招かぬよう事務効率化の向上に努め、適正な定員管理に努める。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76636</xdr:rowOff>
    </xdr:from>
    <xdr:to>
      <xdr:col>81</xdr:col>
      <xdr:colOff>44450</xdr:colOff>
      <xdr:row>61</xdr:row>
      <xdr:rowOff>100765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35086"/>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76636</xdr:rowOff>
    </xdr:from>
    <xdr:to>
      <xdr:col>77</xdr:col>
      <xdr:colOff>44450</xdr:colOff>
      <xdr:row>61</xdr:row>
      <xdr:rowOff>78015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3508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38027</xdr:rowOff>
    </xdr:from>
    <xdr:to>
      <xdr:col>72</xdr:col>
      <xdr:colOff>203200</xdr:colOff>
      <xdr:row>61</xdr:row>
      <xdr:rowOff>78015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6477"/>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101237</xdr:rowOff>
    </xdr:from>
    <xdr:to>
      <xdr:col>68</xdr:col>
      <xdr:colOff>152400</xdr:colOff>
      <xdr:row>61</xdr:row>
      <xdr:rowOff>38027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88237"/>
          <a:ext cx="889000" cy="10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49965</xdr:rowOff>
    </xdr:from>
    <xdr:to>
      <xdr:col>81</xdr:col>
      <xdr:colOff>95250</xdr:colOff>
      <xdr:row>61</xdr:row>
      <xdr:rowOff>151565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22042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8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25836</xdr:rowOff>
    </xdr:from>
    <xdr:to>
      <xdr:col>77</xdr:col>
      <xdr:colOff>95250</xdr:colOff>
      <xdr:row>61</xdr:row>
      <xdr:rowOff>127436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112213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0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113592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158677</xdr:rowOff>
    </xdr:from>
    <xdr:to>
      <xdr:col>68</xdr:col>
      <xdr:colOff>203200</xdr:colOff>
      <xdr:row>61</xdr:row>
      <xdr:rowOff>88827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73604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50437</xdr:rowOff>
    </xdr:from>
    <xdr:to>
      <xdr:col>64</xdr:col>
      <xdr:colOff>152400</xdr:colOff>
      <xdr:row>60</xdr:row>
      <xdr:rowOff>152037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162214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実質公債費比率は単年度では</a:t>
          </a:r>
          <a:r>
            <a:rPr kumimoji="1" lang="en-US" altLang="ja-JP" sz="1300">
              <a:latin typeface="ＭＳ Ｐゴシック" panose="020B0600070205080204" pitchFamily="50" charset="-128"/>
              <a:ea typeface="ＭＳ Ｐゴシック" panose="020B0600070205080204" pitchFamily="50" charset="-128"/>
            </a:rPr>
            <a:t>0.44325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今後も過疎対策事業債等の借入に係る償還が始まるなど増加の要因はあるものの、公債費の動向を見据え、急激な上昇が起こらぬよう、健全な財政運営に努める。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155702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986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97790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143764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6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104902</xdr:rowOff>
    </xdr:from>
    <xdr:to>
      <xdr:col>81</xdr:col>
      <xdr:colOff>95250</xdr:colOff>
      <xdr:row>43</xdr:row>
      <xdr:rowOff>35052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779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0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将来負担比率について、地方債現在高や公営企業債等繰入見込額などが減少したことにより将来負担額が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％減少し、充当可能基金が</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％増加したことにより将来負担比率の分子が</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％減少した。また、標準財政規模が</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％増加したことにより分母が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％増加したため、将来負担比率は</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今後平田村保健生涯学習施設の建築工事に伴う地方債の残高が増加する見込みだが、事業等の適正化を図り、財政の健全化に努める。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111354</xdr:rowOff>
    </xdr:from>
    <xdr:to>
      <xdr:col>81</xdr:col>
      <xdr:colOff>44450</xdr:colOff>
      <xdr:row>18</xdr:row>
      <xdr:rowOff>114960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54554"/>
          <a:ext cx="838200" cy="34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114960</xdr:rowOff>
    </xdr:from>
    <xdr:to>
      <xdr:col>77</xdr:col>
      <xdr:colOff>44450</xdr:colOff>
      <xdr:row>19</xdr:row>
      <xdr:rowOff>151993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01060"/>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121107</xdr:rowOff>
    </xdr:from>
    <xdr:to>
      <xdr:col>72</xdr:col>
      <xdr:colOff>203200</xdr:colOff>
      <xdr:row>19</xdr:row>
      <xdr:rowOff>151993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78657"/>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121107</xdr:rowOff>
    </xdr:from>
    <xdr:to>
      <xdr:col>68</xdr:col>
      <xdr:colOff>152400</xdr:colOff>
      <xdr:row>19</xdr:row>
      <xdr:rowOff>144272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7865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60554</xdr:rowOff>
    </xdr:from>
    <xdr:to>
      <xdr:col>81</xdr:col>
      <xdr:colOff>95250</xdr:colOff>
      <xdr:row>16</xdr:row>
      <xdr:rowOff>162154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32631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64160</xdr:rowOff>
    </xdr:from>
    <xdr:to>
      <xdr:col>77</xdr:col>
      <xdr:colOff>95250</xdr:colOff>
      <xdr:row>18</xdr:row>
      <xdr:rowOff>165760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150537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3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101193</xdr:rowOff>
    </xdr:from>
    <xdr:to>
      <xdr:col>73</xdr:col>
      <xdr:colOff>44450</xdr:colOff>
      <xdr:row>20</xdr:row>
      <xdr:rowOff>31343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16120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4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70307</xdr:rowOff>
    </xdr:from>
    <xdr:to>
      <xdr:col>68</xdr:col>
      <xdr:colOff>203200</xdr:colOff>
      <xdr:row>20</xdr:row>
      <xdr:rowOff>457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156684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1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93472</xdr:rowOff>
    </xdr:from>
    <xdr:to>
      <xdr:col>64</xdr:col>
      <xdr:colOff>152400</xdr:colOff>
      <xdr:row>20</xdr:row>
      <xdr:rowOff>23622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8399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3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4" name="テキスト ボックス 473">
          <a:extLst>
            <a:ext uri="{FF2B5EF4-FFF2-40B4-BE49-F238E27FC236}">
              <a16:creationId xmlns:a16="http://schemas.microsoft.com/office/drawing/2014/main" id="{58A863AE-CACB-440E-B976-417EEE9D16C4}"/>
            </a:ext>
          </a:extLst>
        </xdr:cNvPr>
        <xdr:cNvSpPr txBox="1"/>
      </xdr:nvSpPr>
      <xdr:spPr>
        <a:xfrm>
          <a:off x="76200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
5,665
93.42
5,463,244
5,010,022
369,459
3,192,247
7,234,431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人件費比率は前年度と比較し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今後も職員の定員適正化計画に基づき、退職時の補充制限や昇給延伸、退職時の特別昇給の廃止等、あらゆる人件費の削減に努める。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163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157480</xdr:rowOff>
    </xdr:from>
    <xdr:to>
      <xdr:col>19</xdr:col>
      <xdr:colOff>187325</xdr:colOff>
      <xdr:row>36</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82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167640</xdr:rowOff>
    </xdr:from>
    <xdr:to>
      <xdr:col>20</xdr:col>
      <xdr:colOff>38100</xdr:colOff>
      <xdr:row>36</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106680</xdr:rowOff>
    </xdr:from>
    <xdr:to>
      <xdr:col>15</xdr:col>
      <xdr:colOff>149225</xdr:colOff>
      <xdr:row>36</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物件費比率は昨年度と比較すると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今後も歳出の抑制及び削減に努める。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117856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56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17</xdr:row>
      <xdr:rowOff>133858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105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17272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48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17272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扶助費の比率は昨年度と比較して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今後も扶助費の増加が見込まれることから、財政圧迫が懸念されるため、単独事業の見直し等を図り抑制に努める。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55</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938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56</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538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46990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その他比率は昨年度と比較し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今後も、経費削減を図るとともに、公営企業会計においても独立採算を原則とした料金改定、適正化を図り普通会計の負担を軽減していくよう努める。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9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57</xdr:row>
      <xdr:rowOff>8890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062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今後も歳出の抑制及び削減に努める。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152146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208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公債費比率は昨年度と比較し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平田村保健生涯学習施設建設等の大規模事業の償還が今後始まることから、さらに地方財政措置の多い起債を活用するなど将来の財政負担の軽減を図っていく。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97282</xdr:rowOff>
    </xdr:from>
    <xdr:to>
      <xdr:col>24</xdr:col>
      <xdr:colOff>25400</xdr:colOff>
      <xdr:row>79</xdr:row>
      <xdr:rowOff>143002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6418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79</xdr:row>
      <xdr:rowOff>97282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4863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78</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309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129287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257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92202</xdr:rowOff>
    </xdr:from>
    <xdr:to>
      <xdr:col>24</xdr:col>
      <xdr:colOff>76200</xdr:colOff>
      <xdr:row>80</xdr:row>
      <xdr:rowOff>22352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64279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46482</xdr:rowOff>
    </xdr:from>
    <xdr:to>
      <xdr:col>20</xdr:col>
      <xdr:colOff>38100</xdr:colOff>
      <xdr:row>79</xdr:row>
      <xdr:rowOff>148082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132859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公債費以外の比率は、昨年度と比較し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コロナ対策関係の歳出が増えたが、引き続き、物件費等の歳出の抑制及び削減に努める。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32294</xdr:rowOff>
    </xdr:from>
    <xdr:to>
      <xdr:col>82</xdr:col>
      <xdr:colOff>107950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1959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76</xdr:row>
      <xdr:rowOff>2902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14300"/>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xdr:rowOff>
    </xdr:from>
    <xdr:to>
      <xdr:col>73</xdr:col>
      <xdr:colOff>180975</xdr:colOff>
      <xdr:row>76</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331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100874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88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152944</xdr:rowOff>
    </xdr:from>
    <xdr:to>
      <xdr:col>82</xdr:col>
      <xdr:colOff>158750</xdr:colOff>
      <xdr:row>74</xdr:row>
      <xdr:rowOff>83094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169471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1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123553</xdr:rowOff>
    </xdr:from>
    <xdr:to>
      <xdr:col>74</xdr:col>
      <xdr:colOff>31750</xdr:colOff>
      <xdr:row>76</xdr:row>
      <xdr:rowOff>53702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63880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5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161851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48785</xdr:rowOff>
    </xdr:from>
    <xdr:to>
      <xdr:col>29</xdr:col>
      <xdr:colOff>127000</xdr:colOff>
      <xdr:row>17</xdr:row>
      <xdr:rowOff>87912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1060"/>
          <a:ext cx="647700" cy="3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33562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87912</xdr:rowOff>
    </xdr:from>
    <xdr:to>
      <xdr:col>26</xdr:col>
      <xdr:colOff>50800</xdr:colOff>
      <xdr:row>18</xdr:row>
      <xdr:rowOff>11789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0187"/>
          <a:ext cx="698500" cy="9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11789</xdr:rowOff>
    </xdr:from>
    <xdr:to>
      <xdr:col>22</xdr:col>
      <xdr:colOff>114300</xdr:colOff>
      <xdr:row>18</xdr:row>
      <xdr:rowOff>73099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45514"/>
          <a:ext cx="698500" cy="6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71581</xdr:rowOff>
    </xdr:from>
    <xdr:to>
      <xdr:col>18</xdr:col>
      <xdr:colOff>177800</xdr:colOff>
      <xdr:row>18</xdr:row>
      <xdr:rowOff>73099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05306"/>
          <a:ext cx="698500" cy="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169435</xdr:rowOff>
    </xdr:from>
    <xdr:to>
      <xdr:col>29</xdr:col>
      <xdr:colOff>177800</xdr:colOff>
      <xdr:row>17</xdr:row>
      <xdr:rowOff>99585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6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14512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37112</xdr:rowOff>
    </xdr:from>
    <xdr:to>
      <xdr:col>26</xdr:col>
      <xdr:colOff>101600</xdr:colOff>
      <xdr:row>17</xdr:row>
      <xdr:rowOff>138712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148889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132439</xdr:rowOff>
    </xdr:from>
    <xdr:to>
      <xdr:col>22</xdr:col>
      <xdr:colOff>165100</xdr:colOff>
      <xdr:row>18</xdr:row>
      <xdr:rowOff>62589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47366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22299</xdr:rowOff>
    </xdr:from>
    <xdr:to>
      <xdr:col>19</xdr:col>
      <xdr:colOff>38100</xdr:colOff>
      <xdr:row>18</xdr:row>
      <xdr:rowOff>123899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108676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20781</xdr:rowOff>
    </xdr:from>
    <xdr:to>
      <xdr:col>15</xdr:col>
      <xdr:colOff>101600</xdr:colOff>
      <xdr:row>18</xdr:row>
      <xdr:rowOff>122381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107158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205273</xdr:rowOff>
    </xdr:from>
    <xdr:to>
      <xdr:col>29</xdr:col>
      <xdr:colOff>127000</xdr:colOff>
      <xdr:row>34</xdr:row>
      <xdr:rowOff>277638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472723"/>
          <a:ext cx="647700" cy="72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277638</xdr:rowOff>
    </xdr:from>
    <xdr:to>
      <xdr:col>26</xdr:col>
      <xdr:colOff>50800</xdr:colOff>
      <xdr:row>34</xdr:row>
      <xdr:rowOff>336507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545088"/>
          <a:ext cx="698500" cy="5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336507</xdr:rowOff>
    </xdr:from>
    <xdr:to>
      <xdr:col>22</xdr:col>
      <xdr:colOff>114300</xdr:colOff>
      <xdr:row>35</xdr:row>
      <xdr:rowOff>88229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03957"/>
          <a:ext cx="698500" cy="94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88229</xdr:rowOff>
    </xdr:from>
    <xdr:to>
      <xdr:col>18</xdr:col>
      <xdr:colOff>177800</xdr:colOff>
      <xdr:row>35</xdr:row>
      <xdr:rowOff>138028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98579"/>
          <a:ext cx="698500" cy="49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154473</xdr:rowOff>
    </xdr:from>
    <xdr:to>
      <xdr:col>29</xdr:col>
      <xdr:colOff>177800</xdr:colOff>
      <xdr:row>34</xdr:row>
      <xdr:rowOff>256073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2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342450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2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226838</xdr:rowOff>
    </xdr:from>
    <xdr:to>
      <xdr:col>26</xdr:col>
      <xdr:colOff>101600</xdr:colOff>
      <xdr:row>34</xdr:row>
      <xdr:rowOff>328438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9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338615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6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285707</xdr:rowOff>
    </xdr:from>
    <xdr:to>
      <xdr:col>22</xdr:col>
      <xdr:colOff>165100</xdr:colOff>
      <xdr:row>35</xdr:row>
      <xdr:rowOff>44407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5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54584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37429</xdr:rowOff>
    </xdr:from>
    <xdr:to>
      <xdr:col>19</xdr:col>
      <xdr:colOff>38100</xdr:colOff>
      <xdr:row>35</xdr:row>
      <xdr:rowOff>139029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47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149206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1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87228</xdr:rowOff>
    </xdr:from>
    <xdr:to>
      <xdr:col>15</xdr:col>
      <xdr:colOff>101600</xdr:colOff>
      <xdr:row>35</xdr:row>
      <xdr:rowOff>188828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9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199005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6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
5,665
93.42
5,463,244
5,010,022
369,459
3,192,247
7,234,431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151770</xdr:rowOff>
    </xdr:from>
    <xdr:to>
      <xdr:col>24</xdr:col>
      <xdr:colOff>63500</xdr:colOff>
      <xdr:row>37</xdr:row>
      <xdr:rowOff>4451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2397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4451</xdr:rowOff>
    </xdr:from>
    <xdr:to>
      <xdr:col>19</xdr:col>
      <xdr:colOff>177800</xdr:colOff>
      <xdr:row>38</xdr:row>
      <xdr:rowOff>56380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48101"/>
          <a:ext cx="889000" cy="22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56380</xdr:rowOff>
    </xdr:from>
    <xdr:to>
      <xdr:col>15</xdr:col>
      <xdr:colOff>50800</xdr:colOff>
      <xdr:row>38</xdr:row>
      <xdr:rowOff>89152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71480"/>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56280</xdr:rowOff>
    </xdr:from>
    <xdr:to>
      <xdr:col>10</xdr:col>
      <xdr:colOff>114300</xdr:colOff>
      <xdr:row>38</xdr:row>
      <xdr:rowOff>89152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71380"/>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100970</xdr:rowOff>
    </xdr:from>
    <xdr:to>
      <xdr:col>24</xdr:col>
      <xdr:colOff>114300</xdr:colOff>
      <xdr:row>37</xdr:row>
      <xdr:rowOff>31120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123847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2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125101</xdr:rowOff>
    </xdr:from>
    <xdr:to>
      <xdr:col>20</xdr:col>
      <xdr:colOff>38100</xdr:colOff>
      <xdr:row>37</xdr:row>
      <xdr:rowOff>55251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71778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7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5580</xdr:rowOff>
    </xdr:from>
    <xdr:to>
      <xdr:col>15</xdr:col>
      <xdr:colOff>101600</xdr:colOff>
      <xdr:row>38</xdr:row>
      <xdr:rowOff>107180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98307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1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38352</xdr:rowOff>
    </xdr:from>
    <xdr:to>
      <xdr:col>10</xdr:col>
      <xdr:colOff>165100</xdr:colOff>
      <xdr:row>38</xdr:row>
      <xdr:rowOff>139952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131079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4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5480</xdr:rowOff>
    </xdr:from>
    <xdr:to>
      <xdr:col>6</xdr:col>
      <xdr:colOff>38100</xdr:colOff>
      <xdr:row>38</xdr:row>
      <xdr:rowOff>107080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123606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9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72838</xdr:rowOff>
    </xdr:from>
    <xdr:to>
      <xdr:col>24</xdr:col>
      <xdr:colOff>63500</xdr:colOff>
      <xdr:row>58</xdr:row>
      <xdr:rowOff>101553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16938"/>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85514</xdr:rowOff>
    </xdr:from>
    <xdr:to>
      <xdr:col>19</xdr:col>
      <xdr:colOff>177800</xdr:colOff>
      <xdr:row>58</xdr:row>
      <xdr:rowOff>101553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29614"/>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85514</xdr:rowOff>
    </xdr:from>
    <xdr:to>
      <xdr:col>15</xdr:col>
      <xdr:colOff>50800</xdr:colOff>
      <xdr:row>58</xdr:row>
      <xdr:rowOff>89833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29614"/>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89833</xdr:rowOff>
    </xdr:from>
    <xdr:to>
      <xdr:col>10</xdr:col>
      <xdr:colOff>114300</xdr:colOff>
      <xdr:row>58</xdr:row>
      <xdr:rowOff>97932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33933"/>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22038</xdr:rowOff>
    </xdr:from>
    <xdr:to>
      <xdr:col>24</xdr:col>
      <xdr:colOff>114300</xdr:colOff>
      <xdr:row>58</xdr:row>
      <xdr:rowOff>123638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50753</xdr:rowOff>
    </xdr:from>
    <xdr:to>
      <xdr:col>20</xdr:col>
      <xdr:colOff>38100</xdr:colOff>
      <xdr:row>58</xdr:row>
      <xdr:rowOff>152353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143480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34714</xdr:rowOff>
    </xdr:from>
    <xdr:to>
      <xdr:col>15</xdr:col>
      <xdr:colOff>101600</xdr:colOff>
      <xdr:row>58</xdr:row>
      <xdr:rowOff>136314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127441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100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39033</xdr:rowOff>
    </xdr:from>
    <xdr:to>
      <xdr:col>10</xdr:col>
      <xdr:colOff>165100</xdr:colOff>
      <xdr:row>58</xdr:row>
      <xdr:rowOff>140633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131760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7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47132</xdr:rowOff>
    </xdr:from>
    <xdr:to>
      <xdr:col>6</xdr:col>
      <xdr:colOff>38100</xdr:colOff>
      <xdr:row>58</xdr:row>
      <xdr:rowOff>148732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139859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120689</xdr:rowOff>
    </xdr:from>
    <xdr:to>
      <xdr:col>24</xdr:col>
      <xdr:colOff>63500</xdr:colOff>
      <xdr:row>78</xdr:row>
      <xdr:rowOff>131153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3789"/>
          <a:ext cx="8382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120689</xdr:rowOff>
    </xdr:from>
    <xdr:to>
      <xdr:col>19</xdr:col>
      <xdr:colOff>177800</xdr:colOff>
      <xdr:row>78</xdr:row>
      <xdr:rowOff>121717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9378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78015</xdr:rowOff>
    </xdr:from>
    <xdr:to>
      <xdr:col>15</xdr:col>
      <xdr:colOff>50800</xdr:colOff>
      <xdr:row>78</xdr:row>
      <xdr:rowOff>121717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51115"/>
          <a:ext cx="8890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78015</xdr:rowOff>
    </xdr:from>
    <xdr:to>
      <xdr:col>10</xdr:col>
      <xdr:colOff>114300</xdr:colOff>
      <xdr:row>78</xdr:row>
      <xdr:rowOff>95072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51115"/>
          <a:ext cx="8890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80353</xdr:rowOff>
    </xdr:from>
    <xdr:to>
      <xdr:col>24</xdr:col>
      <xdr:colOff>114300</xdr:colOff>
      <xdr:row>79</xdr:row>
      <xdr:rowOff>10503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166730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69889</xdr:rowOff>
    </xdr:from>
    <xdr:to>
      <xdr:col>20</xdr:col>
      <xdr:colOff>38100</xdr:colOff>
      <xdr:row>79</xdr:row>
      <xdr:rowOff>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162616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3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70917</xdr:rowOff>
    </xdr:from>
    <xdr:to>
      <xdr:col>15</xdr:col>
      <xdr:colOff>101600</xdr:colOff>
      <xdr:row>79</xdr:row>
      <xdr:rowOff>1067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163644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27215</xdr:rowOff>
    </xdr:from>
    <xdr:to>
      <xdr:col>10</xdr:col>
      <xdr:colOff>165100</xdr:colOff>
      <xdr:row>78</xdr:row>
      <xdr:rowOff>128815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119942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49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44272</xdr:rowOff>
    </xdr:from>
    <xdr:to>
      <xdr:col>6</xdr:col>
      <xdr:colOff>38100</xdr:colOff>
      <xdr:row>78</xdr:row>
      <xdr:rowOff>145872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136999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151967</xdr:rowOff>
    </xdr:from>
    <xdr:to>
      <xdr:col>24</xdr:col>
      <xdr:colOff>63500</xdr:colOff>
      <xdr:row>98</xdr:row>
      <xdr:rowOff>29634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1167"/>
          <a:ext cx="838200" cy="2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170050</xdr:rowOff>
    </xdr:from>
    <xdr:to>
      <xdr:col>19</xdr:col>
      <xdr:colOff>177800</xdr:colOff>
      <xdr:row>98</xdr:row>
      <xdr:rowOff>29634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00700"/>
          <a:ext cx="889000" cy="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157161</xdr:rowOff>
    </xdr:from>
    <xdr:to>
      <xdr:col>15</xdr:col>
      <xdr:colOff>50800</xdr:colOff>
      <xdr:row>97</xdr:row>
      <xdr:rowOff>170050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87811"/>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153873</xdr:rowOff>
    </xdr:from>
    <xdr:to>
      <xdr:col>10</xdr:col>
      <xdr:colOff>114300</xdr:colOff>
      <xdr:row>97</xdr:row>
      <xdr:rowOff>157161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84523"/>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101167</xdr:rowOff>
    </xdr:from>
    <xdr:to>
      <xdr:col>24</xdr:col>
      <xdr:colOff>114300</xdr:colOff>
      <xdr:row>97</xdr:row>
      <xdr:rowOff>31317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79594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150284</xdr:rowOff>
    </xdr:from>
    <xdr:to>
      <xdr:col>20</xdr:col>
      <xdr:colOff>38100</xdr:colOff>
      <xdr:row>98</xdr:row>
      <xdr:rowOff>80434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71561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119250</xdr:rowOff>
    </xdr:from>
    <xdr:to>
      <xdr:col>15</xdr:col>
      <xdr:colOff>101600</xdr:colOff>
      <xdr:row>98</xdr:row>
      <xdr:rowOff>49400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40527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4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106361</xdr:rowOff>
    </xdr:from>
    <xdr:to>
      <xdr:col>10</xdr:col>
      <xdr:colOff>165100</xdr:colOff>
      <xdr:row>98</xdr:row>
      <xdr:rowOff>36511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27638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103073</xdr:rowOff>
    </xdr:from>
    <xdr:to>
      <xdr:col>6</xdr:col>
      <xdr:colOff>38100</xdr:colOff>
      <xdr:row>98</xdr:row>
      <xdr:rowOff>33223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138340</xdr:rowOff>
    </xdr:from>
    <xdr:to>
      <xdr:col>55</xdr:col>
      <xdr:colOff>0</xdr:colOff>
      <xdr:row>37</xdr:row>
      <xdr:rowOff>18504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96190"/>
          <a:ext cx="838200" cy="5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138340</xdr:rowOff>
    </xdr:from>
    <xdr:to>
      <xdr:col>50</xdr:col>
      <xdr:colOff>114300</xdr:colOff>
      <xdr:row>37</xdr:row>
      <xdr:rowOff>34247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96190"/>
          <a:ext cx="889000" cy="58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34247</xdr:rowOff>
    </xdr:from>
    <xdr:to>
      <xdr:col>45</xdr:col>
      <xdr:colOff>177800</xdr:colOff>
      <xdr:row>37</xdr:row>
      <xdr:rowOff>120719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7897"/>
          <a:ext cx="889000" cy="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109993</xdr:rowOff>
    </xdr:from>
    <xdr:to>
      <xdr:col>41</xdr:col>
      <xdr:colOff>50800</xdr:colOff>
      <xdr:row>37</xdr:row>
      <xdr:rowOff>120719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53643"/>
          <a:ext cx="889000" cy="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139154</xdr:rowOff>
    </xdr:from>
    <xdr:to>
      <xdr:col>55</xdr:col>
      <xdr:colOff>50800</xdr:colOff>
      <xdr:row>37</xdr:row>
      <xdr:rowOff>69304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117581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87540</xdr:rowOff>
    </xdr:from>
    <xdr:to>
      <xdr:col>50</xdr:col>
      <xdr:colOff>165100</xdr:colOff>
      <xdr:row>34</xdr:row>
      <xdr:rowOff>17690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34217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154897</xdr:rowOff>
    </xdr:from>
    <xdr:to>
      <xdr:col>46</xdr:col>
      <xdr:colOff>38100</xdr:colOff>
      <xdr:row>37</xdr:row>
      <xdr:rowOff>85047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76174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1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69919</xdr:rowOff>
    </xdr:from>
    <xdr:to>
      <xdr:col>41</xdr:col>
      <xdr:colOff>101600</xdr:colOff>
      <xdr:row>38</xdr:row>
      <xdr:rowOff>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3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162645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59193</xdr:rowOff>
    </xdr:from>
    <xdr:to>
      <xdr:col>36</xdr:col>
      <xdr:colOff>165100</xdr:colOff>
      <xdr:row>37</xdr:row>
      <xdr:rowOff>160793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151920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9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84124</xdr:rowOff>
    </xdr:from>
    <xdr:to>
      <xdr:col>55</xdr:col>
      <xdr:colOff>0</xdr:colOff>
      <xdr:row>57</xdr:row>
      <xdr:rowOff>98634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56774"/>
          <a:ext cx="8382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98634</xdr:rowOff>
    </xdr:from>
    <xdr:to>
      <xdr:col>50</xdr:col>
      <xdr:colOff>114300</xdr:colOff>
      <xdr:row>57</xdr:row>
      <xdr:rowOff>99139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71284"/>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99139</xdr:rowOff>
    </xdr:from>
    <xdr:to>
      <xdr:col>45</xdr:col>
      <xdr:colOff>177800</xdr:colOff>
      <xdr:row>57</xdr:row>
      <xdr:rowOff>167202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71789"/>
          <a:ext cx="889000" cy="6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77041</xdr:rowOff>
    </xdr:from>
    <xdr:to>
      <xdr:col>41</xdr:col>
      <xdr:colOff>50800</xdr:colOff>
      <xdr:row>57</xdr:row>
      <xdr:rowOff>167202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78241"/>
          <a:ext cx="889000" cy="2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33324</xdr:rowOff>
    </xdr:from>
    <xdr:to>
      <xdr:col>55</xdr:col>
      <xdr:colOff>50800</xdr:colOff>
      <xdr:row>57</xdr:row>
      <xdr:rowOff>134924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56201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47834</xdr:rowOff>
    </xdr:from>
    <xdr:to>
      <xdr:col>50</xdr:col>
      <xdr:colOff>165100</xdr:colOff>
      <xdr:row>57</xdr:row>
      <xdr:rowOff>149434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165961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9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48339</xdr:rowOff>
    </xdr:from>
    <xdr:to>
      <xdr:col>46</xdr:col>
      <xdr:colOff>38100</xdr:colOff>
      <xdr:row>57</xdr:row>
      <xdr:rowOff>149939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166466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116402</xdr:rowOff>
    </xdr:from>
    <xdr:to>
      <xdr:col>41</xdr:col>
      <xdr:colOff>101600</xdr:colOff>
      <xdr:row>58</xdr:row>
      <xdr:rowOff>46552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63079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6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26241</xdr:rowOff>
    </xdr:from>
    <xdr:to>
      <xdr:col>36</xdr:col>
      <xdr:colOff>165100</xdr:colOff>
      <xdr:row>56</xdr:row>
      <xdr:rowOff>127841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144368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88215</xdr:rowOff>
    </xdr:from>
    <xdr:to>
      <xdr:col>55</xdr:col>
      <xdr:colOff>0</xdr:colOff>
      <xdr:row>78</xdr:row>
      <xdr:rowOff>34996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89865"/>
          <a:ext cx="838200" cy="1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68104</xdr:rowOff>
    </xdr:from>
    <xdr:to>
      <xdr:col>50</xdr:col>
      <xdr:colOff>114300</xdr:colOff>
      <xdr:row>77</xdr:row>
      <xdr:rowOff>88215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69754"/>
          <a:ext cx="889000" cy="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68104</xdr:rowOff>
    </xdr:from>
    <xdr:to>
      <xdr:col>45</xdr:col>
      <xdr:colOff>177800</xdr:colOff>
      <xdr:row>78</xdr:row>
      <xdr:rowOff>5046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69754"/>
          <a:ext cx="889000" cy="10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168700</xdr:rowOff>
    </xdr:from>
    <xdr:to>
      <xdr:col>41</xdr:col>
      <xdr:colOff>50800</xdr:colOff>
      <xdr:row>78</xdr:row>
      <xdr:rowOff>5046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27450"/>
          <a:ext cx="889000" cy="3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155646</xdr:rowOff>
    </xdr:from>
    <xdr:to>
      <xdr:col>55</xdr:col>
      <xdr:colOff>50800</xdr:colOff>
      <xdr:row>78</xdr:row>
      <xdr:rowOff>85796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115023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37415</xdr:rowOff>
    </xdr:from>
    <xdr:to>
      <xdr:col>50</xdr:col>
      <xdr:colOff>165100</xdr:colOff>
      <xdr:row>77</xdr:row>
      <xdr:rowOff>139015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155542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17304</xdr:rowOff>
    </xdr:from>
    <xdr:to>
      <xdr:col>46</xdr:col>
      <xdr:colOff>38100</xdr:colOff>
      <xdr:row>77</xdr:row>
      <xdr:rowOff>118904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135431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9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125696</xdr:rowOff>
    </xdr:from>
    <xdr:to>
      <xdr:col>41</xdr:col>
      <xdr:colOff>101600</xdr:colOff>
      <xdr:row>78</xdr:row>
      <xdr:rowOff>55846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117901</xdr:rowOff>
    </xdr:from>
    <xdr:to>
      <xdr:col>36</xdr:col>
      <xdr:colOff>165100</xdr:colOff>
      <xdr:row>76</xdr:row>
      <xdr:rowOff>48050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76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64578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75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83350</xdr:rowOff>
    </xdr:from>
    <xdr:to>
      <xdr:col>55</xdr:col>
      <xdr:colOff>0</xdr:colOff>
      <xdr:row>97</xdr:row>
      <xdr:rowOff>88599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42550"/>
          <a:ext cx="838200" cy="17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88599</xdr:rowOff>
    </xdr:from>
    <xdr:to>
      <xdr:col>50</xdr:col>
      <xdr:colOff>114300</xdr:colOff>
      <xdr:row>97</xdr:row>
      <xdr:rowOff>118737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19249"/>
          <a:ext cx="889000" cy="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116748</xdr:rowOff>
    </xdr:from>
    <xdr:to>
      <xdr:col>45</xdr:col>
      <xdr:colOff>177800</xdr:colOff>
      <xdr:row>97</xdr:row>
      <xdr:rowOff>118737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4739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116748</xdr:rowOff>
    </xdr:from>
    <xdr:to>
      <xdr:col>41</xdr:col>
      <xdr:colOff>50800</xdr:colOff>
      <xdr:row>98</xdr:row>
      <xdr:rowOff>8612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47398"/>
          <a:ext cx="889000" cy="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32550</xdr:rowOff>
    </xdr:from>
    <xdr:to>
      <xdr:col>55</xdr:col>
      <xdr:colOff>50800</xdr:colOff>
      <xdr:row>96</xdr:row>
      <xdr:rowOff>134150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55427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37799</xdr:rowOff>
    </xdr:from>
    <xdr:to>
      <xdr:col>50</xdr:col>
      <xdr:colOff>165100</xdr:colOff>
      <xdr:row>97</xdr:row>
      <xdr:rowOff>139399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130526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67937</xdr:rowOff>
    </xdr:from>
    <xdr:to>
      <xdr:col>46</xdr:col>
      <xdr:colOff>38100</xdr:colOff>
      <xdr:row>97</xdr:row>
      <xdr:rowOff>169537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160664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65948</xdr:rowOff>
    </xdr:from>
    <xdr:to>
      <xdr:col>41</xdr:col>
      <xdr:colOff>101600</xdr:colOff>
      <xdr:row>97</xdr:row>
      <xdr:rowOff>167548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158675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129262</xdr:rowOff>
    </xdr:from>
    <xdr:to>
      <xdr:col>36</xdr:col>
      <xdr:colOff>165100</xdr:colOff>
      <xdr:row>98</xdr:row>
      <xdr:rowOff>59412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50539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5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125504</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69154"/>
          <a:ext cx="838200" cy="18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125504</xdr:rowOff>
    </xdr:from>
    <xdr:to>
      <xdr:col>81</xdr:col>
      <xdr:colOff>50800</xdr:colOff>
      <xdr:row>38</xdr:row>
      <xdr:rowOff>20782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69154"/>
          <a:ext cx="8890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20782</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35882"/>
          <a:ext cx="8890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135357</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74704</xdr:rowOff>
    </xdr:from>
    <xdr:to>
      <xdr:col>81</xdr:col>
      <xdr:colOff>101600</xdr:colOff>
      <xdr:row>38</xdr:row>
      <xdr:rowOff>4854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21381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1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141432</xdr:rowOff>
    </xdr:from>
    <xdr:to>
      <xdr:col>76</xdr:col>
      <xdr:colOff>165100</xdr:colOff>
      <xdr:row>38</xdr:row>
      <xdr:rowOff>71582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88109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84557</xdr:rowOff>
    </xdr:from>
    <xdr:to>
      <xdr:col>67</xdr:col>
      <xdr:colOff>101600</xdr:colOff>
      <xdr:row>39</xdr:row>
      <xdr:rowOff>14707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5834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20544</xdr:rowOff>
    </xdr:from>
    <xdr:to>
      <xdr:col>85</xdr:col>
      <xdr:colOff>127000</xdr:colOff>
      <xdr:row>75</xdr:row>
      <xdr:rowOff>120484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879294"/>
          <a:ext cx="838200" cy="9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120484</xdr:rowOff>
    </xdr:from>
    <xdr:to>
      <xdr:col>81</xdr:col>
      <xdr:colOff>50800</xdr:colOff>
      <xdr:row>76</xdr:row>
      <xdr:rowOff>65258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979234"/>
          <a:ext cx="889000" cy="1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65258</xdr:rowOff>
    </xdr:from>
    <xdr:to>
      <xdr:col>76</xdr:col>
      <xdr:colOff>114300</xdr:colOff>
      <xdr:row>76</xdr:row>
      <xdr:rowOff>153814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095458"/>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153814</xdr:rowOff>
    </xdr:from>
    <xdr:to>
      <xdr:col>71</xdr:col>
      <xdr:colOff>177800</xdr:colOff>
      <xdr:row>77</xdr:row>
      <xdr:rowOff>23777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84014"/>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141194</xdr:rowOff>
    </xdr:from>
    <xdr:to>
      <xdr:col>85</xdr:col>
      <xdr:colOff>177800</xdr:colOff>
      <xdr:row>75</xdr:row>
      <xdr:rowOff>71344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164071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7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69684</xdr:rowOff>
    </xdr:from>
    <xdr:to>
      <xdr:col>81</xdr:col>
      <xdr:colOff>101600</xdr:colOff>
      <xdr:row>75</xdr:row>
      <xdr:rowOff>171284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9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16361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70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14458</xdr:rowOff>
    </xdr:from>
    <xdr:to>
      <xdr:col>76</xdr:col>
      <xdr:colOff>165100</xdr:colOff>
      <xdr:row>76</xdr:row>
      <xdr:rowOff>116058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132586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103014</xdr:rowOff>
    </xdr:from>
    <xdr:to>
      <xdr:col>72</xdr:col>
      <xdr:colOff>38100</xdr:colOff>
      <xdr:row>77</xdr:row>
      <xdr:rowOff>33164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49691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144427</xdr:rowOff>
    </xdr:from>
    <xdr:to>
      <xdr:col>67</xdr:col>
      <xdr:colOff>101600</xdr:colOff>
      <xdr:row>77</xdr:row>
      <xdr:rowOff>74577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65704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85691</xdr:rowOff>
    </xdr:from>
    <xdr:to>
      <xdr:col>85</xdr:col>
      <xdr:colOff>127000</xdr:colOff>
      <xdr:row>98</xdr:row>
      <xdr:rowOff>169672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7791"/>
          <a:ext cx="838200" cy="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169672</xdr:rowOff>
    </xdr:from>
    <xdr:to>
      <xdr:col>81</xdr:col>
      <xdr:colOff>50800</xdr:colOff>
      <xdr:row>99</xdr:row>
      <xdr:rowOff>10923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71772"/>
          <a:ext cx="8890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168856</xdr:rowOff>
    </xdr:from>
    <xdr:to>
      <xdr:col>76</xdr:col>
      <xdr:colOff>114300</xdr:colOff>
      <xdr:row>99</xdr:row>
      <xdr:rowOff>10923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70956"/>
          <a:ext cx="8890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168856</xdr:rowOff>
    </xdr:from>
    <xdr:to>
      <xdr:col>71</xdr:col>
      <xdr:colOff>177800</xdr:colOff>
      <xdr:row>99</xdr:row>
      <xdr:rowOff>4524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70956"/>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34891</xdr:rowOff>
    </xdr:from>
    <xdr:to>
      <xdr:col>85</xdr:col>
      <xdr:colOff>177800</xdr:colOff>
      <xdr:row>98</xdr:row>
      <xdr:rowOff>136491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118872</xdr:rowOff>
    </xdr:from>
    <xdr:to>
      <xdr:col>81</xdr:col>
      <xdr:colOff>101600</xdr:colOff>
      <xdr:row>99</xdr:row>
      <xdr:rowOff>49022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40149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131573</xdr:rowOff>
    </xdr:from>
    <xdr:to>
      <xdr:col>76</xdr:col>
      <xdr:colOff>165100</xdr:colOff>
      <xdr:row>99</xdr:row>
      <xdr:rowOff>61723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52850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118056</xdr:rowOff>
    </xdr:from>
    <xdr:to>
      <xdr:col>72</xdr:col>
      <xdr:colOff>38100</xdr:colOff>
      <xdr:row>99</xdr:row>
      <xdr:rowOff>48206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39333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125174</xdr:rowOff>
    </xdr:from>
    <xdr:to>
      <xdr:col>67</xdr:col>
      <xdr:colOff>101600</xdr:colOff>
      <xdr:row>99</xdr:row>
      <xdr:rowOff>55324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46451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125092</xdr:rowOff>
    </xdr:from>
    <xdr:to>
      <xdr:col>116</xdr:col>
      <xdr:colOff>63500</xdr:colOff>
      <xdr:row>38</xdr:row>
      <xdr:rowOff>137780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640192"/>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134717</xdr:rowOff>
    </xdr:from>
    <xdr:to>
      <xdr:col>111</xdr:col>
      <xdr:colOff>177800</xdr:colOff>
      <xdr:row>38</xdr:row>
      <xdr:rowOff>137780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4981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121481</xdr:rowOff>
    </xdr:from>
    <xdr:to>
      <xdr:col>107</xdr:col>
      <xdr:colOff>50800</xdr:colOff>
      <xdr:row>38</xdr:row>
      <xdr:rowOff>134717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36581"/>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121481</xdr:rowOff>
    </xdr:from>
    <xdr:to>
      <xdr:col>102</xdr:col>
      <xdr:colOff>114300</xdr:colOff>
      <xdr:row>38</xdr:row>
      <xdr:rowOff>121549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3658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74292</xdr:rowOff>
    </xdr:from>
    <xdr:to>
      <xdr:col>116</xdr:col>
      <xdr:colOff>114300</xdr:colOff>
      <xdr:row>39</xdr:row>
      <xdr:rowOff>4442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8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160669</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0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86980</xdr:rowOff>
    </xdr:from>
    <xdr:to>
      <xdr:col>112</xdr:col>
      <xdr:colOff>38100</xdr:colOff>
      <xdr:row>39</xdr:row>
      <xdr:rowOff>17130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8257</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66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83917</xdr:rowOff>
    </xdr:from>
    <xdr:to>
      <xdr:col>107</xdr:col>
      <xdr:colOff>101600</xdr:colOff>
      <xdr:row>39</xdr:row>
      <xdr:rowOff>14067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5194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70681</xdr:rowOff>
    </xdr:from>
    <xdr:to>
      <xdr:col>102</xdr:col>
      <xdr:colOff>165100</xdr:colOff>
      <xdr:row>39</xdr:row>
      <xdr:rowOff>831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163408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70749</xdr:rowOff>
    </xdr:from>
    <xdr:to>
      <xdr:col>98</xdr:col>
      <xdr:colOff>38100</xdr:colOff>
      <xdr:row>39</xdr:row>
      <xdr:rowOff>899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163476</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7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104216</xdr:rowOff>
    </xdr:from>
    <xdr:to>
      <xdr:col>116</xdr:col>
      <xdr:colOff>63500</xdr:colOff>
      <xdr:row>76</xdr:row>
      <xdr:rowOff>157886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62966"/>
          <a:ext cx="838200" cy="2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39548</xdr:rowOff>
    </xdr:from>
    <xdr:to>
      <xdr:col>111</xdr:col>
      <xdr:colOff>177800</xdr:colOff>
      <xdr:row>76</xdr:row>
      <xdr:rowOff>157886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69748"/>
          <a:ext cx="8890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162940</xdr:rowOff>
    </xdr:from>
    <xdr:to>
      <xdr:col>107</xdr:col>
      <xdr:colOff>50800</xdr:colOff>
      <xdr:row>76</xdr:row>
      <xdr:rowOff>39548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21690"/>
          <a:ext cx="889000" cy="4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162940</xdr:rowOff>
    </xdr:from>
    <xdr:to>
      <xdr:col>102</xdr:col>
      <xdr:colOff>114300</xdr:colOff>
      <xdr:row>76</xdr:row>
      <xdr:rowOff>11937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21690"/>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53416</xdr:rowOff>
    </xdr:from>
    <xdr:to>
      <xdr:col>116</xdr:col>
      <xdr:colOff>114300</xdr:colOff>
      <xdr:row>75</xdr:row>
      <xdr:rowOff>155017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1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76293</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107086</xdr:rowOff>
    </xdr:from>
    <xdr:to>
      <xdr:col>112</xdr:col>
      <xdr:colOff>38100</xdr:colOff>
      <xdr:row>77</xdr:row>
      <xdr:rowOff>37236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3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28363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160198</xdr:rowOff>
    </xdr:from>
    <xdr:to>
      <xdr:col>107</xdr:col>
      <xdr:colOff>101600</xdr:colOff>
      <xdr:row>76</xdr:row>
      <xdr:rowOff>90348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81475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112141</xdr:rowOff>
    </xdr:from>
    <xdr:to>
      <xdr:col>102</xdr:col>
      <xdr:colOff>165100</xdr:colOff>
      <xdr:row>76</xdr:row>
      <xdr:rowOff>42292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7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58818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132588</xdr:rowOff>
    </xdr:from>
    <xdr:to>
      <xdr:col>98</xdr:col>
      <xdr:colOff>38100</xdr:colOff>
      <xdr:row>76</xdr:row>
      <xdr:rowOff>62737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91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79265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歳出決算額を住民一人当たりに換算すると約</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千円となり、前年度の約</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千円と比較すると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性質別では、公債費及び繰出金が類似団体平均を大きく上回っているが、維持補修費や扶助費は類似団体平均を下回っている。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
5,665
93.42
5,463,244
5,010,022
369,459
3,192,247
7,234,431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52527</xdr:rowOff>
    </xdr:from>
    <xdr:to>
      <xdr:col>24</xdr:col>
      <xdr:colOff>63500</xdr:colOff>
      <xdr:row>32</xdr:row>
      <xdr:rowOff>98095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38927"/>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98095</xdr:rowOff>
    </xdr:from>
    <xdr:to>
      <xdr:col>19</xdr:col>
      <xdr:colOff>177800</xdr:colOff>
      <xdr:row>33</xdr:row>
      <xdr:rowOff>51003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84495"/>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75997</xdr:rowOff>
    </xdr:from>
    <xdr:to>
      <xdr:col>15</xdr:col>
      <xdr:colOff>50800</xdr:colOff>
      <xdr:row>33</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62397"/>
          <a:ext cx="8890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75997</xdr:rowOff>
    </xdr:from>
    <xdr:to>
      <xdr:col>10</xdr:col>
      <xdr:colOff>114300</xdr:colOff>
      <xdr:row>32</xdr:row>
      <xdr:rowOff>121412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62397"/>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1727</xdr:rowOff>
    </xdr:from>
    <xdr:to>
      <xdr:col>24</xdr:col>
      <xdr:colOff>114300</xdr:colOff>
      <xdr:row>32</xdr:row>
      <xdr:rowOff>103327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24604</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47295</xdr:rowOff>
    </xdr:from>
    <xdr:to>
      <xdr:col>20</xdr:col>
      <xdr:colOff>38100</xdr:colOff>
      <xdr:row>32</xdr:row>
      <xdr:rowOff>148895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165422</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3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203</xdr:rowOff>
    </xdr:from>
    <xdr:to>
      <xdr:col>15</xdr:col>
      <xdr:colOff>101600</xdr:colOff>
      <xdr:row>33</xdr:row>
      <xdr:rowOff>101803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118330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4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25197</xdr:rowOff>
    </xdr:from>
    <xdr:to>
      <xdr:col>10</xdr:col>
      <xdr:colOff>165100</xdr:colOff>
      <xdr:row>32</xdr:row>
      <xdr:rowOff>126797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143324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28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70612</xdr:rowOff>
    </xdr:from>
    <xdr:to>
      <xdr:col>6</xdr:col>
      <xdr:colOff>38100</xdr:colOff>
      <xdr:row>33</xdr:row>
      <xdr:rowOff>762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17289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3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65990</xdr:rowOff>
    </xdr:from>
    <xdr:to>
      <xdr:col>24</xdr:col>
      <xdr:colOff>63500</xdr:colOff>
      <xdr:row>58</xdr:row>
      <xdr:rowOff>99092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10090"/>
          <a:ext cx="8382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65990</xdr:rowOff>
    </xdr:from>
    <xdr:to>
      <xdr:col>19</xdr:col>
      <xdr:colOff>177800</xdr:colOff>
      <xdr:row>58</xdr:row>
      <xdr:rowOff>152233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10090"/>
          <a:ext cx="889000" cy="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132445</xdr:rowOff>
    </xdr:from>
    <xdr:to>
      <xdr:col>15</xdr:col>
      <xdr:colOff>50800</xdr:colOff>
      <xdr:row>58</xdr:row>
      <xdr:rowOff>152233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76545"/>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132445</xdr:rowOff>
    </xdr:from>
    <xdr:to>
      <xdr:col>10</xdr:col>
      <xdr:colOff>114300</xdr:colOff>
      <xdr:row>58</xdr:row>
      <xdr:rowOff>146362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76545"/>
          <a:ext cx="8890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48292</xdr:rowOff>
    </xdr:from>
    <xdr:to>
      <xdr:col>24</xdr:col>
      <xdr:colOff>114300</xdr:colOff>
      <xdr:row>58</xdr:row>
      <xdr:rowOff>149892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15190</xdr:rowOff>
    </xdr:from>
    <xdr:to>
      <xdr:col>20</xdr:col>
      <xdr:colOff>38100</xdr:colOff>
      <xdr:row>58</xdr:row>
      <xdr:rowOff>116790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107917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5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101433</xdr:rowOff>
    </xdr:from>
    <xdr:to>
      <xdr:col>15</xdr:col>
      <xdr:colOff>101600</xdr:colOff>
      <xdr:row>59</xdr:row>
      <xdr:rowOff>31583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4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22710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3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81645</xdr:rowOff>
    </xdr:from>
    <xdr:to>
      <xdr:col>10</xdr:col>
      <xdr:colOff>165100</xdr:colOff>
      <xdr:row>59</xdr:row>
      <xdr:rowOff>11795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2922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1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95562</xdr:rowOff>
    </xdr:from>
    <xdr:to>
      <xdr:col>6</xdr:col>
      <xdr:colOff>38100</xdr:colOff>
      <xdr:row>59</xdr:row>
      <xdr:rowOff>25712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7683</xdr:rowOff>
    </xdr:from>
    <xdr:to>
      <xdr:col>24</xdr:col>
      <xdr:colOff>63500</xdr:colOff>
      <xdr:row>76</xdr:row>
      <xdr:rowOff>29904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94983"/>
          <a:ext cx="838200" cy="3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95954</xdr:rowOff>
    </xdr:from>
    <xdr:to>
      <xdr:col>19</xdr:col>
      <xdr:colOff>177800</xdr:colOff>
      <xdr:row>74</xdr:row>
      <xdr:rowOff>7683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611804"/>
          <a:ext cx="889000" cy="8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95954</xdr:rowOff>
    </xdr:from>
    <xdr:to>
      <xdr:col>15</xdr:col>
      <xdr:colOff>50800</xdr:colOff>
      <xdr:row>77</xdr:row>
      <xdr:rowOff>99169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11804"/>
          <a:ext cx="889000" cy="6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99169</xdr:rowOff>
    </xdr:from>
    <xdr:to>
      <xdr:col>10</xdr:col>
      <xdr:colOff>114300</xdr:colOff>
      <xdr:row>77</xdr:row>
      <xdr:rowOff>142939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0819"/>
          <a:ext cx="889000" cy="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150554</xdr:rowOff>
    </xdr:from>
    <xdr:to>
      <xdr:col>24</xdr:col>
      <xdr:colOff>114300</xdr:colOff>
      <xdr:row>76</xdr:row>
      <xdr:rowOff>80704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128981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128333</xdr:rowOff>
    </xdr:from>
    <xdr:to>
      <xdr:col>20</xdr:col>
      <xdr:colOff>38100</xdr:colOff>
      <xdr:row>74</xdr:row>
      <xdr:rowOff>58483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75010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1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45154</xdr:rowOff>
    </xdr:from>
    <xdr:to>
      <xdr:col>15</xdr:col>
      <xdr:colOff>101600</xdr:colOff>
      <xdr:row>73</xdr:row>
      <xdr:rowOff>146754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163281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48369</xdr:rowOff>
    </xdr:from>
    <xdr:to>
      <xdr:col>10</xdr:col>
      <xdr:colOff>165100</xdr:colOff>
      <xdr:row>77</xdr:row>
      <xdr:rowOff>149969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141096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92139</xdr:rowOff>
    </xdr:from>
    <xdr:to>
      <xdr:col>6</xdr:col>
      <xdr:colOff>38100</xdr:colOff>
      <xdr:row>78</xdr:row>
      <xdr:rowOff>22289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155946</xdr:rowOff>
    </xdr:from>
    <xdr:to>
      <xdr:col>24</xdr:col>
      <xdr:colOff>63500</xdr:colOff>
      <xdr:row>96</xdr:row>
      <xdr:rowOff>70746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72246"/>
          <a:ext cx="838200" cy="25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155946</xdr:rowOff>
    </xdr:from>
    <xdr:to>
      <xdr:col>19</xdr:col>
      <xdr:colOff>177800</xdr:colOff>
      <xdr:row>96</xdr:row>
      <xdr:rowOff>74884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72246"/>
          <a:ext cx="889000" cy="26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74884</xdr:rowOff>
    </xdr:from>
    <xdr:to>
      <xdr:col>15</xdr:col>
      <xdr:colOff>50800</xdr:colOff>
      <xdr:row>97</xdr:row>
      <xdr:rowOff>2251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4084"/>
          <a:ext cx="8890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132896</xdr:rowOff>
    </xdr:from>
    <xdr:to>
      <xdr:col>10</xdr:col>
      <xdr:colOff>114300</xdr:colOff>
      <xdr:row>97</xdr:row>
      <xdr:rowOff>2251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92096"/>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19946</xdr:rowOff>
    </xdr:from>
    <xdr:to>
      <xdr:col>24</xdr:col>
      <xdr:colOff>114300</xdr:colOff>
      <xdr:row>96</xdr:row>
      <xdr:rowOff>121546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169823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105146</xdr:rowOff>
    </xdr:from>
    <xdr:to>
      <xdr:col>20</xdr:col>
      <xdr:colOff>38100</xdr:colOff>
      <xdr:row>95</xdr:row>
      <xdr:rowOff>35296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51823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99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24084</xdr:rowOff>
    </xdr:from>
    <xdr:to>
      <xdr:col>15</xdr:col>
      <xdr:colOff>101600</xdr:colOff>
      <xdr:row>96</xdr:row>
      <xdr:rowOff>125684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116811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122901</xdr:rowOff>
    </xdr:from>
    <xdr:to>
      <xdr:col>10</xdr:col>
      <xdr:colOff>165100</xdr:colOff>
      <xdr:row>97</xdr:row>
      <xdr:rowOff>53051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82096</xdr:rowOff>
    </xdr:from>
    <xdr:to>
      <xdr:col>6</xdr:col>
      <xdr:colOff>38100</xdr:colOff>
      <xdr:row>97</xdr:row>
      <xdr:rowOff>12246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143920</xdr:rowOff>
    </xdr:from>
    <xdr:to>
      <xdr:col>55</xdr:col>
      <xdr:colOff>0</xdr:colOff>
      <xdr:row>57</xdr:row>
      <xdr:rowOff>23599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45120"/>
          <a:ext cx="838200" cy="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23599</xdr:rowOff>
    </xdr:from>
    <xdr:to>
      <xdr:col>50</xdr:col>
      <xdr:colOff>114300</xdr:colOff>
      <xdr:row>57</xdr:row>
      <xdr:rowOff>40332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96249"/>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26717</xdr:rowOff>
    </xdr:from>
    <xdr:to>
      <xdr:col>45</xdr:col>
      <xdr:colOff>177800</xdr:colOff>
      <xdr:row>57</xdr:row>
      <xdr:rowOff>40332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99367"/>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4387</xdr:rowOff>
    </xdr:from>
    <xdr:to>
      <xdr:col>41</xdr:col>
      <xdr:colOff>50800</xdr:colOff>
      <xdr:row>57</xdr:row>
      <xdr:rowOff>26717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77037"/>
          <a:ext cx="8890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93120</xdr:rowOff>
    </xdr:from>
    <xdr:to>
      <xdr:col>55</xdr:col>
      <xdr:colOff>50800</xdr:colOff>
      <xdr:row>57</xdr:row>
      <xdr:rowOff>23270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115997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144249</xdr:rowOff>
    </xdr:from>
    <xdr:to>
      <xdr:col>50</xdr:col>
      <xdr:colOff>165100</xdr:colOff>
      <xdr:row>57</xdr:row>
      <xdr:rowOff>74399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90926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160982</xdr:rowOff>
    </xdr:from>
    <xdr:to>
      <xdr:col>46</xdr:col>
      <xdr:colOff>38100</xdr:colOff>
      <xdr:row>57</xdr:row>
      <xdr:rowOff>91132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107659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147367</xdr:rowOff>
    </xdr:from>
    <xdr:to>
      <xdr:col>41</xdr:col>
      <xdr:colOff>101600</xdr:colOff>
      <xdr:row>57</xdr:row>
      <xdr:rowOff>77517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94044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125037</xdr:rowOff>
    </xdr:from>
    <xdr:to>
      <xdr:col>36</xdr:col>
      <xdr:colOff>165100</xdr:colOff>
      <xdr:row>57</xdr:row>
      <xdr:rowOff>55187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71714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110096</xdr:rowOff>
    </xdr:from>
    <xdr:to>
      <xdr:col>55</xdr:col>
      <xdr:colOff>0</xdr:colOff>
      <xdr:row>78</xdr:row>
      <xdr:rowOff>25209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11746"/>
          <a:ext cx="8382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25209</xdr:rowOff>
    </xdr:from>
    <xdr:to>
      <xdr:col>50</xdr:col>
      <xdr:colOff>114300</xdr:colOff>
      <xdr:row>78</xdr:row>
      <xdr:rowOff>59096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8309"/>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59096</xdr:rowOff>
    </xdr:from>
    <xdr:to>
      <xdr:col>45</xdr:col>
      <xdr:colOff>177800</xdr:colOff>
      <xdr:row>78</xdr:row>
      <xdr:rowOff>92723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32196"/>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65458</xdr:rowOff>
    </xdr:from>
    <xdr:to>
      <xdr:col>41</xdr:col>
      <xdr:colOff>50800</xdr:colOff>
      <xdr:row>78</xdr:row>
      <xdr:rowOff>92723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38558"/>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59296</xdr:rowOff>
    </xdr:from>
    <xdr:to>
      <xdr:col>55</xdr:col>
      <xdr:colOff>50800</xdr:colOff>
      <xdr:row>77</xdr:row>
      <xdr:rowOff>160896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82173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145859</xdr:rowOff>
    </xdr:from>
    <xdr:to>
      <xdr:col>50</xdr:col>
      <xdr:colOff>165100</xdr:colOff>
      <xdr:row>78</xdr:row>
      <xdr:rowOff>76009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67136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8296</xdr:rowOff>
    </xdr:from>
    <xdr:to>
      <xdr:col>46</xdr:col>
      <xdr:colOff>38100</xdr:colOff>
      <xdr:row>78</xdr:row>
      <xdr:rowOff>109896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126423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41923</xdr:rowOff>
    </xdr:from>
    <xdr:to>
      <xdr:col>41</xdr:col>
      <xdr:colOff>101600</xdr:colOff>
      <xdr:row>78</xdr:row>
      <xdr:rowOff>143523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134650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14658</xdr:rowOff>
    </xdr:from>
    <xdr:to>
      <xdr:col>36</xdr:col>
      <xdr:colOff>165100</xdr:colOff>
      <xdr:row>78</xdr:row>
      <xdr:rowOff>116258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107385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11971</xdr:rowOff>
    </xdr:from>
    <xdr:to>
      <xdr:col>55</xdr:col>
      <xdr:colOff>0</xdr:colOff>
      <xdr:row>98</xdr:row>
      <xdr:rowOff>41339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14071"/>
          <a:ext cx="838200" cy="2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26619</xdr:rowOff>
    </xdr:from>
    <xdr:to>
      <xdr:col>50</xdr:col>
      <xdr:colOff>114300</xdr:colOff>
      <xdr:row>98</xdr:row>
      <xdr:rowOff>41339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28719"/>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8717</xdr:rowOff>
    </xdr:from>
    <xdr:to>
      <xdr:col>45</xdr:col>
      <xdr:colOff>177800</xdr:colOff>
      <xdr:row>98</xdr:row>
      <xdr:rowOff>26619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10817"/>
          <a:ext cx="889000" cy="1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169904</xdr:rowOff>
    </xdr:from>
    <xdr:to>
      <xdr:col>41</xdr:col>
      <xdr:colOff>50800</xdr:colOff>
      <xdr:row>98</xdr:row>
      <xdr:rowOff>8717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00554"/>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132621</xdr:rowOff>
    </xdr:from>
    <xdr:to>
      <xdr:col>55</xdr:col>
      <xdr:colOff>50800</xdr:colOff>
      <xdr:row>98</xdr:row>
      <xdr:rowOff>62771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47548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161989</xdr:rowOff>
    </xdr:from>
    <xdr:to>
      <xdr:col>50</xdr:col>
      <xdr:colOff>165100</xdr:colOff>
      <xdr:row>98</xdr:row>
      <xdr:rowOff>92139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83266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147269</xdr:rowOff>
    </xdr:from>
    <xdr:to>
      <xdr:col>46</xdr:col>
      <xdr:colOff>38100</xdr:colOff>
      <xdr:row>98</xdr:row>
      <xdr:rowOff>77419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68546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129367</xdr:rowOff>
    </xdr:from>
    <xdr:to>
      <xdr:col>41</xdr:col>
      <xdr:colOff>101600</xdr:colOff>
      <xdr:row>98</xdr:row>
      <xdr:rowOff>59517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5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119104</xdr:rowOff>
    </xdr:from>
    <xdr:to>
      <xdr:col>36</xdr:col>
      <xdr:colOff>165100</xdr:colOff>
      <xdr:row>98</xdr:row>
      <xdr:rowOff>49254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40381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136728</xdr:rowOff>
    </xdr:from>
    <xdr:to>
      <xdr:col>85</xdr:col>
      <xdr:colOff>127000</xdr:colOff>
      <xdr:row>37</xdr:row>
      <xdr:rowOff>154559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480378"/>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154559</xdr:rowOff>
    </xdr:from>
    <xdr:to>
      <xdr:col>81</xdr:col>
      <xdr:colOff>50800</xdr:colOff>
      <xdr:row>38</xdr:row>
      <xdr:rowOff>14770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498209"/>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14770</xdr:rowOff>
    </xdr:from>
    <xdr:to>
      <xdr:col>76</xdr:col>
      <xdr:colOff>114300</xdr:colOff>
      <xdr:row>38</xdr:row>
      <xdr:rowOff>67329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29870"/>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67329</xdr:rowOff>
    </xdr:from>
    <xdr:to>
      <xdr:col>71</xdr:col>
      <xdr:colOff>177800</xdr:colOff>
      <xdr:row>38</xdr:row>
      <xdr:rowOff>85274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82429"/>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108805</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2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103759</xdr:rowOff>
    </xdr:from>
    <xdr:to>
      <xdr:col>81</xdr:col>
      <xdr:colOff>101600</xdr:colOff>
      <xdr:row>38</xdr:row>
      <xdr:rowOff>33910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135420</xdr:rowOff>
    </xdr:from>
    <xdr:to>
      <xdr:col>76</xdr:col>
      <xdr:colOff>165100</xdr:colOff>
      <xdr:row>38</xdr:row>
      <xdr:rowOff>65570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56697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16529</xdr:rowOff>
    </xdr:from>
    <xdr:to>
      <xdr:col>72</xdr:col>
      <xdr:colOff>38100</xdr:colOff>
      <xdr:row>38</xdr:row>
      <xdr:rowOff>118129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109256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34474</xdr:rowOff>
    </xdr:from>
    <xdr:to>
      <xdr:col>67</xdr:col>
      <xdr:colOff>101600</xdr:colOff>
      <xdr:row>38</xdr:row>
      <xdr:rowOff>136074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127201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47917</xdr:rowOff>
    </xdr:from>
    <xdr:to>
      <xdr:col>85</xdr:col>
      <xdr:colOff>127000</xdr:colOff>
      <xdr:row>56</xdr:row>
      <xdr:rowOff>126432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477667"/>
          <a:ext cx="838200" cy="2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126432</xdr:rowOff>
    </xdr:from>
    <xdr:to>
      <xdr:col>81</xdr:col>
      <xdr:colOff>50800</xdr:colOff>
      <xdr:row>57</xdr:row>
      <xdr:rowOff>39189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27632"/>
          <a:ext cx="889000" cy="8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103197</xdr:rowOff>
    </xdr:from>
    <xdr:to>
      <xdr:col>76</xdr:col>
      <xdr:colOff>114300</xdr:colOff>
      <xdr:row>57</xdr:row>
      <xdr:rowOff>39189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704397"/>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158459</xdr:rowOff>
    </xdr:from>
    <xdr:to>
      <xdr:col>71</xdr:col>
      <xdr:colOff>177800</xdr:colOff>
      <xdr:row>56</xdr:row>
      <xdr:rowOff>103197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073859"/>
          <a:ext cx="889000" cy="6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168567</xdr:rowOff>
    </xdr:from>
    <xdr:to>
      <xdr:col>85</xdr:col>
      <xdr:colOff>177800</xdr:colOff>
      <xdr:row>55</xdr:row>
      <xdr:rowOff>98717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4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19994</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2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75632</xdr:rowOff>
    </xdr:from>
    <xdr:to>
      <xdr:col>81</xdr:col>
      <xdr:colOff>101600</xdr:colOff>
      <xdr:row>57</xdr:row>
      <xdr:rowOff>5782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168359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6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159839</xdr:rowOff>
    </xdr:from>
    <xdr:to>
      <xdr:col>76</xdr:col>
      <xdr:colOff>165100</xdr:colOff>
      <xdr:row>57</xdr:row>
      <xdr:rowOff>89989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81116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52397</xdr:rowOff>
    </xdr:from>
    <xdr:to>
      <xdr:col>72</xdr:col>
      <xdr:colOff>38100</xdr:colOff>
      <xdr:row>56</xdr:row>
      <xdr:rowOff>153997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170524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107659</xdr:rowOff>
    </xdr:from>
    <xdr:to>
      <xdr:col>67</xdr:col>
      <xdr:colOff>101600</xdr:colOff>
      <xdr:row>53</xdr:row>
      <xdr:rowOff>37809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0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54336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879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125504</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27154"/>
          <a:ext cx="838200" cy="18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125504</xdr:rowOff>
    </xdr:from>
    <xdr:to>
      <xdr:col>81</xdr:col>
      <xdr:colOff>50800</xdr:colOff>
      <xdr:row>78</xdr:row>
      <xdr:rowOff>20782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27154"/>
          <a:ext cx="8890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20782</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393882"/>
          <a:ext cx="8890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135356</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84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74704</xdr:rowOff>
    </xdr:from>
    <xdr:to>
      <xdr:col>81</xdr:col>
      <xdr:colOff>101600</xdr:colOff>
      <xdr:row>78</xdr:row>
      <xdr:rowOff>4854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21381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5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141432</xdr:rowOff>
    </xdr:from>
    <xdr:to>
      <xdr:col>76</xdr:col>
      <xdr:colOff>165100</xdr:colOff>
      <xdr:row>78</xdr:row>
      <xdr:rowOff>71582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88109</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1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84556</xdr:rowOff>
    </xdr:from>
    <xdr:to>
      <xdr:col>67</xdr:col>
      <xdr:colOff>101600</xdr:colOff>
      <xdr:row>79</xdr:row>
      <xdr:rowOff>14706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5833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20544</xdr:rowOff>
    </xdr:from>
    <xdr:to>
      <xdr:col>85</xdr:col>
      <xdr:colOff>127000</xdr:colOff>
      <xdr:row>95</xdr:row>
      <xdr:rowOff>120484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308294"/>
          <a:ext cx="838200" cy="9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120484</xdr:rowOff>
    </xdr:from>
    <xdr:to>
      <xdr:col>81</xdr:col>
      <xdr:colOff>50800</xdr:colOff>
      <xdr:row>96</xdr:row>
      <xdr:rowOff>65258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08234"/>
          <a:ext cx="889000" cy="1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65258</xdr:rowOff>
    </xdr:from>
    <xdr:to>
      <xdr:col>76</xdr:col>
      <xdr:colOff>114300</xdr:colOff>
      <xdr:row>96</xdr:row>
      <xdr:rowOff>153814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24458"/>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153814</xdr:rowOff>
    </xdr:from>
    <xdr:to>
      <xdr:col>71</xdr:col>
      <xdr:colOff>177800</xdr:colOff>
      <xdr:row>97</xdr:row>
      <xdr:rowOff>23777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13014"/>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141194</xdr:rowOff>
    </xdr:from>
    <xdr:to>
      <xdr:col>85</xdr:col>
      <xdr:colOff>177800</xdr:colOff>
      <xdr:row>95</xdr:row>
      <xdr:rowOff>71344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2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164071</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10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69684</xdr:rowOff>
    </xdr:from>
    <xdr:to>
      <xdr:col>81</xdr:col>
      <xdr:colOff>101600</xdr:colOff>
      <xdr:row>95</xdr:row>
      <xdr:rowOff>171284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3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16361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1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14458</xdr:rowOff>
    </xdr:from>
    <xdr:to>
      <xdr:col>76</xdr:col>
      <xdr:colOff>165100</xdr:colOff>
      <xdr:row>96</xdr:row>
      <xdr:rowOff>116058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132585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103014</xdr:rowOff>
    </xdr:from>
    <xdr:to>
      <xdr:col>72</xdr:col>
      <xdr:colOff>38100</xdr:colOff>
      <xdr:row>97</xdr:row>
      <xdr:rowOff>33164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49691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144427</xdr:rowOff>
    </xdr:from>
    <xdr:to>
      <xdr:col>67</xdr:col>
      <xdr:colOff>101600</xdr:colOff>
      <xdr:row>97</xdr:row>
      <xdr:rowOff>74577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65704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議会費はほぼ横ばいで、類似団体平均を大きく上回っている。民生費は認定こども園建設工事が完了したことで昨年度から大幅に減少し、類似団体平均を下回っている。衛生費は一部事務組合負担金の減少により昨年度から大幅に減少し、類似団体平均を下回っている。教育費は平田村保健生涯学習施設建設工事により、昨年度から大幅に増加し、類似団体平均を上回っている。災害がなかったため災害復旧費について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となっている。公債費は過疎対策事業債償還金の増加に伴い</a:t>
          </a:r>
          <a:r>
            <a:rPr kumimoji="1" lang="en-US" altLang="ja-JP" sz="1300">
              <a:latin typeface="ＭＳ Ｐゴシック" panose="020B0600070205080204" pitchFamily="50" charset="-128"/>
              <a:ea typeface="ＭＳ Ｐゴシック" panose="020B0600070205080204" pitchFamily="50" charset="-128"/>
            </a:rPr>
            <a:t>21,859</a:t>
          </a:r>
          <a:r>
            <a:rPr kumimoji="1" lang="ja-JP" altLang="en-US" sz="1300">
              <a:latin typeface="ＭＳ Ｐゴシック" panose="020B0600070205080204" pitchFamily="50" charset="-128"/>
              <a:ea typeface="ＭＳ Ｐゴシック" panose="020B0600070205080204" pitchFamily="50" charset="-128"/>
            </a:rPr>
            <a:t>千円増加し、類似団体平均を大きく上回っている。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総務費は昨年度より減少し、類似団体平均も下回っている。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その他は例年通りに推移している。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年度の標準財政規模に対する財政調整基金残高について、昨年度と比較して</a:t>
          </a:r>
          <a:r>
            <a:rPr kumimoji="1" lang="en-US" altLang="ja-JP" sz="1400">
              <a:latin typeface="ＭＳ ゴシック" pitchFamily="49" charset="-128"/>
              <a:ea typeface="ＭＳ ゴシック" pitchFamily="49" charset="-128"/>
            </a:rPr>
            <a:t>8.06</a:t>
          </a:r>
          <a:r>
            <a:rPr kumimoji="1" lang="ja-JP" altLang="en-US" sz="1400">
              <a:latin typeface="ＭＳ ゴシック" pitchFamily="49" charset="-128"/>
              <a:ea typeface="ＭＳ ゴシック" pitchFamily="49" charset="-128"/>
            </a:rPr>
            <a:t>ポイント増加した。実質収支額は昨年度と比較して</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ポイント増加した。実質単年度収支は昨年度と比較して</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今後も平田村保健生涯学習施設建設など多額の財政需要が見込まれるため、引き続き事務事業の効率的執行等により財政健全化に努める。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連結実質赤字比率については、すべての会計で赤字ではなく黒字決算となっている。今後も各会計において、経費の削減や効率化を図り、健全な運営に努めていく。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Q24" sqref="Q24:V24"/>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80</v>
      </c>
      <c r="C2" s="173"/>
      <c r="D2" s="174"/>
    </row>
    <row r="3" spans="1:119" ht="18.75" customHeight="1" thickBot="1" x14ac:dyDescent="0.25">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5463244</v>
      </c>
      <c r="BO4" s="459"/>
      <c r="BP4" s="459"/>
      <c r="BQ4" s="459"/>
      <c r="BR4" s="459"/>
      <c r="BS4" s="459"/>
      <c r="BT4" s="459"/>
      <c r="BU4" s="460"/>
      <c r="BV4" s="458">
        <v>5809309</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11.6</v>
      </c>
      <c r="CU4" s="599"/>
      <c r="CV4" s="599"/>
      <c r="CW4" s="599"/>
      <c r="CX4" s="599"/>
      <c r="CY4" s="599"/>
      <c r="CZ4" s="599"/>
      <c r="DA4" s="600"/>
      <c r="DB4" s="598">
        <v>11</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5010022</v>
      </c>
      <c r="BO5" s="430"/>
      <c r="BP5" s="430"/>
      <c r="BQ5" s="430"/>
      <c r="BR5" s="430"/>
      <c r="BS5" s="430"/>
      <c r="BT5" s="430"/>
      <c r="BU5" s="431"/>
      <c r="BV5" s="429">
        <v>5447625</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82.2</v>
      </c>
      <c r="CU5" s="427"/>
      <c r="CV5" s="427"/>
      <c r="CW5" s="427"/>
      <c r="CX5" s="427"/>
      <c r="CY5" s="427"/>
      <c r="CZ5" s="427"/>
      <c r="DA5" s="428"/>
      <c r="DB5" s="426">
        <v>84.1</v>
      </c>
      <c r="DC5" s="427"/>
      <c r="DD5" s="427"/>
      <c r="DE5" s="427"/>
      <c r="DF5" s="427"/>
      <c r="DG5" s="427"/>
      <c r="DH5" s="427"/>
      <c r="DI5" s="428"/>
    </row>
    <row r="6" spans="1:119" ht="18.75" customHeight="1" x14ac:dyDescent="0.2">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453222</v>
      </c>
      <c r="BO6" s="430"/>
      <c r="BP6" s="430"/>
      <c r="BQ6" s="430"/>
      <c r="BR6" s="430"/>
      <c r="BS6" s="430"/>
      <c r="BT6" s="430"/>
      <c r="BU6" s="431"/>
      <c r="BV6" s="429">
        <v>361684</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84.3</v>
      </c>
      <c r="CU6" s="573"/>
      <c r="CV6" s="573"/>
      <c r="CW6" s="573"/>
      <c r="CX6" s="573"/>
      <c r="CY6" s="573"/>
      <c r="CZ6" s="573"/>
      <c r="DA6" s="574"/>
      <c r="DB6" s="572">
        <v>86.9</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83763</v>
      </c>
      <c r="BO7" s="430"/>
      <c r="BP7" s="430"/>
      <c r="BQ7" s="430"/>
      <c r="BR7" s="430"/>
      <c r="BS7" s="430"/>
      <c r="BT7" s="430"/>
      <c r="BU7" s="431"/>
      <c r="BV7" s="429">
        <v>39197</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3192247</v>
      </c>
      <c r="CU7" s="430"/>
      <c r="CV7" s="430"/>
      <c r="CW7" s="430"/>
      <c r="CX7" s="430"/>
      <c r="CY7" s="430"/>
      <c r="CZ7" s="430"/>
      <c r="DA7" s="431"/>
      <c r="DB7" s="429">
        <v>2924072</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109</v>
      </c>
      <c r="AV8" s="488"/>
      <c r="AW8" s="488"/>
      <c r="AX8" s="488"/>
      <c r="AY8" s="443" t="s">
        <v>110</v>
      </c>
      <c r="AZ8" s="444"/>
      <c r="BA8" s="444"/>
      <c r="BB8" s="444"/>
      <c r="BC8" s="444"/>
      <c r="BD8" s="444"/>
      <c r="BE8" s="444"/>
      <c r="BF8" s="444"/>
      <c r="BG8" s="444"/>
      <c r="BH8" s="444"/>
      <c r="BI8" s="444"/>
      <c r="BJ8" s="444"/>
      <c r="BK8" s="444"/>
      <c r="BL8" s="444"/>
      <c r="BM8" s="445"/>
      <c r="BN8" s="429">
        <v>369459</v>
      </c>
      <c r="BO8" s="430"/>
      <c r="BP8" s="430"/>
      <c r="BQ8" s="430"/>
      <c r="BR8" s="430"/>
      <c r="BS8" s="430"/>
      <c r="BT8" s="430"/>
      <c r="BU8" s="431"/>
      <c r="BV8" s="429">
        <v>322487</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0.26</v>
      </c>
      <c r="CU8" s="533"/>
      <c r="CV8" s="533"/>
      <c r="CW8" s="533"/>
      <c r="CX8" s="533"/>
      <c r="CY8" s="533"/>
      <c r="CZ8" s="533"/>
      <c r="DA8" s="534"/>
      <c r="DB8" s="532">
        <v>0.27</v>
      </c>
      <c r="DC8" s="533"/>
      <c r="DD8" s="533"/>
      <c r="DE8" s="533"/>
      <c r="DF8" s="533"/>
      <c r="DG8" s="533"/>
      <c r="DH8" s="533"/>
      <c r="DI8" s="534"/>
    </row>
    <row r="9" spans="1:119" ht="18.75" customHeight="1" thickBot="1" x14ac:dyDescent="0.25">
      <c r="A9" s="172"/>
      <c r="B9" s="561" t="s">
        <v>112</v>
      </c>
      <c r="C9" s="562"/>
      <c r="D9" s="562"/>
      <c r="E9" s="562"/>
      <c r="F9" s="562"/>
      <c r="G9" s="562"/>
      <c r="H9" s="562"/>
      <c r="I9" s="562"/>
      <c r="J9" s="562"/>
      <c r="K9" s="480"/>
      <c r="L9" s="563" t="s">
        <v>113</v>
      </c>
      <c r="M9" s="564"/>
      <c r="N9" s="564"/>
      <c r="O9" s="564"/>
      <c r="P9" s="564"/>
      <c r="Q9" s="565"/>
      <c r="R9" s="566">
        <v>5826</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116</v>
      </c>
      <c r="AV9" s="488"/>
      <c r="AW9" s="488"/>
      <c r="AX9" s="488"/>
      <c r="AY9" s="443" t="s">
        <v>117</v>
      </c>
      <c r="AZ9" s="444"/>
      <c r="BA9" s="444"/>
      <c r="BB9" s="444"/>
      <c r="BC9" s="444"/>
      <c r="BD9" s="444"/>
      <c r="BE9" s="444"/>
      <c r="BF9" s="444"/>
      <c r="BG9" s="444"/>
      <c r="BH9" s="444"/>
      <c r="BI9" s="444"/>
      <c r="BJ9" s="444"/>
      <c r="BK9" s="444"/>
      <c r="BL9" s="444"/>
      <c r="BM9" s="445"/>
      <c r="BN9" s="429">
        <v>46972</v>
      </c>
      <c r="BO9" s="430"/>
      <c r="BP9" s="430"/>
      <c r="BQ9" s="430"/>
      <c r="BR9" s="430"/>
      <c r="BS9" s="430"/>
      <c r="BT9" s="430"/>
      <c r="BU9" s="431"/>
      <c r="BV9" s="429">
        <v>101731</v>
      </c>
      <c r="BW9" s="430"/>
      <c r="BX9" s="430"/>
      <c r="BY9" s="430"/>
      <c r="BZ9" s="430"/>
      <c r="CA9" s="430"/>
      <c r="CB9" s="430"/>
      <c r="CC9" s="431"/>
      <c r="CD9" s="469" t="s">
        <v>118</v>
      </c>
      <c r="CE9" s="389"/>
      <c r="CF9" s="389"/>
      <c r="CG9" s="389"/>
      <c r="CH9" s="389"/>
      <c r="CI9" s="389"/>
      <c r="CJ9" s="389"/>
      <c r="CK9" s="389"/>
      <c r="CL9" s="389"/>
      <c r="CM9" s="389"/>
      <c r="CN9" s="389"/>
      <c r="CO9" s="389"/>
      <c r="CP9" s="389"/>
      <c r="CQ9" s="389"/>
      <c r="CR9" s="389"/>
      <c r="CS9" s="470"/>
      <c r="CT9" s="426">
        <v>18.899999999999999</v>
      </c>
      <c r="CU9" s="427"/>
      <c r="CV9" s="427"/>
      <c r="CW9" s="427"/>
      <c r="CX9" s="427"/>
      <c r="CY9" s="427"/>
      <c r="CZ9" s="427"/>
      <c r="DA9" s="428"/>
      <c r="DB9" s="426">
        <v>17.899999999999999</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119</v>
      </c>
      <c r="M10" s="386"/>
      <c r="N10" s="386"/>
      <c r="O10" s="386"/>
      <c r="P10" s="386"/>
      <c r="Q10" s="387"/>
      <c r="R10" s="382">
        <v>6505</v>
      </c>
      <c r="S10" s="383"/>
      <c r="T10" s="383"/>
      <c r="U10" s="383"/>
      <c r="V10" s="442"/>
      <c r="W10" s="570"/>
      <c r="X10" s="380"/>
      <c r="Y10" s="380"/>
      <c r="Z10" s="380"/>
      <c r="AA10" s="380"/>
      <c r="AB10" s="380"/>
      <c r="AC10" s="380"/>
      <c r="AD10" s="380"/>
      <c r="AE10" s="380"/>
      <c r="AF10" s="380"/>
      <c r="AG10" s="380"/>
      <c r="AH10" s="380"/>
      <c r="AI10" s="380"/>
      <c r="AJ10" s="380"/>
      <c r="AK10" s="380"/>
      <c r="AL10" s="571"/>
      <c r="AM10" s="486" t="s">
        <v>120</v>
      </c>
      <c r="AN10" s="386"/>
      <c r="AO10" s="386"/>
      <c r="AP10" s="386"/>
      <c r="AQ10" s="386"/>
      <c r="AR10" s="386"/>
      <c r="AS10" s="386"/>
      <c r="AT10" s="387"/>
      <c r="AU10" s="487" t="s">
        <v>121</v>
      </c>
      <c r="AV10" s="488"/>
      <c r="AW10" s="488"/>
      <c r="AX10" s="488"/>
      <c r="AY10" s="443" t="s">
        <v>122</v>
      </c>
      <c r="AZ10" s="444"/>
      <c r="BA10" s="444"/>
      <c r="BB10" s="444"/>
      <c r="BC10" s="444"/>
      <c r="BD10" s="444"/>
      <c r="BE10" s="444"/>
      <c r="BF10" s="444"/>
      <c r="BG10" s="444"/>
      <c r="BH10" s="444"/>
      <c r="BI10" s="444"/>
      <c r="BJ10" s="444"/>
      <c r="BK10" s="444"/>
      <c r="BL10" s="444"/>
      <c r="BM10" s="445"/>
      <c r="BN10" s="429">
        <v>310003</v>
      </c>
      <c r="BO10" s="430"/>
      <c r="BP10" s="430"/>
      <c r="BQ10" s="430"/>
      <c r="BR10" s="430"/>
      <c r="BS10" s="430"/>
      <c r="BT10" s="430"/>
      <c r="BU10" s="431"/>
      <c r="BV10" s="429">
        <v>130045</v>
      </c>
      <c r="BW10" s="430"/>
      <c r="BX10" s="430"/>
      <c r="BY10" s="430"/>
      <c r="BZ10" s="430"/>
      <c r="CA10" s="430"/>
      <c r="CB10" s="430"/>
      <c r="CC10" s="431"/>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1"/>
      <c r="C11" s="562"/>
      <c r="D11" s="562"/>
      <c r="E11" s="562"/>
      <c r="F11" s="562"/>
      <c r="G11" s="562"/>
      <c r="H11" s="562"/>
      <c r="I11" s="562"/>
      <c r="J11" s="562"/>
      <c r="K11" s="480"/>
      <c r="L11" s="390" t="s">
        <v>124</v>
      </c>
      <c r="M11" s="391"/>
      <c r="N11" s="391"/>
      <c r="O11" s="391"/>
      <c r="P11" s="391"/>
      <c r="Q11" s="392"/>
      <c r="R11" s="558" t="s">
        <v>125</v>
      </c>
      <c r="S11" s="559"/>
      <c r="T11" s="559"/>
      <c r="U11" s="559"/>
      <c r="V11" s="560"/>
      <c r="W11" s="570"/>
      <c r="X11" s="380"/>
      <c r="Y11" s="380"/>
      <c r="Z11" s="380"/>
      <c r="AA11" s="380"/>
      <c r="AB11" s="380"/>
      <c r="AC11" s="380"/>
      <c r="AD11" s="380"/>
      <c r="AE11" s="380"/>
      <c r="AF11" s="380"/>
      <c r="AG11" s="380"/>
      <c r="AH11" s="380"/>
      <c r="AI11" s="380"/>
      <c r="AJ11" s="380"/>
      <c r="AK11" s="380"/>
      <c r="AL11" s="571"/>
      <c r="AM11" s="486" t="s">
        <v>126</v>
      </c>
      <c r="AN11" s="386"/>
      <c r="AO11" s="386"/>
      <c r="AP11" s="386"/>
      <c r="AQ11" s="386"/>
      <c r="AR11" s="386"/>
      <c r="AS11" s="386"/>
      <c r="AT11" s="387"/>
      <c r="AU11" s="487" t="s">
        <v>127</v>
      </c>
      <c r="AV11" s="488"/>
      <c r="AW11" s="488"/>
      <c r="AX11" s="488"/>
      <c r="AY11" s="443" t="s">
        <v>128</v>
      </c>
      <c r="AZ11" s="444"/>
      <c r="BA11" s="444"/>
      <c r="BB11" s="444"/>
      <c r="BC11" s="444"/>
      <c r="BD11" s="444"/>
      <c r="BE11" s="444"/>
      <c r="BF11" s="444"/>
      <c r="BG11" s="444"/>
      <c r="BH11" s="444"/>
      <c r="BI11" s="444"/>
      <c r="BJ11" s="444"/>
      <c r="BK11" s="444"/>
      <c r="BL11" s="444"/>
      <c r="BM11" s="445"/>
      <c r="BN11" s="429">
        <v>13021</v>
      </c>
      <c r="BO11" s="430"/>
      <c r="BP11" s="430"/>
      <c r="BQ11" s="430"/>
      <c r="BR11" s="430"/>
      <c r="BS11" s="430"/>
      <c r="BT11" s="430"/>
      <c r="BU11" s="431"/>
      <c r="BV11" s="429">
        <v>0</v>
      </c>
      <c r="BW11" s="430"/>
      <c r="BX11" s="430"/>
      <c r="BY11" s="430"/>
      <c r="BZ11" s="430"/>
      <c r="CA11" s="430"/>
      <c r="CB11" s="430"/>
      <c r="CC11" s="431"/>
      <c r="CD11" s="469" t="s">
        <v>129</v>
      </c>
      <c r="CE11" s="389"/>
      <c r="CF11" s="389"/>
      <c r="CG11" s="389"/>
      <c r="CH11" s="389"/>
      <c r="CI11" s="389"/>
      <c r="CJ11" s="389"/>
      <c r="CK11" s="389"/>
      <c r="CL11" s="389"/>
      <c r="CM11" s="389"/>
      <c r="CN11" s="389"/>
      <c r="CO11" s="389"/>
      <c r="CP11" s="389"/>
      <c r="CQ11" s="389"/>
      <c r="CR11" s="389"/>
      <c r="CS11" s="470"/>
      <c r="CT11" s="532" t="s">
        <v>130</v>
      </c>
      <c r="CU11" s="533"/>
      <c r="CV11" s="533"/>
      <c r="CW11" s="533"/>
      <c r="CX11" s="533"/>
      <c r="CY11" s="533"/>
      <c r="CZ11" s="533"/>
      <c r="DA11" s="534"/>
      <c r="DB11" s="532" t="s">
        <v>130</v>
      </c>
      <c r="DC11" s="533"/>
      <c r="DD11" s="533"/>
      <c r="DE11" s="533"/>
      <c r="DF11" s="533"/>
      <c r="DG11" s="533"/>
      <c r="DH11" s="533"/>
      <c r="DI11" s="534"/>
    </row>
    <row r="12" spans="1:119" ht="18.75" customHeight="1" x14ac:dyDescent="0.2">
      <c r="A12" s="172"/>
      <c r="B12" s="535" t="s">
        <v>131</v>
      </c>
      <c r="C12" s="536"/>
      <c r="D12" s="536"/>
      <c r="E12" s="536"/>
      <c r="F12" s="536"/>
      <c r="G12" s="536"/>
      <c r="H12" s="536"/>
      <c r="I12" s="536"/>
      <c r="J12" s="536"/>
      <c r="K12" s="537"/>
      <c r="L12" s="544" t="s">
        <v>132</v>
      </c>
      <c r="M12" s="545"/>
      <c r="N12" s="545"/>
      <c r="O12" s="545"/>
      <c r="P12" s="545"/>
      <c r="Q12" s="546"/>
      <c r="R12" s="547">
        <v>5754</v>
      </c>
      <c r="S12" s="548"/>
      <c r="T12" s="548"/>
      <c r="U12" s="548"/>
      <c r="V12" s="549"/>
      <c r="W12" s="550" t="s">
        <v>1</v>
      </c>
      <c r="X12" s="488"/>
      <c r="Y12" s="488"/>
      <c r="Z12" s="488"/>
      <c r="AA12" s="488"/>
      <c r="AB12" s="551"/>
      <c r="AC12" s="552" t="s">
        <v>133</v>
      </c>
      <c r="AD12" s="553"/>
      <c r="AE12" s="553"/>
      <c r="AF12" s="553"/>
      <c r="AG12" s="554"/>
      <c r="AH12" s="552" t="s">
        <v>134</v>
      </c>
      <c r="AI12" s="553"/>
      <c r="AJ12" s="553"/>
      <c r="AK12" s="553"/>
      <c r="AL12" s="555"/>
      <c r="AM12" s="486" t="s">
        <v>135</v>
      </c>
      <c r="AN12" s="386"/>
      <c r="AO12" s="386"/>
      <c r="AP12" s="386"/>
      <c r="AQ12" s="386"/>
      <c r="AR12" s="386"/>
      <c r="AS12" s="386"/>
      <c r="AT12" s="387"/>
      <c r="AU12" s="487" t="s">
        <v>136</v>
      </c>
      <c r="AV12" s="488"/>
      <c r="AW12" s="488"/>
      <c r="AX12" s="488"/>
      <c r="AY12" s="443" t="s">
        <v>137</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138</v>
      </c>
      <c r="CE12" s="389"/>
      <c r="CF12" s="389"/>
      <c r="CG12" s="389"/>
      <c r="CH12" s="389"/>
      <c r="CI12" s="389"/>
      <c r="CJ12" s="389"/>
      <c r="CK12" s="389"/>
      <c r="CL12" s="389"/>
      <c r="CM12" s="389"/>
      <c r="CN12" s="389"/>
      <c r="CO12" s="389"/>
      <c r="CP12" s="389"/>
      <c r="CQ12" s="389"/>
      <c r="CR12" s="389"/>
      <c r="CS12" s="470"/>
      <c r="CT12" s="532" t="s">
        <v>139</v>
      </c>
      <c r="CU12" s="533"/>
      <c r="CV12" s="533"/>
      <c r="CW12" s="533"/>
      <c r="CX12" s="533"/>
      <c r="CY12" s="533"/>
      <c r="CZ12" s="533"/>
      <c r="DA12" s="534"/>
      <c r="DB12" s="532" t="s">
        <v>139</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7"/>
      <c r="M13" s="513" t="s">
        <v>140</v>
      </c>
      <c r="N13" s="514"/>
      <c r="O13" s="514"/>
      <c r="P13" s="514"/>
      <c r="Q13" s="515"/>
      <c r="R13" s="516">
        <v>5665</v>
      </c>
      <c r="S13" s="517"/>
      <c r="T13" s="517"/>
      <c r="U13" s="517"/>
      <c r="V13" s="518"/>
      <c r="W13" s="519" t="s">
        <v>141</v>
      </c>
      <c r="X13" s="415"/>
      <c r="Y13" s="415"/>
      <c r="Z13" s="415"/>
      <c r="AA13" s="415"/>
      <c r="AB13" s="416"/>
      <c r="AC13" s="382">
        <v>567</v>
      </c>
      <c r="AD13" s="383"/>
      <c r="AE13" s="383"/>
      <c r="AF13" s="383"/>
      <c r="AG13" s="384"/>
      <c r="AH13" s="382">
        <v>548</v>
      </c>
      <c r="AI13" s="383"/>
      <c r="AJ13" s="383"/>
      <c r="AK13" s="383"/>
      <c r="AL13" s="442"/>
      <c r="AM13" s="486" t="s">
        <v>142</v>
      </c>
      <c r="AN13" s="386"/>
      <c r="AO13" s="386"/>
      <c r="AP13" s="386"/>
      <c r="AQ13" s="386"/>
      <c r="AR13" s="386"/>
      <c r="AS13" s="386"/>
      <c r="AT13" s="387"/>
      <c r="AU13" s="487" t="s">
        <v>143</v>
      </c>
      <c r="AV13" s="488"/>
      <c r="AW13" s="488"/>
      <c r="AX13" s="488"/>
      <c r="AY13" s="443" t="s">
        <v>144</v>
      </c>
      <c r="AZ13" s="444"/>
      <c r="BA13" s="444"/>
      <c r="BB13" s="444"/>
      <c r="BC13" s="444"/>
      <c r="BD13" s="444"/>
      <c r="BE13" s="444"/>
      <c r="BF13" s="444"/>
      <c r="BG13" s="444"/>
      <c r="BH13" s="444"/>
      <c r="BI13" s="444"/>
      <c r="BJ13" s="444"/>
      <c r="BK13" s="444"/>
      <c r="BL13" s="444"/>
      <c r="BM13" s="445"/>
      <c r="BN13" s="429">
        <v>369996</v>
      </c>
      <c r="BO13" s="430"/>
      <c r="BP13" s="430"/>
      <c r="BQ13" s="430"/>
      <c r="BR13" s="430"/>
      <c r="BS13" s="430"/>
      <c r="BT13" s="430"/>
      <c r="BU13" s="431"/>
      <c r="BV13" s="429">
        <v>231776</v>
      </c>
      <c r="BW13" s="430"/>
      <c r="BX13" s="430"/>
      <c r="BY13" s="430"/>
      <c r="BZ13" s="430"/>
      <c r="CA13" s="430"/>
      <c r="CB13" s="430"/>
      <c r="CC13" s="431"/>
      <c r="CD13" s="469" t="s">
        <v>145</v>
      </c>
      <c r="CE13" s="389"/>
      <c r="CF13" s="389"/>
      <c r="CG13" s="389"/>
      <c r="CH13" s="389"/>
      <c r="CI13" s="389"/>
      <c r="CJ13" s="389"/>
      <c r="CK13" s="389"/>
      <c r="CL13" s="389"/>
      <c r="CM13" s="389"/>
      <c r="CN13" s="389"/>
      <c r="CO13" s="389"/>
      <c r="CP13" s="389"/>
      <c r="CQ13" s="389"/>
      <c r="CR13" s="389"/>
      <c r="CS13" s="470"/>
      <c r="CT13" s="426">
        <v>12.7</v>
      </c>
      <c r="CU13" s="427"/>
      <c r="CV13" s="427"/>
      <c r="CW13" s="427"/>
      <c r="CX13" s="427"/>
      <c r="CY13" s="427"/>
      <c r="CZ13" s="427"/>
      <c r="DA13" s="428"/>
      <c r="DB13" s="426">
        <v>11.5</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146</v>
      </c>
      <c r="M14" s="556"/>
      <c r="N14" s="556"/>
      <c r="O14" s="556"/>
      <c r="P14" s="556"/>
      <c r="Q14" s="557"/>
      <c r="R14" s="516">
        <v>5900</v>
      </c>
      <c r="S14" s="517"/>
      <c r="T14" s="517"/>
      <c r="U14" s="517"/>
      <c r="V14" s="518"/>
      <c r="W14" s="520"/>
      <c r="X14" s="418"/>
      <c r="Y14" s="418"/>
      <c r="Z14" s="418"/>
      <c r="AA14" s="418"/>
      <c r="AB14" s="419"/>
      <c r="AC14" s="509">
        <v>17.5</v>
      </c>
      <c r="AD14" s="510"/>
      <c r="AE14" s="510"/>
      <c r="AF14" s="510"/>
      <c r="AG14" s="511"/>
      <c r="AH14" s="509">
        <v>16.2</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147</v>
      </c>
      <c r="CE14" s="467"/>
      <c r="CF14" s="467"/>
      <c r="CG14" s="467"/>
      <c r="CH14" s="467"/>
      <c r="CI14" s="467"/>
      <c r="CJ14" s="467"/>
      <c r="CK14" s="467"/>
      <c r="CL14" s="467"/>
      <c r="CM14" s="467"/>
      <c r="CN14" s="467"/>
      <c r="CO14" s="467"/>
      <c r="CP14" s="467"/>
      <c r="CQ14" s="467"/>
      <c r="CR14" s="467"/>
      <c r="CS14" s="468"/>
      <c r="CT14" s="526">
        <v>41.8</v>
      </c>
      <c r="CU14" s="527"/>
      <c r="CV14" s="527"/>
      <c r="CW14" s="527"/>
      <c r="CX14" s="527"/>
      <c r="CY14" s="527"/>
      <c r="CZ14" s="527"/>
      <c r="DA14" s="528"/>
      <c r="DB14" s="526">
        <v>77.7</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7"/>
      <c r="M15" s="513" t="s">
        <v>140</v>
      </c>
      <c r="N15" s="514"/>
      <c r="O15" s="514"/>
      <c r="P15" s="514"/>
      <c r="Q15" s="515"/>
      <c r="R15" s="516">
        <v>5774</v>
      </c>
      <c r="S15" s="517"/>
      <c r="T15" s="517"/>
      <c r="U15" s="517"/>
      <c r="V15" s="518"/>
      <c r="W15" s="519" t="s">
        <v>148</v>
      </c>
      <c r="X15" s="415"/>
      <c r="Y15" s="415"/>
      <c r="Z15" s="415"/>
      <c r="AA15" s="415"/>
      <c r="AB15" s="416"/>
      <c r="AC15" s="382">
        <v>1362</v>
      </c>
      <c r="AD15" s="383"/>
      <c r="AE15" s="383"/>
      <c r="AF15" s="383"/>
      <c r="AG15" s="384"/>
      <c r="AH15" s="382">
        <v>1464</v>
      </c>
      <c r="AI15" s="383"/>
      <c r="AJ15" s="383"/>
      <c r="AK15" s="383"/>
      <c r="AL15" s="442"/>
      <c r="AM15" s="486"/>
      <c r="AN15" s="386"/>
      <c r="AO15" s="386"/>
      <c r="AP15" s="386"/>
      <c r="AQ15" s="386"/>
      <c r="AR15" s="386"/>
      <c r="AS15" s="386"/>
      <c r="AT15" s="387"/>
      <c r="AU15" s="487"/>
      <c r="AV15" s="488"/>
      <c r="AW15" s="488"/>
      <c r="AX15" s="488"/>
      <c r="AY15" s="455" t="s">
        <v>149</v>
      </c>
      <c r="AZ15" s="456"/>
      <c r="BA15" s="456"/>
      <c r="BB15" s="456"/>
      <c r="BC15" s="456"/>
      <c r="BD15" s="456"/>
      <c r="BE15" s="456"/>
      <c r="BF15" s="456"/>
      <c r="BG15" s="456"/>
      <c r="BH15" s="456"/>
      <c r="BI15" s="456"/>
      <c r="BJ15" s="456"/>
      <c r="BK15" s="456"/>
      <c r="BL15" s="456"/>
      <c r="BM15" s="457"/>
      <c r="BN15" s="458">
        <v>674861</v>
      </c>
      <c r="BO15" s="459"/>
      <c r="BP15" s="459"/>
      <c r="BQ15" s="459"/>
      <c r="BR15" s="459"/>
      <c r="BS15" s="459"/>
      <c r="BT15" s="459"/>
      <c r="BU15" s="460"/>
      <c r="BV15" s="458">
        <v>706075</v>
      </c>
      <c r="BW15" s="459"/>
      <c r="BX15" s="459"/>
      <c r="BY15" s="459"/>
      <c r="BZ15" s="459"/>
      <c r="CA15" s="459"/>
      <c r="CB15" s="459"/>
      <c r="CC15" s="460"/>
      <c r="CD15" s="529" t="s">
        <v>150</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38"/>
      <c r="C16" s="539"/>
      <c r="D16" s="539"/>
      <c r="E16" s="539"/>
      <c r="F16" s="539"/>
      <c r="G16" s="539"/>
      <c r="H16" s="539"/>
      <c r="I16" s="539"/>
      <c r="J16" s="539"/>
      <c r="K16" s="540"/>
      <c r="L16" s="503" t="s">
        <v>151</v>
      </c>
      <c r="M16" s="504"/>
      <c r="N16" s="504"/>
      <c r="O16" s="504"/>
      <c r="P16" s="504"/>
      <c r="Q16" s="505"/>
      <c r="R16" s="506" t="s">
        <v>152</v>
      </c>
      <c r="S16" s="507"/>
      <c r="T16" s="507"/>
      <c r="U16" s="507"/>
      <c r="V16" s="508"/>
      <c r="W16" s="520"/>
      <c r="X16" s="418"/>
      <c r="Y16" s="418"/>
      <c r="Z16" s="418"/>
      <c r="AA16" s="418"/>
      <c r="AB16" s="419"/>
      <c r="AC16" s="509">
        <v>42.1</v>
      </c>
      <c r="AD16" s="510"/>
      <c r="AE16" s="510"/>
      <c r="AF16" s="510"/>
      <c r="AG16" s="511"/>
      <c r="AH16" s="509">
        <v>43.1</v>
      </c>
      <c r="AI16" s="510"/>
      <c r="AJ16" s="510"/>
      <c r="AK16" s="510"/>
      <c r="AL16" s="512"/>
      <c r="AM16" s="486"/>
      <c r="AN16" s="386"/>
      <c r="AO16" s="386"/>
      <c r="AP16" s="386"/>
      <c r="AQ16" s="386"/>
      <c r="AR16" s="386"/>
      <c r="AS16" s="386"/>
      <c r="AT16" s="387"/>
      <c r="AU16" s="487"/>
      <c r="AV16" s="488"/>
      <c r="AW16" s="488"/>
      <c r="AX16" s="488"/>
      <c r="AY16" s="443" t="s">
        <v>153</v>
      </c>
      <c r="AZ16" s="444"/>
      <c r="BA16" s="444"/>
      <c r="BB16" s="444"/>
      <c r="BC16" s="444"/>
      <c r="BD16" s="444"/>
      <c r="BE16" s="444"/>
      <c r="BF16" s="444"/>
      <c r="BG16" s="444"/>
      <c r="BH16" s="444"/>
      <c r="BI16" s="444"/>
      <c r="BJ16" s="444"/>
      <c r="BK16" s="444"/>
      <c r="BL16" s="444"/>
      <c r="BM16" s="445"/>
      <c r="BN16" s="429">
        <v>2915067</v>
      </c>
      <c r="BO16" s="430"/>
      <c r="BP16" s="430"/>
      <c r="BQ16" s="430"/>
      <c r="BR16" s="430"/>
      <c r="BS16" s="430"/>
      <c r="BT16" s="430"/>
      <c r="BU16" s="431"/>
      <c r="BV16" s="429">
        <v>2668139</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91"/>
      <c r="M17" s="522" t="s">
        <v>154</v>
      </c>
      <c r="N17" s="523"/>
      <c r="O17" s="523"/>
      <c r="P17" s="523"/>
      <c r="Q17" s="524"/>
      <c r="R17" s="506" t="s">
        <v>155</v>
      </c>
      <c r="S17" s="507"/>
      <c r="T17" s="507"/>
      <c r="U17" s="507"/>
      <c r="V17" s="508"/>
      <c r="W17" s="519" t="s">
        <v>156</v>
      </c>
      <c r="X17" s="415"/>
      <c r="Y17" s="415"/>
      <c r="Z17" s="415"/>
      <c r="AA17" s="415"/>
      <c r="AB17" s="416"/>
      <c r="AC17" s="382">
        <v>1305</v>
      </c>
      <c r="AD17" s="383"/>
      <c r="AE17" s="383"/>
      <c r="AF17" s="383"/>
      <c r="AG17" s="384"/>
      <c r="AH17" s="382">
        <v>1381</v>
      </c>
      <c r="AI17" s="383"/>
      <c r="AJ17" s="383"/>
      <c r="AK17" s="383"/>
      <c r="AL17" s="442"/>
      <c r="AM17" s="486"/>
      <c r="AN17" s="386"/>
      <c r="AO17" s="386"/>
      <c r="AP17" s="386"/>
      <c r="AQ17" s="386"/>
      <c r="AR17" s="386"/>
      <c r="AS17" s="386"/>
      <c r="AT17" s="387"/>
      <c r="AU17" s="487"/>
      <c r="AV17" s="488"/>
      <c r="AW17" s="488"/>
      <c r="AX17" s="488"/>
      <c r="AY17" s="443" t="s">
        <v>157</v>
      </c>
      <c r="AZ17" s="444"/>
      <c r="BA17" s="444"/>
      <c r="BB17" s="444"/>
      <c r="BC17" s="444"/>
      <c r="BD17" s="444"/>
      <c r="BE17" s="444"/>
      <c r="BF17" s="444"/>
      <c r="BG17" s="444"/>
      <c r="BH17" s="444"/>
      <c r="BI17" s="444"/>
      <c r="BJ17" s="444"/>
      <c r="BK17" s="444"/>
      <c r="BL17" s="444"/>
      <c r="BM17" s="445"/>
      <c r="BN17" s="429">
        <v>832053</v>
      </c>
      <c r="BO17" s="430"/>
      <c r="BP17" s="430"/>
      <c r="BQ17" s="430"/>
      <c r="BR17" s="430"/>
      <c r="BS17" s="430"/>
      <c r="BT17" s="430"/>
      <c r="BU17" s="431"/>
      <c r="BV17" s="429">
        <v>871341</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158</v>
      </c>
      <c r="C18" s="480"/>
      <c r="D18" s="480"/>
      <c r="E18" s="481"/>
      <c r="F18" s="481"/>
      <c r="G18" s="481"/>
      <c r="H18" s="481"/>
      <c r="I18" s="481"/>
      <c r="J18" s="481"/>
      <c r="K18" s="481"/>
      <c r="L18" s="482">
        <v>93.42</v>
      </c>
      <c r="M18" s="482"/>
      <c r="N18" s="482"/>
      <c r="O18" s="482"/>
      <c r="P18" s="482"/>
      <c r="Q18" s="482"/>
      <c r="R18" s="483"/>
      <c r="S18" s="483"/>
      <c r="T18" s="483"/>
      <c r="U18" s="483"/>
      <c r="V18" s="484"/>
      <c r="W18" s="500"/>
      <c r="X18" s="501"/>
      <c r="Y18" s="501"/>
      <c r="Z18" s="501"/>
      <c r="AA18" s="501"/>
      <c r="AB18" s="525"/>
      <c r="AC18" s="399">
        <v>40.4</v>
      </c>
      <c r="AD18" s="400"/>
      <c r="AE18" s="400"/>
      <c r="AF18" s="400"/>
      <c r="AG18" s="485"/>
      <c r="AH18" s="399">
        <v>40.700000000000003</v>
      </c>
      <c r="AI18" s="400"/>
      <c r="AJ18" s="400"/>
      <c r="AK18" s="400"/>
      <c r="AL18" s="401"/>
      <c r="AM18" s="486"/>
      <c r="AN18" s="386"/>
      <c r="AO18" s="386"/>
      <c r="AP18" s="386"/>
      <c r="AQ18" s="386"/>
      <c r="AR18" s="386"/>
      <c r="AS18" s="386"/>
      <c r="AT18" s="387"/>
      <c r="AU18" s="487"/>
      <c r="AV18" s="488"/>
      <c r="AW18" s="488"/>
      <c r="AX18" s="488"/>
      <c r="AY18" s="443" t="s">
        <v>159</v>
      </c>
      <c r="AZ18" s="444"/>
      <c r="BA18" s="444"/>
      <c r="BB18" s="444"/>
      <c r="BC18" s="444"/>
      <c r="BD18" s="444"/>
      <c r="BE18" s="444"/>
      <c r="BF18" s="444"/>
      <c r="BG18" s="444"/>
      <c r="BH18" s="444"/>
      <c r="BI18" s="444"/>
      <c r="BJ18" s="444"/>
      <c r="BK18" s="444"/>
      <c r="BL18" s="444"/>
      <c r="BM18" s="445"/>
      <c r="BN18" s="429">
        <v>2646455</v>
      </c>
      <c r="BO18" s="430"/>
      <c r="BP18" s="430"/>
      <c r="BQ18" s="430"/>
      <c r="BR18" s="430"/>
      <c r="BS18" s="430"/>
      <c r="BT18" s="430"/>
      <c r="BU18" s="431"/>
      <c r="BV18" s="429">
        <v>2476972</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160</v>
      </c>
      <c r="C19" s="480"/>
      <c r="D19" s="480"/>
      <c r="E19" s="481"/>
      <c r="F19" s="481"/>
      <c r="G19" s="481"/>
      <c r="H19" s="481"/>
      <c r="I19" s="481"/>
      <c r="J19" s="481"/>
      <c r="K19" s="481"/>
      <c r="L19" s="489">
        <v>62</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161</v>
      </c>
      <c r="AZ19" s="444"/>
      <c r="BA19" s="444"/>
      <c r="BB19" s="444"/>
      <c r="BC19" s="444"/>
      <c r="BD19" s="444"/>
      <c r="BE19" s="444"/>
      <c r="BF19" s="444"/>
      <c r="BG19" s="444"/>
      <c r="BH19" s="444"/>
      <c r="BI19" s="444"/>
      <c r="BJ19" s="444"/>
      <c r="BK19" s="444"/>
      <c r="BL19" s="444"/>
      <c r="BM19" s="445"/>
      <c r="BN19" s="429">
        <v>4174803</v>
      </c>
      <c r="BO19" s="430"/>
      <c r="BP19" s="430"/>
      <c r="BQ19" s="430"/>
      <c r="BR19" s="430"/>
      <c r="BS19" s="430"/>
      <c r="BT19" s="430"/>
      <c r="BU19" s="431"/>
      <c r="BV19" s="429">
        <v>3802514</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162</v>
      </c>
      <c r="C20" s="480"/>
      <c r="D20" s="480"/>
      <c r="E20" s="481"/>
      <c r="F20" s="481"/>
      <c r="G20" s="481"/>
      <c r="H20" s="481"/>
      <c r="I20" s="481"/>
      <c r="J20" s="481"/>
      <c r="K20" s="481"/>
      <c r="L20" s="489">
        <v>1953</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163</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164</v>
      </c>
      <c r="C22" s="406"/>
      <c r="D22" s="407"/>
      <c r="E22" s="414" t="s">
        <v>1</v>
      </c>
      <c r="F22" s="415"/>
      <c r="G22" s="415"/>
      <c r="H22" s="415"/>
      <c r="I22" s="415"/>
      <c r="J22" s="415"/>
      <c r="K22" s="416"/>
      <c r="L22" s="414" t="s">
        <v>165</v>
      </c>
      <c r="M22" s="415"/>
      <c r="N22" s="415"/>
      <c r="O22" s="415"/>
      <c r="P22" s="416"/>
      <c r="Q22" s="420" t="s">
        <v>166</v>
      </c>
      <c r="R22" s="421"/>
      <c r="S22" s="421"/>
      <c r="T22" s="421"/>
      <c r="U22" s="421"/>
      <c r="V22" s="422"/>
      <c r="W22" s="471" t="s">
        <v>167</v>
      </c>
      <c r="X22" s="406"/>
      <c r="Y22" s="407"/>
      <c r="Z22" s="414" t="s">
        <v>1</v>
      </c>
      <c r="AA22" s="415"/>
      <c r="AB22" s="415"/>
      <c r="AC22" s="415"/>
      <c r="AD22" s="415"/>
      <c r="AE22" s="415"/>
      <c r="AF22" s="415"/>
      <c r="AG22" s="416"/>
      <c r="AH22" s="432" t="s">
        <v>168</v>
      </c>
      <c r="AI22" s="415"/>
      <c r="AJ22" s="415"/>
      <c r="AK22" s="415"/>
      <c r="AL22" s="416"/>
      <c r="AM22" s="432" t="s">
        <v>169</v>
      </c>
      <c r="AN22" s="433"/>
      <c r="AO22" s="433"/>
      <c r="AP22" s="433"/>
      <c r="AQ22" s="433"/>
      <c r="AR22" s="434"/>
      <c r="AS22" s="420" t="s">
        <v>166</v>
      </c>
      <c r="AT22" s="421"/>
      <c r="AU22" s="421"/>
      <c r="AV22" s="421"/>
      <c r="AW22" s="421"/>
      <c r="AX22" s="438"/>
      <c r="AY22" s="455" t="s">
        <v>170</v>
      </c>
      <c r="AZ22" s="456"/>
      <c r="BA22" s="456"/>
      <c r="BB22" s="456"/>
      <c r="BC22" s="456"/>
      <c r="BD22" s="456"/>
      <c r="BE22" s="456"/>
      <c r="BF22" s="456"/>
      <c r="BG22" s="456"/>
      <c r="BH22" s="456"/>
      <c r="BI22" s="456"/>
      <c r="BJ22" s="456"/>
      <c r="BK22" s="456"/>
      <c r="BL22" s="456"/>
      <c r="BM22" s="457"/>
      <c r="BN22" s="458">
        <v>7234431</v>
      </c>
      <c r="BO22" s="459"/>
      <c r="BP22" s="459"/>
      <c r="BQ22" s="459"/>
      <c r="BR22" s="459"/>
      <c r="BS22" s="459"/>
      <c r="BT22" s="459"/>
      <c r="BU22" s="460"/>
      <c r="BV22" s="458">
        <v>7538520</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171</v>
      </c>
      <c r="AZ23" s="444"/>
      <c r="BA23" s="444"/>
      <c r="BB23" s="444"/>
      <c r="BC23" s="444"/>
      <c r="BD23" s="444"/>
      <c r="BE23" s="444"/>
      <c r="BF23" s="444"/>
      <c r="BG23" s="444"/>
      <c r="BH23" s="444"/>
      <c r="BI23" s="444"/>
      <c r="BJ23" s="444"/>
      <c r="BK23" s="444"/>
      <c r="BL23" s="444"/>
      <c r="BM23" s="445"/>
      <c r="BN23" s="429">
        <v>6794511</v>
      </c>
      <c r="BO23" s="430"/>
      <c r="BP23" s="430"/>
      <c r="BQ23" s="430"/>
      <c r="BR23" s="430"/>
      <c r="BS23" s="430"/>
      <c r="BT23" s="430"/>
      <c r="BU23" s="431"/>
      <c r="BV23" s="429">
        <v>7051403</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172</v>
      </c>
      <c r="F24" s="386"/>
      <c r="G24" s="386"/>
      <c r="H24" s="386"/>
      <c r="I24" s="386"/>
      <c r="J24" s="386"/>
      <c r="K24" s="387"/>
      <c r="L24" s="382">
        <v>1</v>
      </c>
      <c r="M24" s="383"/>
      <c r="N24" s="383"/>
      <c r="O24" s="383"/>
      <c r="P24" s="384"/>
      <c r="Q24" s="382">
        <v>7580</v>
      </c>
      <c r="R24" s="383"/>
      <c r="S24" s="383"/>
      <c r="T24" s="383"/>
      <c r="U24" s="383"/>
      <c r="V24" s="384"/>
      <c r="W24" s="472"/>
      <c r="X24" s="409"/>
      <c r="Y24" s="410"/>
      <c r="Z24" s="385" t="s">
        <v>173</v>
      </c>
      <c r="AA24" s="386"/>
      <c r="AB24" s="386"/>
      <c r="AC24" s="386"/>
      <c r="AD24" s="386"/>
      <c r="AE24" s="386"/>
      <c r="AF24" s="386"/>
      <c r="AG24" s="387"/>
      <c r="AH24" s="382">
        <v>74</v>
      </c>
      <c r="AI24" s="383"/>
      <c r="AJ24" s="383"/>
      <c r="AK24" s="383"/>
      <c r="AL24" s="384"/>
      <c r="AM24" s="382">
        <v>218226</v>
      </c>
      <c r="AN24" s="383"/>
      <c r="AO24" s="383"/>
      <c r="AP24" s="383"/>
      <c r="AQ24" s="383"/>
      <c r="AR24" s="384"/>
      <c r="AS24" s="382">
        <v>2949</v>
      </c>
      <c r="AT24" s="383"/>
      <c r="AU24" s="383"/>
      <c r="AV24" s="383"/>
      <c r="AW24" s="383"/>
      <c r="AX24" s="442"/>
      <c r="AY24" s="402" t="s">
        <v>174</v>
      </c>
      <c r="AZ24" s="403"/>
      <c r="BA24" s="403"/>
      <c r="BB24" s="403"/>
      <c r="BC24" s="403"/>
      <c r="BD24" s="403"/>
      <c r="BE24" s="403"/>
      <c r="BF24" s="403"/>
      <c r="BG24" s="403"/>
      <c r="BH24" s="403"/>
      <c r="BI24" s="403"/>
      <c r="BJ24" s="403"/>
      <c r="BK24" s="403"/>
      <c r="BL24" s="403"/>
      <c r="BM24" s="404"/>
      <c r="BN24" s="429">
        <v>5571209</v>
      </c>
      <c r="BO24" s="430"/>
      <c r="BP24" s="430"/>
      <c r="BQ24" s="430"/>
      <c r="BR24" s="430"/>
      <c r="BS24" s="430"/>
      <c r="BT24" s="430"/>
      <c r="BU24" s="431"/>
      <c r="BV24" s="429">
        <v>5782298</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175</v>
      </c>
      <c r="F25" s="386"/>
      <c r="G25" s="386"/>
      <c r="H25" s="386"/>
      <c r="I25" s="386"/>
      <c r="J25" s="386"/>
      <c r="K25" s="387"/>
      <c r="L25" s="382">
        <v>1</v>
      </c>
      <c r="M25" s="383"/>
      <c r="N25" s="383"/>
      <c r="O25" s="383"/>
      <c r="P25" s="384"/>
      <c r="Q25" s="382">
        <v>6070</v>
      </c>
      <c r="R25" s="383"/>
      <c r="S25" s="383"/>
      <c r="T25" s="383"/>
      <c r="U25" s="383"/>
      <c r="V25" s="384"/>
      <c r="W25" s="472"/>
      <c r="X25" s="409"/>
      <c r="Y25" s="410"/>
      <c r="Z25" s="385" t="s">
        <v>176</v>
      </c>
      <c r="AA25" s="386"/>
      <c r="AB25" s="386"/>
      <c r="AC25" s="386"/>
      <c r="AD25" s="386"/>
      <c r="AE25" s="386"/>
      <c r="AF25" s="386"/>
      <c r="AG25" s="387"/>
      <c r="AH25" s="382" t="s">
        <v>139</v>
      </c>
      <c r="AI25" s="383"/>
      <c r="AJ25" s="383"/>
      <c r="AK25" s="383"/>
      <c r="AL25" s="384"/>
      <c r="AM25" s="382" t="s">
        <v>139</v>
      </c>
      <c r="AN25" s="383"/>
      <c r="AO25" s="383"/>
      <c r="AP25" s="383"/>
      <c r="AQ25" s="383"/>
      <c r="AR25" s="384"/>
      <c r="AS25" s="382" t="s">
        <v>139</v>
      </c>
      <c r="AT25" s="383"/>
      <c r="AU25" s="383"/>
      <c r="AV25" s="383"/>
      <c r="AW25" s="383"/>
      <c r="AX25" s="442"/>
      <c r="AY25" s="455" t="s">
        <v>177</v>
      </c>
      <c r="AZ25" s="456"/>
      <c r="BA25" s="456"/>
      <c r="BB25" s="456"/>
      <c r="BC25" s="456"/>
      <c r="BD25" s="456"/>
      <c r="BE25" s="456"/>
      <c r="BF25" s="456"/>
      <c r="BG25" s="456"/>
      <c r="BH25" s="456"/>
      <c r="BI25" s="456"/>
      <c r="BJ25" s="456"/>
      <c r="BK25" s="456"/>
      <c r="BL25" s="456"/>
      <c r="BM25" s="457"/>
      <c r="BN25" s="458">
        <v>232159</v>
      </c>
      <c r="BO25" s="459"/>
      <c r="BP25" s="459"/>
      <c r="BQ25" s="459"/>
      <c r="BR25" s="459"/>
      <c r="BS25" s="459"/>
      <c r="BT25" s="459"/>
      <c r="BU25" s="460"/>
      <c r="BV25" s="458">
        <v>65034</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178</v>
      </c>
      <c r="F26" s="386"/>
      <c r="G26" s="386"/>
      <c r="H26" s="386"/>
      <c r="I26" s="386"/>
      <c r="J26" s="386"/>
      <c r="K26" s="387"/>
      <c r="L26" s="382">
        <v>1</v>
      </c>
      <c r="M26" s="383"/>
      <c r="N26" s="383"/>
      <c r="O26" s="383"/>
      <c r="P26" s="384"/>
      <c r="Q26" s="382">
        <v>5680</v>
      </c>
      <c r="R26" s="383"/>
      <c r="S26" s="383"/>
      <c r="T26" s="383"/>
      <c r="U26" s="383"/>
      <c r="V26" s="384"/>
      <c r="W26" s="472"/>
      <c r="X26" s="409"/>
      <c r="Y26" s="410"/>
      <c r="Z26" s="385" t="s">
        <v>179</v>
      </c>
      <c r="AA26" s="440"/>
      <c r="AB26" s="440"/>
      <c r="AC26" s="440"/>
      <c r="AD26" s="440"/>
      <c r="AE26" s="440"/>
      <c r="AF26" s="440"/>
      <c r="AG26" s="441"/>
      <c r="AH26" s="382" t="s">
        <v>180</v>
      </c>
      <c r="AI26" s="383"/>
      <c r="AJ26" s="383"/>
      <c r="AK26" s="383"/>
      <c r="AL26" s="384"/>
      <c r="AM26" s="382" t="s">
        <v>130</v>
      </c>
      <c r="AN26" s="383"/>
      <c r="AO26" s="383"/>
      <c r="AP26" s="383"/>
      <c r="AQ26" s="383"/>
      <c r="AR26" s="384"/>
      <c r="AS26" s="382" t="s">
        <v>139</v>
      </c>
      <c r="AT26" s="383"/>
      <c r="AU26" s="383"/>
      <c r="AV26" s="383"/>
      <c r="AW26" s="383"/>
      <c r="AX26" s="442"/>
      <c r="AY26" s="469" t="s">
        <v>181</v>
      </c>
      <c r="AZ26" s="389"/>
      <c r="BA26" s="389"/>
      <c r="BB26" s="389"/>
      <c r="BC26" s="389"/>
      <c r="BD26" s="389"/>
      <c r="BE26" s="389"/>
      <c r="BF26" s="389"/>
      <c r="BG26" s="389"/>
      <c r="BH26" s="389"/>
      <c r="BI26" s="389"/>
      <c r="BJ26" s="389"/>
      <c r="BK26" s="389"/>
      <c r="BL26" s="389"/>
      <c r="BM26" s="470"/>
      <c r="BN26" s="429" t="s">
        <v>130</v>
      </c>
      <c r="BO26" s="430"/>
      <c r="BP26" s="430"/>
      <c r="BQ26" s="430"/>
      <c r="BR26" s="430"/>
      <c r="BS26" s="430"/>
      <c r="BT26" s="430"/>
      <c r="BU26" s="431"/>
      <c r="BV26" s="429" t="s">
        <v>130</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182</v>
      </c>
      <c r="F27" s="386"/>
      <c r="G27" s="386"/>
      <c r="H27" s="386"/>
      <c r="I27" s="386"/>
      <c r="J27" s="386"/>
      <c r="K27" s="387"/>
      <c r="L27" s="382">
        <v>1</v>
      </c>
      <c r="M27" s="383"/>
      <c r="N27" s="383"/>
      <c r="O27" s="383"/>
      <c r="P27" s="384"/>
      <c r="Q27" s="382">
        <v>3040</v>
      </c>
      <c r="R27" s="383"/>
      <c r="S27" s="383"/>
      <c r="T27" s="383"/>
      <c r="U27" s="383"/>
      <c r="V27" s="384"/>
      <c r="W27" s="472"/>
      <c r="X27" s="409"/>
      <c r="Y27" s="410"/>
      <c r="Z27" s="385" t="s">
        <v>183</v>
      </c>
      <c r="AA27" s="386"/>
      <c r="AB27" s="386"/>
      <c r="AC27" s="386"/>
      <c r="AD27" s="386"/>
      <c r="AE27" s="386"/>
      <c r="AF27" s="386"/>
      <c r="AG27" s="387"/>
      <c r="AH27" s="382">
        <v>7</v>
      </c>
      <c r="AI27" s="383"/>
      <c r="AJ27" s="383"/>
      <c r="AK27" s="383"/>
      <c r="AL27" s="384"/>
      <c r="AM27" s="382">
        <v>17850</v>
      </c>
      <c r="AN27" s="383"/>
      <c r="AO27" s="383"/>
      <c r="AP27" s="383"/>
      <c r="AQ27" s="383"/>
      <c r="AR27" s="384"/>
      <c r="AS27" s="382">
        <v>2550</v>
      </c>
      <c r="AT27" s="383"/>
      <c r="AU27" s="383"/>
      <c r="AV27" s="383"/>
      <c r="AW27" s="383"/>
      <c r="AX27" s="442"/>
      <c r="AY27" s="466" t="s">
        <v>184</v>
      </c>
      <c r="AZ27" s="467"/>
      <c r="BA27" s="467"/>
      <c r="BB27" s="467"/>
      <c r="BC27" s="467"/>
      <c r="BD27" s="467"/>
      <c r="BE27" s="467"/>
      <c r="BF27" s="467"/>
      <c r="BG27" s="467"/>
      <c r="BH27" s="467"/>
      <c r="BI27" s="467"/>
      <c r="BJ27" s="467"/>
      <c r="BK27" s="467"/>
      <c r="BL27" s="467"/>
      <c r="BM27" s="468"/>
      <c r="BN27" s="463" t="s">
        <v>139</v>
      </c>
      <c r="BO27" s="464"/>
      <c r="BP27" s="464"/>
      <c r="BQ27" s="464"/>
      <c r="BR27" s="464"/>
      <c r="BS27" s="464"/>
      <c r="BT27" s="464"/>
      <c r="BU27" s="465"/>
      <c r="BV27" s="463">
        <v>159598</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185</v>
      </c>
      <c r="F28" s="386"/>
      <c r="G28" s="386"/>
      <c r="H28" s="386"/>
      <c r="I28" s="386"/>
      <c r="J28" s="386"/>
      <c r="K28" s="387"/>
      <c r="L28" s="382">
        <v>1</v>
      </c>
      <c r="M28" s="383"/>
      <c r="N28" s="383"/>
      <c r="O28" s="383"/>
      <c r="P28" s="384"/>
      <c r="Q28" s="382">
        <v>2390</v>
      </c>
      <c r="R28" s="383"/>
      <c r="S28" s="383"/>
      <c r="T28" s="383"/>
      <c r="U28" s="383"/>
      <c r="V28" s="384"/>
      <c r="W28" s="472"/>
      <c r="X28" s="409"/>
      <c r="Y28" s="410"/>
      <c r="Z28" s="385" t="s">
        <v>186</v>
      </c>
      <c r="AA28" s="386"/>
      <c r="AB28" s="386"/>
      <c r="AC28" s="386"/>
      <c r="AD28" s="386"/>
      <c r="AE28" s="386"/>
      <c r="AF28" s="386"/>
      <c r="AG28" s="387"/>
      <c r="AH28" s="382" t="s">
        <v>180</v>
      </c>
      <c r="AI28" s="383"/>
      <c r="AJ28" s="383"/>
      <c r="AK28" s="383"/>
      <c r="AL28" s="384"/>
      <c r="AM28" s="382" t="s">
        <v>180</v>
      </c>
      <c r="AN28" s="383"/>
      <c r="AO28" s="383"/>
      <c r="AP28" s="383"/>
      <c r="AQ28" s="383"/>
      <c r="AR28" s="384"/>
      <c r="AS28" s="382" t="s">
        <v>187</v>
      </c>
      <c r="AT28" s="383"/>
      <c r="AU28" s="383"/>
      <c r="AV28" s="383"/>
      <c r="AW28" s="383"/>
      <c r="AX28" s="442"/>
      <c r="AY28" s="446" t="s">
        <v>188</v>
      </c>
      <c r="AZ28" s="447"/>
      <c r="BA28" s="447"/>
      <c r="BB28" s="448"/>
      <c r="BC28" s="455" t="s">
        <v>47</v>
      </c>
      <c r="BD28" s="456"/>
      <c r="BE28" s="456"/>
      <c r="BF28" s="456"/>
      <c r="BG28" s="456"/>
      <c r="BH28" s="456"/>
      <c r="BI28" s="456"/>
      <c r="BJ28" s="456"/>
      <c r="BK28" s="456"/>
      <c r="BL28" s="456"/>
      <c r="BM28" s="457"/>
      <c r="BN28" s="458">
        <v>882981</v>
      </c>
      <c r="BO28" s="459"/>
      <c r="BP28" s="459"/>
      <c r="BQ28" s="459"/>
      <c r="BR28" s="459"/>
      <c r="BS28" s="459"/>
      <c r="BT28" s="459"/>
      <c r="BU28" s="460"/>
      <c r="BV28" s="458">
        <v>572978</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189</v>
      </c>
      <c r="F29" s="386"/>
      <c r="G29" s="386"/>
      <c r="H29" s="386"/>
      <c r="I29" s="386"/>
      <c r="J29" s="386"/>
      <c r="K29" s="387"/>
      <c r="L29" s="382">
        <v>10</v>
      </c>
      <c r="M29" s="383"/>
      <c r="N29" s="383"/>
      <c r="O29" s="383"/>
      <c r="P29" s="384"/>
      <c r="Q29" s="382">
        <v>2230</v>
      </c>
      <c r="R29" s="383"/>
      <c r="S29" s="383"/>
      <c r="T29" s="383"/>
      <c r="U29" s="383"/>
      <c r="V29" s="384"/>
      <c r="W29" s="473"/>
      <c r="X29" s="474"/>
      <c r="Y29" s="475"/>
      <c r="Z29" s="385" t="s">
        <v>190</v>
      </c>
      <c r="AA29" s="386"/>
      <c r="AB29" s="386"/>
      <c r="AC29" s="386"/>
      <c r="AD29" s="386"/>
      <c r="AE29" s="386"/>
      <c r="AF29" s="386"/>
      <c r="AG29" s="387"/>
      <c r="AH29" s="382">
        <v>81</v>
      </c>
      <c r="AI29" s="383"/>
      <c r="AJ29" s="383"/>
      <c r="AK29" s="383"/>
      <c r="AL29" s="384"/>
      <c r="AM29" s="382">
        <v>236076</v>
      </c>
      <c r="AN29" s="383"/>
      <c r="AO29" s="383"/>
      <c r="AP29" s="383"/>
      <c r="AQ29" s="383"/>
      <c r="AR29" s="384"/>
      <c r="AS29" s="382">
        <v>2915</v>
      </c>
      <c r="AT29" s="383"/>
      <c r="AU29" s="383"/>
      <c r="AV29" s="383"/>
      <c r="AW29" s="383"/>
      <c r="AX29" s="442"/>
      <c r="AY29" s="449"/>
      <c r="AZ29" s="450"/>
      <c r="BA29" s="450"/>
      <c r="BB29" s="451"/>
      <c r="BC29" s="443" t="s">
        <v>191</v>
      </c>
      <c r="BD29" s="444"/>
      <c r="BE29" s="444"/>
      <c r="BF29" s="444"/>
      <c r="BG29" s="444"/>
      <c r="BH29" s="444"/>
      <c r="BI29" s="444"/>
      <c r="BJ29" s="444"/>
      <c r="BK29" s="444"/>
      <c r="BL29" s="444"/>
      <c r="BM29" s="445"/>
      <c r="BN29" s="429">
        <v>529516</v>
      </c>
      <c r="BO29" s="430"/>
      <c r="BP29" s="430"/>
      <c r="BQ29" s="430"/>
      <c r="BR29" s="430"/>
      <c r="BS29" s="430"/>
      <c r="BT29" s="430"/>
      <c r="BU29" s="431"/>
      <c r="BV29" s="429">
        <v>479468</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192</v>
      </c>
      <c r="X30" s="397"/>
      <c r="Y30" s="397"/>
      <c r="Z30" s="397"/>
      <c r="AA30" s="397"/>
      <c r="AB30" s="397"/>
      <c r="AC30" s="397"/>
      <c r="AD30" s="397"/>
      <c r="AE30" s="397"/>
      <c r="AF30" s="397"/>
      <c r="AG30" s="398"/>
      <c r="AH30" s="399">
        <v>98.7</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288232</v>
      </c>
      <c r="BO30" s="464"/>
      <c r="BP30" s="464"/>
      <c r="BQ30" s="464"/>
      <c r="BR30" s="464"/>
      <c r="BS30" s="464"/>
      <c r="BT30" s="464"/>
      <c r="BU30" s="465"/>
      <c r="BV30" s="463">
        <v>259782</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88" t="s">
        <v>193</v>
      </c>
      <c r="D32" s="388"/>
      <c r="E32" s="388"/>
      <c r="F32" s="388"/>
      <c r="G32" s="388"/>
      <c r="H32" s="388"/>
      <c r="I32" s="388"/>
      <c r="J32" s="388"/>
      <c r="K32" s="388"/>
      <c r="L32" s="388"/>
      <c r="M32" s="388"/>
      <c r="N32" s="388"/>
      <c r="O32" s="388"/>
      <c r="P32" s="388"/>
      <c r="Q32" s="388"/>
      <c r="R32" s="388"/>
      <c r="S32" s="388"/>
      <c r="U32" s="389" t="s">
        <v>194</v>
      </c>
      <c r="V32" s="389"/>
      <c r="W32" s="389"/>
      <c r="X32" s="389"/>
      <c r="Y32" s="389"/>
      <c r="Z32" s="389"/>
      <c r="AA32" s="389"/>
      <c r="AB32" s="389"/>
      <c r="AC32" s="389"/>
      <c r="AD32" s="389"/>
      <c r="AE32" s="389"/>
      <c r="AF32" s="389"/>
      <c r="AG32" s="389"/>
      <c r="AH32" s="389"/>
      <c r="AI32" s="389"/>
      <c r="AJ32" s="389"/>
      <c r="AK32" s="389"/>
      <c r="AM32" s="389" t="s">
        <v>195</v>
      </c>
      <c r="AN32" s="389"/>
      <c r="AO32" s="389"/>
      <c r="AP32" s="389"/>
      <c r="AQ32" s="389"/>
      <c r="AR32" s="389"/>
      <c r="AS32" s="389"/>
      <c r="AT32" s="389"/>
      <c r="AU32" s="389"/>
      <c r="AV32" s="389"/>
      <c r="AW32" s="389"/>
      <c r="AX32" s="389"/>
      <c r="AY32" s="389"/>
      <c r="AZ32" s="389"/>
      <c r="BA32" s="389"/>
      <c r="BB32" s="389"/>
      <c r="BC32" s="389"/>
      <c r="BE32" s="389" t="s">
        <v>196</v>
      </c>
      <c r="BF32" s="389"/>
      <c r="BG32" s="389"/>
      <c r="BH32" s="389"/>
      <c r="BI32" s="389"/>
      <c r="BJ32" s="389"/>
      <c r="BK32" s="389"/>
      <c r="BL32" s="389"/>
      <c r="BM32" s="389"/>
      <c r="BN32" s="389"/>
      <c r="BO32" s="389"/>
      <c r="BP32" s="389"/>
      <c r="BQ32" s="389"/>
      <c r="BR32" s="389"/>
      <c r="BS32" s="389"/>
      <c r="BT32" s="389"/>
      <c r="BU32" s="389"/>
      <c r="BW32" s="389" t="s">
        <v>197</v>
      </c>
      <c r="BX32" s="389"/>
      <c r="BY32" s="389"/>
      <c r="BZ32" s="389"/>
      <c r="CA32" s="389"/>
      <c r="CB32" s="389"/>
      <c r="CC32" s="389"/>
      <c r="CD32" s="389"/>
      <c r="CE32" s="389"/>
      <c r="CF32" s="389"/>
      <c r="CG32" s="389"/>
      <c r="CH32" s="389"/>
      <c r="CI32" s="389"/>
      <c r="CJ32" s="389"/>
      <c r="CK32" s="389"/>
      <c r="CL32" s="389"/>
      <c r="CM32" s="389"/>
      <c r="CO32" s="389" t="s">
        <v>198</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2">
      <c r="A33" s="172"/>
      <c r="B33" s="199"/>
      <c r="C33" s="381" t="s">
        <v>199</v>
      </c>
      <c r="D33" s="381"/>
      <c r="E33" s="380" t="s">
        <v>200</v>
      </c>
      <c r="F33" s="380"/>
      <c r="G33" s="380"/>
      <c r="H33" s="380"/>
      <c r="I33" s="380"/>
      <c r="J33" s="380"/>
      <c r="K33" s="380"/>
      <c r="L33" s="380"/>
      <c r="M33" s="380"/>
      <c r="N33" s="380"/>
      <c r="O33" s="380"/>
      <c r="P33" s="380"/>
      <c r="Q33" s="380"/>
      <c r="R33" s="380"/>
      <c r="S33" s="380"/>
      <c r="T33" s="176"/>
      <c r="U33" s="381" t="s">
        <v>201</v>
      </c>
      <c r="V33" s="381"/>
      <c r="W33" s="380" t="s">
        <v>202</v>
      </c>
      <c r="X33" s="380"/>
      <c r="Y33" s="380"/>
      <c r="Z33" s="380"/>
      <c r="AA33" s="380"/>
      <c r="AB33" s="380"/>
      <c r="AC33" s="380"/>
      <c r="AD33" s="380"/>
      <c r="AE33" s="380"/>
      <c r="AF33" s="380"/>
      <c r="AG33" s="380"/>
      <c r="AH33" s="380"/>
      <c r="AI33" s="380"/>
      <c r="AJ33" s="380"/>
      <c r="AK33" s="380"/>
      <c r="AL33" s="176"/>
      <c r="AM33" s="381" t="s">
        <v>199</v>
      </c>
      <c r="AN33" s="381"/>
      <c r="AO33" s="380" t="s">
        <v>202</v>
      </c>
      <c r="AP33" s="380"/>
      <c r="AQ33" s="380"/>
      <c r="AR33" s="380"/>
      <c r="AS33" s="380"/>
      <c r="AT33" s="380"/>
      <c r="AU33" s="380"/>
      <c r="AV33" s="380"/>
      <c r="AW33" s="380"/>
      <c r="AX33" s="380"/>
      <c r="AY33" s="380"/>
      <c r="AZ33" s="380"/>
      <c r="BA33" s="380"/>
      <c r="BB33" s="380"/>
      <c r="BC33" s="380"/>
      <c r="BD33" s="182"/>
      <c r="BE33" s="380" t="s">
        <v>203</v>
      </c>
      <c r="BF33" s="380"/>
      <c r="BG33" s="380" t="s">
        <v>204</v>
      </c>
      <c r="BH33" s="380"/>
      <c r="BI33" s="380"/>
      <c r="BJ33" s="380"/>
      <c r="BK33" s="380"/>
      <c r="BL33" s="380"/>
      <c r="BM33" s="380"/>
      <c r="BN33" s="380"/>
      <c r="BO33" s="380"/>
      <c r="BP33" s="380"/>
      <c r="BQ33" s="380"/>
      <c r="BR33" s="380"/>
      <c r="BS33" s="380"/>
      <c r="BT33" s="380"/>
      <c r="BU33" s="380"/>
      <c r="BV33" s="182"/>
      <c r="BW33" s="381" t="s">
        <v>203</v>
      </c>
      <c r="BX33" s="381"/>
      <c r="BY33" s="380" t="s">
        <v>205</v>
      </c>
      <c r="BZ33" s="380"/>
      <c r="CA33" s="380"/>
      <c r="CB33" s="380"/>
      <c r="CC33" s="380"/>
      <c r="CD33" s="380"/>
      <c r="CE33" s="380"/>
      <c r="CF33" s="380"/>
      <c r="CG33" s="380"/>
      <c r="CH33" s="380"/>
      <c r="CI33" s="380"/>
      <c r="CJ33" s="380"/>
      <c r="CK33" s="380"/>
      <c r="CL33" s="380"/>
      <c r="CM33" s="380"/>
      <c r="CN33" s="176"/>
      <c r="CO33" s="381" t="s">
        <v>201</v>
      </c>
      <c r="CP33" s="381"/>
      <c r="CQ33" s="380" t="s">
        <v>206</v>
      </c>
      <c r="CR33" s="380"/>
      <c r="CS33" s="380"/>
      <c r="CT33" s="380"/>
      <c r="CU33" s="380"/>
      <c r="CV33" s="380"/>
      <c r="CW33" s="380"/>
      <c r="CX33" s="380"/>
      <c r="CY33" s="380"/>
      <c r="CZ33" s="380"/>
      <c r="DA33" s="380"/>
      <c r="DB33" s="380"/>
      <c r="DC33" s="380"/>
      <c r="DD33" s="380"/>
      <c r="DE33" s="380"/>
      <c r="DF33" s="176"/>
      <c r="DG33" s="379" t="s">
        <v>207</v>
      </c>
      <c r="DH33" s="379"/>
      <c r="DI33" s="177"/>
    </row>
    <row r="34" spans="1:113" ht="32.25" customHeight="1" x14ac:dyDescent="0.2">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5</v>
      </c>
      <c r="BF34" s="377"/>
      <c r="BG34" s="378" t="str">
        <f>IF('各会計、関係団体の財政状況及び健全化判断比率'!B31="","",'各会計、関係団体の財政状況及び健全化判断比率'!B31)</f>
        <v>簡易水道事業特別会計</v>
      </c>
      <c r="BH34" s="378"/>
      <c r="BI34" s="378"/>
      <c r="BJ34" s="378"/>
      <c r="BK34" s="378"/>
      <c r="BL34" s="378"/>
      <c r="BM34" s="378"/>
      <c r="BN34" s="378"/>
      <c r="BO34" s="378"/>
      <c r="BP34" s="378"/>
      <c r="BQ34" s="378"/>
      <c r="BR34" s="378"/>
      <c r="BS34" s="378"/>
      <c r="BT34" s="378"/>
      <c r="BU34" s="378"/>
      <c r="BV34" s="172"/>
      <c r="BW34" s="377">
        <f>IF(BY34="","",MAX(C34:D43,U34:V43,AM34:AN43,BE34:BF43)+1)</f>
        <v>7</v>
      </c>
      <c r="BX34" s="377"/>
      <c r="BY34" s="378" t="str">
        <f>IF('各会計、関係団体の財政状況及び健全化判断比率'!B68="","",'各会計、関係団体の財政状況及び健全化判断比率'!B68)</f>
        <v>須賀川地方広域消防組合</v>
      </c>
      <c r="BZ34" s="378"/>
      <c r="CA34" s="378"/>
      <c r="CB34" s="378"/>
      <c r="CC34" s="378"/>
      <c r="CD34" s="378"/>
      <c r="CE34" s="378"/>
      <c r="CF34" s="378"/>
      <c r="CG34" s="378"/>
      <c r="CH34" s="378"/>
      <c r="CI34" s="378"/>
      <c r="CJ34" s="378"/>
      <c r="CK34" s="378"/>
      <c r="CL34" s="378"/>
      <c r="CM34" s="378"/>
      <c r="CN34" s="172"/>
      <c r="CO34" s="377">
        <f>IF(CQ34="","",MAX(C34:D43,U34:V43,AM34:AN43,BE34:BF43,BW34:BX43)+1)</f>
        <v>17</v>
      </c>
      <c r="CP34" s="377"/>
      <c r="CQ34" s="378" t="str">
        <f>IF('各会計、関係団体の財政状況及び健全化判断比率'!BS7="","",'各会計、関係団体の財政状況及び健全化判断比率'!BS7)</f>
        <v>株式会社道の駅ひらた</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2">
      <c r="A35" s="172"/>
      <c r="B35" s="199"/>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6</v>
      </c>
      <c r="BF35" s="377"/>
      <c r="BG35" s="378" t="str">
        <f>IF('各会計、関係団体の財政状況及び健全化判断比率'!B32="","",'各会計、関係団体の財政状況及び健全化判断比率'!B32)</f>
        <v>農業集落排水事業特別会計</v>
      </c>
      <c r="BH35" s="378"/>
      <c r="BI35" s="378"/>
      <c r="BJ35" s="378"/>
      <c r="BK35" s="378"/>
      <c r="BL35" s="378"/>
      <c r="BM35" s="378"/>
      <c r="BN35" s="378"/>
      <c r="BO35" s="378"/>
      <c r="BP35" s="378"/>
      <c r="BQ35" s="378"/>
      <c r="BR35" s="378"/>
      <c r="BS35" s="378"/>
      <c r="BT35" s="378"/>
      <c r="BU35" s="378"/>
      <c r="BV35" s="172"/>
      <c r="BW35" s="377">
        <f t="shared" ref="BW35:BW43" si="2">IF(BY35="","",BW34+1)</f>
        <v>8</v>
      </c>
      <c r="BX35" s="377"/>
      <c r="BY35" s="378" t="str">
        <f>IF('各会計、関係団体の財政状況及び健全化判断比率'!B69="","",'各会計、関係団体の財政状況及び健全化判断比率'!B69)</f>
        <v>石川地方生活環境施設組合</v>
      </c>
      <c r="BZ35" s="378"/>
      <c r="CA35" s="378"/>
      <c r="CB35" s="378"/>
      <c r="CC35" s="378"/>
      <c r="CD35" s="378"/>
      <c r="CE35" s="378"/>
      <c r="CF35" s="378"/>
      <c r="CG35" s="378"/>
      <c r="CH35" s="378"/>
      <c r="CI35" s="378"/>
      <c r="CJ35" s="378"/>
      <c r="CK35" s="378"/>
      <c r="CL35" s="378"/>
      <c r="CM35" s="378"/>
      <c r="CN35" s="172"/>
      <c r="CO35" s="377">
        <f t="shared" ref="CO35:CO43" si="3">IF(CQ35="","",CO34+1)</f>
        <v>18</v>
      </c>
      <c r="CP35" s="377"/>
      <c r="CQ35" s="378" t="str">
        <f>IF('各会計、関係団体の財政状況及び健全化判断比率'!BS8="","",'各会計、関係団体の財政状況及び健全化判断比率'!BS8)</f>
        <v>一般財団法人平田村産業振興公社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2">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9</v>
      </c>
      <c r="BX36" s="377"/>
      <c r="BY36" s="378" t="str">
        <f>IF('各会計、関係団体の財政状況及び健全化判断比率'!B70="","",'各会計、関係団体の財政状況及び健全化判断比率'!B70)</f>
        <v>公立小野町地方綜合病院企業団</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2">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10</v>
      </c>
      <c r="BX37" s="377"/>
      <c r="BY37" s="378" t="str">
        <f>IF('各会計、関係団体の財政状況及び健全化判断比率'!B71="","",'各会計、関係団体の財政状況及び健全化判断比率'!B71)</f>
        <v>福島県後期高齢者医療広域連合　一般会計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2">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11</v>
      </c>
      <c r="BX38" s="377"/>
      <c r="BY38" s="378" t="str">
        <f>IF('各会計、関係団体の財政状況及び健全化判断比率'!B72="","",'各会計、関係団体の財政状況及び健全化判断比率'!B72)</f>
        <v>福島県後期高齢者医療広域連合　後期高齢者医療特別会計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2">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12</v>
      </c>
      <c r="BX39" s="377"/>
      <c r="BY39" s="378" t="str">
        <f>IF('各会計、関係団体の財政状況及び健全化判断比率'!B73="","",'各会計、関係団体の財政状況及び健全化判断比率'!B73)</f>
        <v>福島県市町村総合事務組合　一般会計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2">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13</v>
      </c>
      <c r="BX40" s="377"/>
      <c r="BY40" s="378" t="str">
        <f>IF('各会計、関係団体の財政状況及び健全化判断比率'!B74="","",'各会計、関係団体の財政状況及び健全化判断比率'!B74)</f>
        <v>福島県市町村総合事務組合　消防補償等特別会計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2">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14</v>
      </c>
      <c r="BX41" s="377"/>
      <c r="BY41" s="378" t="str">
        <f>IF('各会計、関係団体の財政状況及び健全化判断比率'!B75="","",'各会計、関係団体の財政状況及び健全化判断比率'!B75)</f>
        <v>福島県市町村総合事務組合　消防賞じゅつ金特別会計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2">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15</v>
      </c>
      <c r="BX42" s="377"/>
      <c r="BY42" s="378" t="str">
        <f>IF('各会計、関係団体の財政状況及び健全化判断比率'!B76="","",'各会計、関係団体の財政状況及び健全化判断比率'!B76)</f>
        <v>福島県市町村総合事務組合　非常勤職員公務災害補償特別会計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2">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16</v>
      </c>
      <c r="BX43" s="377"/>
      <c r="BY43" s="378" t="str">
        <f>IF('各会計、関係団体の財政状況及び健全化判断比率'!B77="","",'各会計、関係団体の財政状況及び健全化判断比率'!B77)</f>
        <v>福島県市町村総合事務組合　自治会館管理特別会計</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374" t="s">
        <v>209</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210</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211</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212</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213</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214</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215</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603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482</v>
      </c>
      <c r="G33" s="29" t="s">
        <v>483</v>
      </c>
      <c r="H33" s="29" t="s">
        <v>484</v>
      </c>
      <c r="I33" s="29" t="s">
        <v>485</v>
      </c>
      <c r="J33" s="30" t="s">
        <v>486</v>
      </c>
      <c r="K33" s="22"/>
      <c r="L33" s="22"/>
      <c r="M33" s="22"/>
      <c r="N33" s="22"/>
      <c r="O33" s="22"/>
      <c r="P33" s="22"/>
    </row>
    <row r="34" spans="1:16" ht="39" customHeight="1" x14ac:dyDescent="0.2">
      <c r="A34" s="22"/>
      <c r="B34" s="31"/>
      <c r="C34" s="1158" t="s">
        <v>490</v>
      </c>
      <c r="D34" s="1158"/>
      <c r="E34" s="1159"/>
      <c r="F34" s="32">
        <v>8.9600000000000009</v>
      </c>
      <c r="G34" s="33">
        <v>7.33</v>
      </c>
      <c r="H34" s="33">
        <v>8.25</v>
      </c>
      <c r="I34" s="33">
        <v>11.02</v>
      </c>
      <c r="J34" s="34">
        <v>14.19</v>
      </c>
      <c r="K34" s="22"/>
      <c r="L34" s="22"/>
      <c r="M34" s="22"/>
      <c r="N34" s="22"/>
      <c r="O34" s="22"/>
      <c r="P34" s="22"/>
    </row>
    <row r="35" spans="1:16" ht="39" customHeight="1" x14ac:dyDescent="0.2">
      <c r="A35" s="22"/>
      <c r="B35" s="35"/>
      <c r="C35" s="1154" t="s">
        <v>491</v>
      </c>
      <c r="D35" s="1154"/>
      <c r="E35" s="1155"/>
      <c r="F35" s="36">
        <v>6.79</v>
      </c>
      <c r="G35" s="37">
        <v>3.72</v>
      </c>
      <c r="H35" s="37">
        <v>1.48</v>
      </c>
      <c r="I35" s="37">
        <v>1.1499999999999999</v>
      </c>
      <c r="J35" s="38">
        <v>1.05</v>
      </c>
      <c r="K35" s="22"/>
      <c r="L35" s="22"/>
      <c r="M35" s="22"/>
      <c r="N35" s="22"/>
      <c r="O35" s="22"/>
      <c r="P35" s="22"/>
    </row>
    <row r="36" spans="1:16" ht="39" customHeight="1" x14ac:dyDescent="0.2">
      <c r="A36" s="22"/>
      <c r="B36" s="35"/>
      <c r="C36" s="1154" t="s">
        <v>492</v>
      </c>
      <c r="D36" s="1154"/>
      <c r="E36" s="1155"/>
      <c r="F36" s="36">
        <v>1.1100000000000001</v>
      </c>
      <c r="G36" s="37">
        <v>0.33</v>
      </c>
      <c r="H36" s="37">
        <v>0.76</v>
      </c>
      <c r="I36" s="37">
        <v>0.97</v>
      </c>
      <c r="J36" s="38">
        <v>0.9</v>
      </c>
      <c r="K36" s="22"/>
      <c r="L36" s="22"/>
      <c r="M36" s="22"/>
      <c r="N36" s="22"/>
      <c r="O36" s="22"/>
      <c r="P36" s="22"/>
    </row>
    <row r="37" spans="1:16" ht="39" customHeight="1" x14ac:dyDescent="0.2">
      <c r="A37" s="22"/>
      <c r="B37" s="35"/>
      <c r="C37" s="1154" t="s">
        <v>493</v>
      </c>
      <c r="D37" s="1154"/>
      <c r="E37" s="1155"/>
      <c r="F37" s="36">
        <v>0.03</v>
      </c>
      <c r="G37" s="37">
        <v>0.06</v>
      </c>
      <c r="H37" s="37">
        <v>0.05</v>
      </c>
      <c r="I37" s="37">
        <v>0.04</v>
      </c>
      <c r="J37" s="38">
        <v>0.12</v>
      </c>
      <c r="K37" s="22"/>
      <c r="L37" s="22"/>
      <c r="M37" s="22"/>
      <c r="N37" s="22"/>
      <c r="O37" s="22"/>
      <c r="P37" s="22"/>
    </row>
    <row r="38" spans="1:16" ht="39" customHeight="1" x14ac:dyDescent="0.2">
      <c r="A38" s="22"/>
      <c r="B38" s="35"/>
      <c r="C38" s="1154" t="s">
        <v>494</v>
      </c>
      <c r="D38" s="1154"/>
      <c r="E38" s="1155"/>
      <c r="F38" s="36">
        <v>0.06</v>
      </c>
      <c r="G38" s="37">
        <v>0.09</v>
      </c>
      <c r="H38" s="37">
        <v>0.11</v>
      </c>
      <c r="I38" s="37">
        <v>7.0000000000000007E-2</v>
      </c>
      <c r="J38" s="38">
        <v>0.04</v>
      </c>
      <c r="K38" s="22"/>
      <c r="L38" s="22"/>
      <c r="M38" s="22"/>
      <c r="N38" s="22"/>
      <c r="O38" s="22"/>
      <c r="P38" s="22"/>
    </row>
    <row r="39" spans="1:16" ht="39" customHeight="1" x14ac:dyDescent="0.2">
      <c r="A39" s="22"/>
      <c r="B39" s="35"/>
      <c r="C39" s="1154" t="s">
        <v>495</v>
      </c>
      <c r="D39" s="1154"/>
      <c r="E39" s="1155"/>
      <c r="F39" s="36">
        <v>0.01</v>
      </c>
      <c r="G39" s="37">
        <v>0.02</v>
      </c>
      <c r="H39" s="37">
        <v>0.02</v>
      </c>
      <c r="I39" s="37">
        <v>0.02</v>
      </c>
      <c r="J39" s="38">
        <v>0.03</v>
      </c>
      <c r="K39" s="22"/>
      <c r="L39" s="22"/>
      <c r="M39" s="22"/>
      <c r="N39" s="22"/>
      <c r="O39" s="22"/>
      <c r="P39" s="22"/>
    </row>
    <row r="40" spans="1:16" ht="39" customHeight="1" x14ac:dyDescent="0.2">
      <c r="A40" s="22"/>
      <c r="B40" s="35"/>
      <c r="C40" s="1154"/>
      <c r="D40" s="1154"/>
      <c r="E40" s="1155"/>
      <c r="F40" s="36"/>
      <c r="G40" s="37"/>
      <c r="H40" s="37"/>
      <c r="I40" s="37"/>
      <c r="J40" s="38"/>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496</v>
      </c>
      <c r="D42" s="1154"/>
      <c r="E42" s="1155"/>
      <c r="F42" s="36" t="s">
        <v>440</v>
      </c>
      <c r="G42" s="37" t="s">
        <v>440</v>
      </c>
      <c r="H42" s="37" t="s">
        <v>440</v>
      </c>
      <c r="I42" s="37" t="s">
        <v>440</v>
      </c>
      <c r="J42" s="38" t="s">
        <v>440</v>
      </c>
      <c r="K42" s="22"/>
      <c r="L42" s="22"/>
      <c r="M42" s="22"/>
      <c r="N42" s="22"/>
      <c r="O42" s="22"/>
      <c r="P42" s="22"/>
    </row>
    <row r="43" spans="1:16" ht="39" customHeight="1" thickBot="1" x14ac:dyDescent="0.25">
      <c r="A43" s="22"/>
      <c r="B43" s="40"/>
      <c r="C43" s="1156" t="s">
        <v>497</v>
      </c>
      <c r="D43" s="1156"/>
      <c r="E43" s="1157"/>
      <c r="F43" s="41" t="s">
        <v>440</v>
      </c>
      <c r="G43" s="42" t="s">
        <v>440</v>
      </c>
      <c r="H43" s="42" t="s">
        <v>440</v>
      </c>
      <c r="I43" s="42" t="s">
        <v>440</v>
      </c>
      <c r="J43" s="43" t="s">
        <v>440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bH1ifOJW7nRgCi/IggkjcLTwfM5LAZonk042Tdkj78/77Y3DDQzTXaeb/vtY8asZ1Cr6DfUm1uPrUDQog67Kg==" saltValue="bbeadvKLvcDbeNrknZvy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482</v>
      </c>
      <c r="L44" s="54" t="s">
        <v>483</v>
      </c>
      <c r="M44" s="54" t="s">
        <v>484</v>
      </c>
      <c r="N44" s="54" t="s">
        <v>485</v>
      </c>
      <c r="O44" s="55" t="s">
        <v>486</v>
      </c>
      <c r="P44" s="46"/>
      <c r="Q44" s="46"/>
      <c r="R44" s="46"/>
      <c r="S44" s="46"/>
      <c r="T44" s="46"/>
      <c r="U44" s="46"/>
    </row>
    <row r="45" spans="1:21" ht="30.75" customHeight="1" x14ac:dyDescent="0.2">
      <c r="A45" s="46"/>
      <c r="B45" s="1178" t="s">
        <v>10</v>
      </c>
      <c r="C45" s="1179"/>
      <c r="D45" s="56"/>
      <c r="E45" s="1184" t="s">
        <v>11</v>
      </c>
      <c r="F45" s="1184"/>
      <c r="G45" s="1184"/>
      <c r="H45" s="1184"/>
      <c r="I45" s="1184"/>
      <c r="J45" s="1185"/>
      <c r="K45" s="57">
        <v>396</v>
      </c>
      <c r="L45" s="58">
        <v>442</v>
      </c>
      <c r="M45" s="58">
        <v>551</v>
      </c>
      <c r="N45" s="58">
        <v>689</v>
      </c>
      <c r="O45" s="59">
        <v>784</v>
      </c>
      <c r="P45" s="46"/>
      <c r="Q45" s="46"/>
      <c r="R45" s="46"/>
      <c r="S45" s="46"/>
      <c r="T45" s="46"/>
      <c r="U45" s="46"/>
    </row>
    <row r="46" spans="1:21" ht="30.75" customHeight="1" x14ac:dyDescent="0.2">
      <c r="A46" s="46"/>
      <c r="B46" s="1180"/>
      <c r="C46" s="1181"/>
      <c r="D46" s="60"/>
      <c r="E46" s="1162" t="s">
        <v>12</v>
      </c>
      <c r="F46" s="1162"/>
      <c r="G46" s="1162"/>
      <c r="H46" s="1162"/>
      <c r="I46" s="1162"/>
      <c r="J46" s="1163"/>
      <c r="K46" s="61" t="s">
        <v>440</v>
      </c>
      <c r="L46" s="62" t="s">
        <v>440</v>
      </c>
      <c r="M46" s="62" t="s">
        <v>440</v>
      </c>
      <c r="N46" s="62" t="s">
        <v>440</v>
      </c>
      <c r="O46" s="63" t="s">
        <v>440</v>
      </c>
      <c r="P46" s="46"/>
      <c r="Q46" s="46"/>
      <c r="R46" s="46"/>
      <c r="S46" s="46"/>
      <c r="T46" s="46"/>
      <c r="U46" s="46"/>
    </row>
    <row r="47" spans="1:21" ht="30.75" customHeight="1" x14ac:dyDescent="0.2">
      <c r="A47" s="46"/>
      <c r="B47" s="1180"/>
      <c r="C47" s="1181"/>
      <c r="D47" s="60"/>
      <c r="E47" s="1162" t="s">
        <v>13</v>
      </c>
      <c r="F47" s="1162"/>
      <c r="G47" s="1162"/>
      <c r="H47" s="1162"/>
      <c r="I47" s="1162"/>
      <c r="J47" s="1163"/>
      <c r="K47" s="61" t="s">
        <v>440</v>
      </c>
      <c r="L47" s="62" t="s">
        <v>440</v>
      </c>
      <c r="M47" s="62" t="s">
        <v>440</v>
      </c>
      <c r="N47" s="62" t="s">
        <v>440</v>
      </c>
      <c r="O47" s="63" t="s">
        <v>440</v>
      </c>
      <c r="P47" s="46"/>
      <c r="Q47" s="46"/>
      <c r="R47" s="46"/>
      <c r="S47" s="46"/>
      <c r="T47" s="46"/>
      <c r="U47" s="46"/>
    </row>
    <row r="48" spans="1:21" ht="30.75" customHeight="1" x14ac:dyDescent="0.2">
      <c r="A48" s="46"/>
      <c r="B48" s="1180"/>
      <c r="C48" s="1181"/>
      <c r="D48" s="60"/>
      <c r="E48" s="1162" t="s">
        <v>14</v>
      </c>
      <c r="F48" s="1162"/>
      <c r="G48" s="1162"/>
      <c r="H48" s="1162"/>
      <c r="I48" s="1162"/>
      <c r="J48" s="1163"/>
      <c r="K48" s="61">
        <v>137</v>
      </c>
      <c r="L48" s="62">
        <v>138</v>
      </c>
      <c r="M48" s="62">
        <v>127</v>
      </c>
      <c r="N48" s="62">
        <v>127</v>
      </c>
      <c r="O48" s="63">
        <v>132</v>
      </c>
      <c r="P48" s="46"/>
      <c r="Q48" s="46"/>
      <c r="R48" s="46"/>
      <c r="S48" s="46"/>
      <c r="T48" s="46"/>
      <c r="U48" s="46"/>
    </row>
    <row r="49" spans="1:21" ht="30.75" customHeight="1" x14ac:dyDescent="0.2">
      <c r="A49" s="46"/>
      <c r="B49" s="1180"/>
      <c r="C49" s="1181"/>
      <c r="D49" s="60"/>
      <c r="E49" s="1162" t="s">
        <v>15</v>
      </c>
      <c r="F49" s="1162"/>
      <c r="G49" s="1162"/>
      <c r="H49" s="1162"/>
      <c r="I49" s="1162"/>
      <c r="J49" s="1163"/>
      <c r="K49" s="61">
        <v>20</v>
      </c>
      <c r="L49" s="62">
        <v>5</v>
      </c>
      <c r="M49" s="62">
        <v>2</v>
      </c>
      <c r="N49" s="62">
        <v>2</v>
      </c>
      <c r="O49" s="63">
        <v>6</v>
      </c>
      <c r="P49" s="46"/>
      <c r="Q49" s="46"/>
      <c r="R49" s="46"/>
      <c r="S49" s="46"/>
      <c r="T49" s="46"/>
      <c r="U49" s="46"/>
    </row>
    <row r="50" spans="1:21" ht="30.75" customHeight="1" x14ac:dyDescent="0.2">
      <c r="A50" s="46"/>
      <c r="B50" s="1180"/>
      <c r="C50" s="1181"/>
      <c r="D50" s="60"/>
      <c r="E50" s="1162" t="s">
        <v>16</v>
      </c>
      <c r="F50" s="1162"/>
      <c r="G50" s="1162"/>
      <c r="H50" s="1162"/>
      <c r="I50" s="1162"/>
      <c r="J50" s="1163"/>
      <c r="K50" s="61">
        <v>13</v>
      </c>
      <c r="L50" s="62">
        <v>9</v>
      </c>
      <c r="M50" s="62">
        <v>9</v>
      </c>
      <c r="N50" s="62">
        <v>7</v>
      </c>
      <c r="O50" s="63">
        <v>4</v>
      </c>
      <c r="P50" s="46"/>
      <c r="Q50" s="46"/>
      <c r="R50" s="46"/>
      <c r="S50" s="46"/>
      <c r="T50" s="46"/>
      <c r="U50" s="46"/>
    </row>
    <row r="51" spans="1:21" ht="30.75" customHeight="1" x14ac:dyDescent="0.2">
      <c r="A51" s="46"/>
      <c r="B51" s="1182"/>
      <c r="C51" s="1183"/>
      <c r="D51" s="64"/>
      <c r="E51" s="1162" t="s">
        <v>17</v>
      </c>
      <c r="F51" s="1162"/>
      <c r="G51" s="1162"/>
      <c r="H51" s="1162"/>
      <c r="I51" s="1162"/>
      <c r="J51" s="1163"/>
      <c r="K51" s="61" t="s">
        <v>440</v>
      </c>
      <c r="L51" s="62" t="s">
        <v>440</v>
      </c>
      <c r="M51" s="62" t="s">
        <v>440</v>
      </c>
      <c r="N51" s="62" t="s">
        <v>440</v>
      </c>
      <c r="O51" s="63" t="s">
        <v>440</v>
      </c>
      <c r="P51" s="46"/>
      <c r="Q51" s="46"/>
      <c r="R51" s="46"/>
      <c r="S51" s="46"/>
      <c r="T51" s="46"/>
      <c r="U51" s="46"/>
    </row>
    <row r="52" spans="1:21" ht="30.75" customHeight="1" x14ac:dyDescent="0.2">
      <c r="A52" s="46"/>
      <c r="B52" s="1160" t="s">
        <v>18</v>
      </c>
      <c r="C52" s="1161"/>
      <c r="D52" s="64"/>
      <c r="E52" s="1162" t="s">
        <v>19</v>
      </c>
      <c r="F52" s="1162"/>
      <c r="G52" s="1162"/>
      <c r="H52" s="1162"/>
      <c r="I52" s="1162"/>
      <c r="J52" s="1163"/>
      <c r="K52" s="61">
        <v>377</v>
      </c>
      <c r="L52" s="62">
        <v>376</v>
      </c>
      <c r="M52" s="62">
        <v>412</v>
      </c>
      <c r="N52" s="62">
        <v>516</v>
      </c>
      <c r="O52" s="63">
        <v>579</v>
      </c>
      <c r="P52" s="46"/>
      <c r="Q52" s="46"/>
      <c r="R52" s="46"/>
      <c r="S52" s="46"/>
      <c r="T52" s="46"/>
      <c r="U52" s="46"/>
    </row>
    <row r="53" spans="1:21" ht="30.75" customHeight="1" thickBot="1" x14ac:dyDescent="0.25">
      <c r="A53" s="46"/>
      <c r="B53" s="1164" t="s">
        <v>20</v>
      </c>
      <c r="C53" s="1165"/>
      <c r="D53" s="65"/>
      <c r="E53" s="1166" t="s">
        <v>21</v>
      </c>
      <c r="F53" s="1166"/>
      <c r="G53" s="1166"/>
      <c r="H53" s="1166"/>
      <c r="I53" s="1166"/>
      <c r="J53" s="1167"/>
      <c r="K53" s="66">
        <v>189</v>
      </c>
      <c r="L53" s="67">
        <v>218</v>
      </c>
      <c r="M53" s="67">
        <v>277</v>
      </c>
      <c r="N53" s="67">
        <v>309</v>
      </c>
      <c r="O53" s="68">
        <v>347</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498</v>
      </c>
      <c r="P55" s="46"/>
      <c r="Q55" s="46"/>
      <c r="R55" s="46"/>
      <c r="S55" s="46"/>
      <c r="T55" s="46"/>
      <c r="U55" s="46"/>
    </row>
    <row r="56" spans="1:21" ht="31.5" customHeight="1" thickBot="1" x14ac:dyDescent="0.25">
      <c r="A56" s="46"/>
      <c r="B56" s="74"/>
      <c r="C56" s="75"/>
      <c r="D56" s="75"/>
      <c r="E56" s="76"/>
      <c r="F56" s="76"/>
      <c r="G56" s="76"/>
      <c r="H56" s="76"/>
      <c r="I56" s="76"/>
      <c r="J56" s="77" t="s">
        <v>2</v>
      </c>
      <c r="K56" s="78" t="s">
        <v>499</v>
      </c>
      <c r="L56" s="79" t="s">
        <v>500</v>
      </c>
      <c r="M56" s="79" t="s">
        <v>501</v>
      </c>
      <c r="N56" s="79" t="s">
        <v>502</v>
      </c>
      <c r="O56" s="80" t="s">
        <v>503</v>
      </c>
      <c r="P56" s="46"/>
      <c r="Q56" s="46"/>
      <c r="R56" s="46"/>
      <c r="S56" s="46"/>
      <c r="T56" s="46"/>
      <c r="U56" s="46"/>
    </row>
    <row r="57" spans="1:21" ht="31.5" customHeight="1" x14ac:dyDescent="0.2">
      <c r="B57" s="1168" t="s">
        <v>24</v>
      </c>
      <c r="C57" s="1169"/>
      <c r="D57" s="1172" t="s">
        <v>25</v>
      </c>
      <c r="E57" s="1173"/>
      <c r="F57" s="1173"/>
      <c r="G57" s="1173"/>
      <c r="H57" s="1173"/>
      <c r="I57" s="1173"/>
      <c r="J57" s="1174"/>
      <c r="K57" s="81"/>
      <c r="L57" s="82"/>
      <c r="M57" s="82"/>
      <c r="N57" s="82"/>
      <c r="O57" s="83"/>
    </row>
    <row r="58" spans="1:21" ht="31.5" customHeight="1" thickBot="1" x14ac:dyDescent="0.25">
      <c r="B58" s="1170"/>
      <c r="C58" s="1171"/>
      <c r="D58" s="1175" t="s">
        <v>26</v>
      </c>
      <c r="E58" s="1176"/>
      <c r="F58" s="1176"/>
      <c r="G58" s="1176"/>
      <c r="H58" s="1176"/>
      <c r="I58" s="1176"/>
      <c r="J58" s="1177"/>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LsbYeD0eVHevhDy55ZUmcdOxsu62aQJ1xkIpYzqdjocKJsj1fBShs/FqF845A1jr4tFjVB2+AUhUYDhH/MRFg==" saltValue="KCNqUll/fncqxHImIJk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482</v>
      </c>
      <c r="J40" s="98" t="s">
        <v>483</v>
      </c>
      <c r="K40" s="98" t="s">
        <v>484</v>
      </c>
      <c r="L40" s="98" t="s">
        <v>485</v>
      </c>
      <c r="M40" s="99" t="s">
        <v>486</v>
      </c>
    </row>
    <row r="41" spans="2:13" ht="27.75" customHeight="1" x14ac:dyDescent="0.2">
      <c r="B41" s="1198" t="s">
        <v>29</v>
      </c>
      <c r="C41" s="1199"/>
      <c r="D41" s="100"/>
      <c r="E41" s="1200" t="s">
        <v>30</v>
      </c>
      <c r="F41" s="1200"/>
      <c r="G41" s="1200"/>
      <c r="H41" s="1201"/>
      <c r="I41" s="333">
        <v>7317</v>
      </c>
      <c r="J41" s="334">
        <v>7359</v>
      </c>
      <c r="K41" s="334">
        <v>7589</v>
      </c>
      <c r="L41" s="334">
        <v>7539</v>
      </c>
      <c r="M41" s="335">
        <v>7234</v>
      </c>
    </row>
    <row r="42" spans="2:13" ht="27.75" customHeight="1" x14ac:dyDescent="0.2">
      <c r="B42" s="1188"/>
      <c r="C42" s="1189"/>
      <c r="D42" s="101"/>
      <c r="E42" s="1192" t="s">
        <v>31</v>
      </c>
      <c r="F42" s="1192"/>
      <c r="G42" s="1192"/>
      <c r="H42" s="1193"/>
      <c r="I42" s="336">
        <v>39</v>
      </c>
      <c r="J42" s="337">
        <v>30</v>
      </c>
      <c r="K42" s="337">
        <v>20</v>
      </c>
      <c r="L42" s="337">
        <v>13</v>
      </c>
      <c r="M42" s="338">
        <v>9</v>
      </c>
    </row>
    <row r="43" spans="2:13" ht="27.75" customHeight="1" x14ac:dyDescent="0.2">
      <c r="B43" s="1188"/>
      <c r="C43" s="1189"/>
      <c r="D43" s="101"/>
      <c r="E43" s="1192" t="s">
        <v>32</v>
      </c>
      <c r="F43" s="1192"/>
      <c r="G43" s="1192"/>
      <c r="H43" s="1193"/>
      <c r="I43" s="336">
        <v>1422</v>
      </c>
      <c r="J43" s="337">
        <v>1401</v>
      </c>
      <c r="K43" s="337">
        <v>1296</v>
      </c>
      <c r="L43" s="337">
        <v>1145</v>
      </c>
      <c r="M43" s="338">
        <v>1032</v>
      </c>
    </row>
    <row r="44" spans="2:13" ht="27.75" customHeight="1" x14ac:dyDescent="0.2">
      <c r="B44" s="1188"/>
      <c r="C44" s="1189"/>
      <c r="D44" s="101"/>
      <c r="E44" s="1192" t="s">
        <v>33</v>
      </c>
      <c r="F44" s="1192"/>
      <c r="G44" s="1192"/>
      <c r="H44" s="1193"/>
      <c r="I44" s="336">
        <v>95</v>
      </c>
      <c r="J44" s="337">
        <v>106</v>
      </c>
      <c r="K44" s="337">
        <v>141</v>
      </c>
      <c r="L44" s="337">
        <v>219</v>
      </c>
      <c r="M44" s="338">
        <v>220</v>
      </c>
    </row>
    <row r="45" spans="2:13" ht="27.75" customHeight="1" x14ac:dyDescent="0.2">
      <c r="B45" s="1188"/>
      <c r="C45" s="1189"/>
      <c r="D45" s="101"/>
      <c r="E45" s="1192" t="s">
        <v>34</v>
      </c>
      <c r="F45" s="1192"/>
      <c r="G45" s="1192"/>
      <c r="H45" s="1193"/>
      <c r="I45" s="336">
        <v>526</v>
      </c>
      <c r="J45" s="337">
        <v>492</v>
      </c>
      <c r="K45" s="337">
        <v>478</v>
      </c>
      <c r="L45" s="337">
        <v>449</v>
      </c>
      <c r="M45" s="338">
        <v>438</v>
      </c>
    </row>
    <row r="46" spans="2:13" ht="27.75" customHeight="1" x14ac:dyDescent="0.2">
      <c r="B46" s="1188"/>
      <c r="C46" s="1189"/>
      <c r="D46" s="102"/>
      <c r="E46" s="1192" t="s">
        <v>35</v>
      </c>
      <c r="F46" s="1192"/>
      <c r="G46" s="1192"/>
      <c r="H46" s="1193"/>
      <c r="I46" s="336" t="s">
        <v>440</v>
      </c>
      <c r="J46" s="337" t="s">
        <v>440</v>
      </c>
      <c r="K46" s="337" t="s">
        <v>440</v>
      </c>
      <c r="L46" s="337" t="s">
        <v>440</v>
      </c>
      <c r="M46" s="338" t="s">
        <v>440</v>
      </c>
    </row>
    <row r="47" spans="2:13" ht="27.75" customHeight="1" x14ac:dyDescent="0.2">
      <c r="B47" s="1188"/>
      <c r="C47" s="1189"/>
      <c r="D47" s="103"/>
      <c r="E47" s="1202" t="s">
        <v>36</v>
      </c>
      <c r="F47" s="1203"/>
      <c r="G47" s="1203"/>
      <c r="H47" s="1204"/>
      <c r="I47" s="336" t="s">
        <v>440</v>
      </c>
      <c r="J47" s="337" t="s">
        <v>440</v>
      </c>
      <c r="K47" s="337" t="s">
        <v>440</v>
      </c>
      <c r="L47" s="337" t="s">
        <v>440</v>
      </c>
      <c r="M47" s="338" t="s">
        <v>440</v>
      </c>
    </row>
    <row r="48" spans="2:13" ht="27.75" customHeight="1" x14ac:dyDescent="0.2">
      <c r="B48" s="1188"/>
      <c r="C48" s="1189"/>
      <c r="D48" s="101"/>
      <c r="E48" s="1192" t="s">
        <v>37</v>
      </c>
      <c r="F48" s="1192"/>
      <c r="G48" s="1192"/>
      <c r="H48" s="1193"/>
      <c r="I48" s="336" t="s">
        <v>440</v>
      </c>
      <c r="J48" s="337" t="s">
        <v>440</v>
      </c>
      <c r="K48" s="337" t="s">
        <v>440</v>
      </c>
      <c r="L48" s="337" t="s">
        <v>440</v>
      </c>
      <c r="M48" s="338" t="s">
        <v>440</v>
      </c>
    </row>
    <row r="49" spans="2:13" ht="27.75" customHeight="1" x14ac:dyDescent="0.2">
      <c r="B49" s="1190"/>
      <c r="C49" s="1191"/>
      <c r="D49" s="101"/>
      <c r="E49" s="1192" t="s">
        <v>38</v>
      </c>
      <c r="F49" s="1192"/>
      <c r="G49" s="1192"/>
      <c r="H49" s="1193"/>
      <c r="I49" s="336" t="s">
        <v>440</v>
      </c>
      <c r="J49" s="337" t="s">
        <v>440</v>
      </c>
      <c r="K49" s="337" t="s">
        <v>440</v>
      </c>
      <c r="L49" s="337" t="s">
        <v>440</v>
      </c>
      <c r="M49" s="338" t="s">
        <v>440</v>
      </c>
    </row>
    <row r="50" spans="2:13" ht="27.75" customHeight="1" x14ac:dyDescent="0.2">
      <c r="B50" s="1186" t="s">
        <v>39</v>
      </c>
      <c r="C50" s="1187"/>
      <c r="D50" s="104"/>
      <c r="E50" s="1192" t="s">
        <v>40</v>
      </c>
      <c r="F50" s="1192"/>
      <c r="G50" s="1192"/>
      <c r="H50" s="1193"/>
      <c r="I50" s="336">
        <v>1281</v>
      </c>
      <c r="J50" s="337">
        <v>1371</v>
      </c>
      <c r="K50" s="337">
        <v>1297</v>
      </c>
      <c r="L50" s="337">
        <v>1438</v>
      </c>
      <c r="M50" s="338">
        <v>1863</v>
      </c>
    </row>
    <row r="51" spans="2:13" ht="27.75" customHeight="1" x14ac:dyDescent="0.2">
      <c r="B51" s="1188"/>
      <c r="C51" s="1189"/>
      <c r="D51" s="101"/>
      <c r="E51" s="1192" t="s">
        <v>41</v>
      </c>
      <c r="F51" s="1192"/>
      <c r="G51" s="1192"/>
      <c r="H51" s="1193"/>
      <c r="I51" s="336">
        <v>72</v>
      </c>
      <c r="J51" s="337">
        <v>60</v>
      </c>
      <c r="K51" s="337">
        <v>63</v>
      </c>
      <c r="L51" s="337">
        <v>53</v>
      </c>
      <c r="M51" s="338">
        <v>58</v>
      </c>
    </row>
    <row r="52" spans="2:13" ht="27.75" customHeight="1" x14ac:dyDescent="0.2">
      <c r="B52" s="1190"/>
      <c r="C52" s="1191"/>
      <c r="D52" s="101"/>
      <c r="E52" s="1192" t="s">
        <v>42</v>
      </c>
      <c r="F52" s="1192"/>
      <c r="G52" s="1192"/>
      <c r="H52" s="1193"/>
      <c r="I52" s="336">
        <v>5782</v>
      </c>
      <c r="J52" s="337">
        <v>5775</v>
      </c>
      <c r="K52" s="337">
        <v>5902</v>
      </c>
      <c r="L52" s="337">
        <v>5995</v>
      </c>
      <c r="M52" s="338">
        <v>5913</v>
      </c>
    </row>
    <row r="53" spans="2:13" ht="27.75" customHeight="1" thickBot="1" x14ac:dyDescent="0.25">
      <c r="B53" s="1194" t="s">
        <v>43</v>
      </c>
      <c r="C53" s="1195"/>
      <c r="D53" s="105"/>
      <c r="E53" s="1196" t="s">
        <v>44</v>
      </c>
      <c r="F53" s="1196"/>
      <c r="G53" s="1196"/>
      <c r="H53" s="1197"/>
      <c r="I53" s="339">
        <v>2264</v>
      </c>
      <c r="J53" s="340">
        <v>2181</v>
      </c>
      <c r="K53" s="340">
        <v>2263</v>
      </c>
      <c r="L53" s="340">
        <v>1880</v>
      </c>
      <c r="M53" s="341">
        <v>1098</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K68ZhzAoK1D5BzBazOx6Y/VfgyTjHk/kaWr0hjBSxYr9oPIdPxED7vigKhZqzsdtgS8pN47/omemoO74TvYcjw==" saltValue="6LSZXEIDvPtkQNE/8xwI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484</v>
      </c>
      <c r="G54" s="114" t="s">
        <v>485</v>
      </c>
      <c r="H54" s="115" t="s">
        <v>486</v>
      </c>
    </row>
    <row r="55" spans="2:8" ht="52.5" customHeight="1" x14ac:dyDescent="0.2">
      <c r="B55" s="116"/>
      <c r="C55" s="1213" t="s">
        <v>47</v>
      </c>
      <c r="D55" s="1213"/>
      <c r="E55" s="1214"/>
      <c r="F55" s="117">
        <v>443</v>
      </c>
      <c r="G55" s="117">
        <v>573</v>
      </c>
      <c r="H55" s="118">
        <v>883</v>
      </c>
    </row>
    <row r="56" spans="2:8" ht="52.5" customHeight="1" x14ac:dyDescent="0.2">
      <c r="B56" s="119"/>
      <c r="C56" s="1215" t="s">
        <v>48</v>
      </c>
      <c r="D56" s="1215"/>
      <c r="E56" s="1216"/>
      <c r="F56" s="120">
        <v>479</v>
      </c>
      <c r="G56" s="120">
        <v>479</v>
      </c>
      <c r="H56" s="121">
        <v>530</v>
      </c>
    </row>
    <row r="57" spans="2:8" ht="53.25" customHeight="1" x14ac:dyDescent="0.2">
      <c r="B57" s="119"/>
      <c r="C57" s="1217" t="s">
        <v>49</v>
      </c>
      <c r="D57" s="1217"/>
      <c r="E57" s="1218"/>
      <c r="F57" s="122">
        <v>251</v>
      </c>
      <c r="G57" s="122">
        <v>260</v>
      </c>
      <c r="H57" s="123">
        <v>288</v>
      </c>
    </row>
    <row r="58" spans="2:8" ht="45.75" customHeight="1" x14ac:dyDescent="0.2">
      <c r="B58" s="124"/>
      <c r="C58" s="1205" t="s">
        <v>504</v>
      </c>
      <c r="D58" s="1206"/>
      <c r="E58" s="1207"/>
      <c r="F58" s="125">
        <v>150</v>
      </c>
      <c r="G58" s="125">
        <v>150</v>
      </c>
      <c r="H58" s="126">
        <v>150</v>
      </c>
    </row>
    <row r="59" spans="2:8" ht="45.75" customHeight="1" x14ac:dyDescent="0.2">
      <c r="B59" s="124"/>
      <c r="C59" s="1205" t="s">
        <v>505</v>
      </c>
      <c r="D59" s="1206"/>
      <c r="E59" s="1207"/>
      <c r="F59" s="125">
        <v>30</v>
      </c>
      <c r="G59" s="125">
        <v>30</v>
      </c>
      <c r="H59" s="126">
        <v>49</v>
      </c>
    </row>
    <row r="60" spans="2:8" ht="45.75" customHeight="1" x14ac:dyDescent="0.2">
      <c r="B60" s="124"/>
      <c r="C60" s="1205" t="s">
        <v>506</v>
      </c>
      <c r="D60" s="1206"/>
      <c r="E60" s="1207"/>
      <c r="F60" s="125">
        <v>30</v>
      </c>
      <c r="G60" s="125">
        <v>30</v>
      </c>
      <c r="H60" s="126">
        <v>30</v>
      </c>
    </row>
    <row r="61" spans="2:8" ht="45.75" customHeight="1" x14ac:dyDescent="0.2">
      <c r="B61" s="124"/>
      <c r="C61" s="1205" t="s">
        <v>507</v>
      </c>
      <c r="D61" s="1206"/>
      <c r="E61" s="1207"/>
      <c r="F61" s="125">
        <v>17</v>
      </c>
      <c r="G61" s="125">
        <v>17</v>
      </c>
      <c r="H61" s="126">
        <v>17</v>
      </c>
    </row>
    <row r="62" spans="2:8" ht="45.75" customHeight="1" thickBot="1" x14ac:dyDescent="0.25">
      <c r="B62" s="127"/>
      <c r="C62" s="1208" t="s">
        <v>604</v>
      </c>
      <c r="D62" s="1209"/>
      <c r="E62" s="1210"/>
      <c r="F62" s="128">
        <v>4</v>
      </c>
      <c r="G62" s="128">
        <v>10</v>
      </c>
      <c r="H62" s="129">
        <v>15</v>
      </c>
    </row>
    <row r="63" spans="2:8" ht="52.5" customHeight="1" thickBot="1" x14ac:dyDescent="0.25">
      <c r="B63" s="130"/>
      <c r="C63" s="1211" t="s">
        <v>50</v>
      </c>
      <c r="D63" s="1211"/>
      <c r="E63" s="1212"/>
      <c r="F63" s="131">
        <v>1173</v>
      </c>
      <c r="G63" s="131">
        <v>1312</v>
      </c>
      <c r="H63" s="132">
        <v>1701</v>
      </c>
    </row>
    <row r="64" spans="2:8" ht="13.2" x14ac:dyDescent="0.2"/>
  </sheetData>
  <sheetProtection algorithmName="SHA-512" hashValue="gkuhqMPAP1qvjWudHLeCnajrvicYOEMKv7kRsaHevJoToszIHT4u+W1DnnTxFlR/uTyUTDOkOwJLUvKXegOKdw==" saltValue="yHwI8MqX90T6MTCug+Y4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348"/>
      <c r="B1" s="349"/>
      <c r="DD1" s="246"/>
      <c r="DE1" s="246"/>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ht="13.2" x14ac:dyDescent="0.2">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ht="13.2" x14ac:dyDescent="0.2">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ht="13.2" x14ac:dyDescent="0.2">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ht="13.2" x14ac:dyDescent="0.2">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46"/>
      <c r="DE19" s="246"/>
    </row>
    <row r="20" spans="1:109" ht="13.2" x14ac:dyDescent="0.2">
      <c r="DD20" s="246"/>
      <c r="DE20" s="246"/>
    </row>
    <row r="21" spans="1:109" ht="17.25" customHeight="1" x14ac:dyDescent="0.2">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353"/>
      <c r="DD40" s="353"/>
      <c r="DE40" s="246"/>
    </row>
    <row r="41" spans="2:109" ht="16.2" x14ac:dyDescent="0.2">
      <c r="B41" s="247" t="s">
        <v>605</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354"/>
      <c r="I42" s="355"/>
      <c r="J42" s="355"/>
      <c r="K42" s="355"/>
      <c r="AM42" s="354"/>
      <c r="AN42" s="354" t="s">
        <v>606</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0"/>
      <c r="AN43" s="1231" t="s">
        <v>614</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2" x14ac:dyDescent="0.2">
      <c r="B44" s="250"/>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2" x14ac:dyDescent="0.2">
      <c r="B45" s="250"/>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2" x14ac:dyDescent="0.2">
      <c r="B46" s="250"/>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2" x14ac:dyDescent="0.2">
      <c r="B47" s="250"/>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2" x14ac:dyDescent="0.2">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0"/>
      <c r="AN49" s="246" t="s">
        <v>607</v>
      </c>
    </row>
    <row r="50" spans="1:109" ht="13.2" x14ac:dyDescent="0.2">
      <c r="B50" s="250"/>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482</v>
      </c>
      <c r="BQ50" s="1224"/>
      <c r="BR50" s="1224"/>
      <c r="BS50" s="1224"/>
      <c r="BT50" s="1224"/>
      <c r="BU50" s="1224"/>
      <c r="BV50" s="1224"/>
      <c r="BW50" s="1224"/>
      <c r="BX50" s="1224" t="s">
        <v>483</v>
      </c>
      <c r="BY50" s="1224"/>
      <c r="BZ50" s="1224"/>
      <c r="CA50" s="1224"/>
      <c r="CB50" s="1224"/>
      <c r="CC50" s="1224"/>
      <c r="CD50" s="1224"/>
      <c r="CE50" s="1224"/>
      <c r="CF50" s="1224" t="s">
        <v>484</v>
      </c>
      <c r="CG50" s="1224"/>
      <c r="CH50" s="1224"/>
      <c r="CI50" s="1224"/>
      <c r="CJ50" s="1224"/>
      <c r="CK50" s="1224"/>
      <c r="CL50" s="1224"/>
      <c r="CM50" s="1224"/>
      <c r="CN50" s="1224" t="s">
        <v>485</v>
      </c>
      <c r="CO50" s="1224"/>
      <c r="CP50" s="1224"/>
      <c r="CQ50" s="1224"/>
      <c r="CR50" s="1224"/>
      <c r="CS50" s="1224"/>
      <c r="CT50" s="1224"/>
      <c r="CU50" s="1224"/>
      <c r="CV50" s="1224" t="s">
        <v>486</v>
      </c>
      <c r="CW50" s="1224"/>
      <c r="CX50" s="1224"/>
      <c r="CY50" s="1224"/>
      <c r="CZ50" s="1224"/>
      <c r="DA50" s="1224"/>
      <c r="DB50" s="1224"/>
      <c r="DC50" s="1224"/>
    </row>
    <row r="51" spans="1:109" ht="13.5" customHeight="1" x14ac:dyDescent="0.2">
      <c r="B51" s="250"/>
      <c r="G51" s="1227"/>
      <c r="H51" s="1227"/>
      <c r="I51" s="1240"/>
      <c r="J51" s="1240"/>
      <c r="K51" s="1226"/>
      <c r="L51" s="1226"/>
      <c r="M51" s="1226"/>
      <c r="N51" s="1226"/>
      <c r="AM51" s="356"/>
      <c r="AN51" s="1222" t="s">
        <v>608</v>
      </c>
      <c r="AO51" s="1222"/>
      <c r="AP51" s="1222"/>
      <c r="AQ51" s="1222"/>
      <c r="AR51" s="1222"/>
      <c r="AS51" s="1222"/>
      <c r="AT51" s="1222"/>
      <c r="AU51" s="1222"/>
      <c r="AV51" s="1222"/>
      <c r="AW51" s="1222"/>
      <c r="AX51" s="1222"/>
      <c r="AY51" s="1222"/>
      <c r="AZ51" s="1222"/>
      <c r="BA51" s="1222"/>
      <c r="BB51" s="1222" t="s">
        <v>609</v>
      </c>
      <c r="BC51" s="1222"/>
      <c r="BD51" s="1222"/>
      <c r="BE51" s="1222"/>
      <c r="BF51" s="1222"/>
      <c r="BG51" s="1222"/>
      <c r="BH51" s="1222"/>
      <c r="BI51" s="1222"/>
      <c r="BJ51" s="1222"/>
      <c r="BK51" s="1222"/>
      <c r="BL51" s="1222"/>
      <c r="BM51" s="1222"/>
      <c r="BN51" s="1222"/>
      <c r="BO51" s="1222"/>
      <c r="BP51" s="1219">
        <v>98.5</v>
      </c>
      <c r="BQ51" s="1219"/>
      <c r="BR51" s="1219"/>
      <c r="BS51" s="1219"/>
      <c r="BT51" s="1219"/>
      <c r="BU51" s="1219"/>
      <c r="BV51" s="1219"/>
      <c r="BW51" s="1219"/>
      <c r="BX51" s="1219">
        <v>96.1</v>
      </c>
      <c r="BY51" s="1219"/>
      <c r="BZ51" s="1219"/>
      <c r="CA51" s="1219"/>
      <c r="CB51" s="1219"/>
      <c r="CC51" s="1219"/>
      <c r="CD51" s="1219"/>
      <c r="CE51" s="1219"/>
      <c r="CF51" s="1219">
        <v>99.3</v>
      </c>
      <c r="CG51" s="1219"/>
      <c r="CH51" s="1219"/>
      <c r="CI51" s="1219"/>
      <c r="CJ51" s="1219"/>
      <c r="CK51" s="1219"/>
      <c r="CL51" s="1219"/>
      <c r="CM51" s="1219"/>
      <c r="CN51" s="1219">
        <v>77.7</v>
      </c>
      <c r="CO51" s="1219"/>
      <c r="CP51" s="1219"/>
      <c r="CQ51" s="1219"/>
      <c r="CR51" s="1219"/>
      <c r="CS51" s="1219"/>
      <c r="CT51" s="1219"/>
      <c r="CU51" s="1219"/>
      <c r="CV51" s="1219">
        <v>41.8</v>
      </c>
      <c r="CW51" s="1219"/>
      <c r="CX51" s="1219"/>
      <c r="CY51" s="1219"/>
      <c r="CZ51" s="1219"/>
      <c r="DA51" s="1219"/>
      <c r="DB51" s="1219"/>
      <c r="DC51" s="1219"/>
    </row>
    <row r="52" spans="1:109" ht="13.2" x14ac:dyDescent="0.2">
      <c r="B52" s="250"/>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0"/>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610</v>
      </c>
      <c r="BC53" s="1222"/>
      <c r="BD53" s="1222"/>
      <c r="BE53" s="1222"/>
      <c r="BF53" s="1222"/>
      <c r="BG53" s="1222"/>
      <c r="BH53" s="1222"/>
      <c r="BI53" s="1222"/>
      <c r="BJ53" s="1222"/>
      <c r="BK53" s="1222"/>
      <c r="BL53" s="1222"/>
      <c r="BM53" s="1222"/>
      <c r="BN53" s="1222"/>
      <c r="BO53" s="1222"/>
      <c r="BP53" s="1219">
        <v>58.2</v>
      </c>
      <c r="BQ53" s="1219"/>
      <c r="BR53" s="1219"/>
      <c r="BS53" s="1219"/>
      <c r="BT53" s="1219"/>
      <c r="BU53" s="1219"/>
      <c r="BV53" s="1219"/>
      <c r="BW53" s="1219"/>
      <c r="BX53" s="1219">
        <v>59.9</v>
      </c>
      <c r="BY53" s="1219"/>
      <c r="BZ53" s="1219"/>
      <c r="CA53" s="1219"/>
      <c r="CB53" s="1219"/>
      <c r="CC53" s="1219"/>
      <c r="CD53" s="1219"/>
      <c r="CE53" s="1219"/>
      <c r="CF53" s="1219">
        <v>61.3</v>
      </c>
      <c r="CG53" s="1219"/>
      <c r="CH53" s="1219"/>
      <c r="CI53" s="1219"/>
      <c r="CJ53" s="1219"/>
      <c r="CK53" s="1219"/>
      <c r="CL53" s="1219"/>
      <c r="CM53" s="1219"/>
      <c r="CN53" s="1219">
        <v>61.1</v>
      </c>
      <c r="CO53" s="1219"/>
      <c r="CP53" s="1219"/>
      <c r="CQ53" s="1219"/>
      <c r="CR53" s="1219"/>
      <c r="CS53" s="1219"/>
      <c r="CT53" s="1219"/>
      <c r="CU53" s="1219"/>
      <c r="CV53" s="1219">
        <v>61.1</v>
      </c>
      <c r="CW53" s="1219"/>
      <c r="CX53" s="1219"/>
      <c r="CY53" s="1219"/>
      <c r="CZ53" s="1219"/>
      <c r="DA53" s="1219"/>
      <c r="DB53" s="1219"/>
      <c r="DC53" s="1219"/>
    </row>
    <row r="54" spans="1:109" ht="13.2" x14ac:dyDescent="0.2">
      <c r="A54" s="355"/>
      <c r="B54" s="250"/>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0"/>
      <c r="G55" s="1225"/>
      <c r="H55" s="1225"/>
      <c r="I55" s="1225"/>
      <c r="J55" s="1225"/>
      <c r="K55" s="1226"/>
      <c r="L55" s="1226"/>
      <c r="M55" s="1226"/>
      <c r="N55" s="1226"/>
      <c r="AN55" s="1224" t="s">
        <v>611</v>
      </c>
      <c r="AO55" s="1224"/>
      <c r="AP55" s="1224"/>
      <c r="AQ55" s="1224"/>
      <c r="AR55" s="1224"/>
      <c r="AS55" s="1224"/>
      <c r="AT55" s="1224"/>
      <c r="AU55" s="1224"/>
      <c r="AV55" s="1224"/>
      <c r="AW55" s="1224"/>
      <c r="AX55" s="1224"/>
      <c r="AY55" s="1224"/>
      <c r="AZ55" s="1224"/>
      <c r="BA55" s="1224"/>
      <c r="BB55" s="1222" t="s">
        <v>609</v>
      </c>
      <c r="BC55" s="1222"/>
      <c r="BD55" s="1222"/>
      <c r="BE55" s="1222"/>
      <c r="BF55" s="1222"/>
      <c r="BG55" s="1222"/>
      <c r="BH55" s="1222"/>
      <c r="BI55" s="1222"/>
      <c r="BJ55" s="1222"/>
      <c r="BK55" s="1222"/>
      <c r="BL55" s="1222"/>
      <c r="BM55" s="1222"/>
      <c r="BN55" s="1222"/>
      <c r="BO55" s="1222"/>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ht="13.2" x14ac:dyDescent="0.2">
      <c r="A56" s="355"/>
      <c r="B56" s="250"/>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46"/>
      <c r="AN57" s="1224"/>
      <c r="AO57" s="1224"/>
      <c r="AP57" s="1224"/>
      <c r="AQ57" s="1224"/>
      <c r="AR57" s="1224"/>
      <c r="AS57" s="1224"/>
      <c r="AT57" s="1224"/>
      <c r="AU57" s="1224"/>
      <c r="AV57" s="1224"/>
      <c r="AW57" s="1224"/>
      <c r="AX57" s="1224"/>
      <c r="AY57" s="1224"/>
      <c r="AZ57" s="1224"/>
      <c r="BA57" s="1224"/>
      <c r="BB57" s="1222" t="s">
        <v>610</v>
      </c>
      <c r="BC57" s="1222"/>
      <c r="BD57" s="1222"/>
      <c r="BE57" s="1222"/>
      <c r="BF57" s="1222"/>
      <c r="BG57" s="1222"/>
      <c r="BH57" s="1222"/>
      <c r="BI57" s="1222"/>
      <c r="BJ57" s="1222"/>
      <c r="BK57" s="1222"/>
      <c r="BL57" s="1222"/>
      <c r="BM57" s="1222"/>
      <c r="BN57" s="1222"/>
      <c r="BO57" s="1222"/>
      <c r="BP57" s="1219">
        <v>59.1</v>
      </c>
      <c r="BQ57" s="1219"/>
      <c r="BR57" s="1219"/>
      <c r="BS57" s="1219"/>
      <c r="BT57" s="1219"/>
      <c r="BU57" s="1219"/>
      <c r="BV57" s="1219"/>
      <c r="BW57" s="1219"/>
      <c r="BX57" s="1219">
        <v>61.2</v>
      </c>
      <c r="BY57" s="1219"/>
      <c r="BZ57" s="1219"/>
      <c r="CA57" s="1219"/>
      <c r="CB57" s="1219"/>
      <c r="CC57" s="1219"/>
      <c r="CD57" s="1219"/>
      <c r="CE57" s="1219"/>
      <c r="CF57" s="1219">
        <v>62.8</v>
      </c>
      <c r="CG57" s="1219"/>
      <c r="CH57" s="1219"/>
      <c r="CI57" s="1219"/>
      <c r="CJ57" s="1219"/>
      <c r="CK57" s="1219"/>
      <c r="CL57" s="1219"/>
      <c r="CM57" s="1219"/>
      <c r="CN57" s="1219">
        <v>64.099999999999994</v>
      </c>
      <c r="CO57" s="1219"/>
      <c r="CP57" s="1219"/>
      <c r="CQ57" s="1219"/>
      <c r="CR57" s="1219"/>
      <c r="CS57" s="1219"/>
      <c r="CT57" s="1219"/>
      <c r="CU57" s="1219"/>
      <c r="CV57" s="1219">
        <v>66.3</v>
      </c>
      <c r="CW57" s="1219"/>
      <c r="CX57" s="1219"/>
      <c r="CY57" s="1219"/>
      <c r="CZ57" s="1219"/>
      <c r="DA57" s="1219"/>
      <c r="DB57" s="1219"/>
      <c r="DC57" s="1219"/>
      <c r="DD57" s="360"/>
      <c r="DE57" s="359"/>
    </row>
    <row r="58" spans="1:109" s="355" customFormat="1" ht="13.2" x14ac:dyDescent="0.2">
      <c r="A58" s="246"/>
      <c r="B58" s="359"/>
      <c r="G58" s="1225"/>
      <c r="H58" s="1225"/>
      <c r="I58" s="1220"/>
      <c r="J58" s="1220"/>
      <c r="K58" s="1226"/>
      <c r="L58" s="1226"/>
      <c r="M58" s="1226"/>
      <c r="N58" s="1226"/>
      <c r="AM58" s="246"/>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6.2" x14ac:dyDescent="0.2">
      <c r="B63" s="303" t="s">
        <v>612</v>
      </c>
    </row>
    <row r="64" spans="1:109" ht="13.2" x14ac:dyDescent="0.2">
      <c r="B64" s="250"/>
      <c r="G64" s="354"/>
      <c r="I64" s="366"/>
      <c r="J64" s="366"/>
      <c r="K64" s="366"/>
      <c r="L64" s="366"/>
      <c r="M64" s="366"/>
      <c r="N64" s="367"/>
      <c r="AM64" s="354"/>
      <c r="AN64" s="354" t="s">
        <v>606</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0"/>
      <c r="AN65" s="1231" t="s">
        <v>615</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2" x14ac:dyDescent="0.2">
      <c r="B66" s="250"/>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2" x14ac:dyDescent="0.2">
      <c r="B67" s="250"/>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2" x14ac:dyDescent="0.2">
      <c r="B68" s="250"/>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2" x14ac:dyDescent="0.2">
      <c r="B69" s="250"/>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2" x14ac:dyDescent="0.2">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0"/>
      <c r="G71" s="371"/>
      <c r="I71" s="372"/>
      <c r="J71" s="369"/>
      <c r="K71" s="369"/>
      <c r="L71" s="370"/>
      <c r="M71" s="369"/>
      <c r="N71" s="370"/>
      <c r="AM71" s="371"/>
      <c r="AN71" s="246" t="s">
        <v>607</v>
      </c>
    </row>
    <row r="72" spans="2:107" ht="13.2" x14ac:dyDescent="0.2">
      <c r="B72" s="250"/>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482</v>
      </c>
      <c r="BQ72" s="1224"/>
      <c r="BR72" s="1224"/>
      <c r="BS72" s="1224"/>
      <c r="BT72" s="1224"/>
      <c r="BU72" s="1224"/>
      <c r="BV72" s="1224"/>
      <c r="BW72" s="1224"/>
      <c r="BX72" s="1224" t="s">
        <v>483</v>
      </c>
      <c r="BY72" s="1224"/>
      <c r="BZ72" s="1224"/>
      <c r="CA72" s="1224"/>
      <c r="CB72" s="1224"/>
      <c r="CC72" s="1224"/>
      <c r="CD72" s="1224"/>
      <c r="CE72" s="1224"/>
      <c r="CF72" s="1224" t="s">
        <v>484</v>
      </c>
      <c r="CG72" s="1224"/>
      <c r="CH72" s="1224"/>
      <c r="CI72" s="1224"/>
      <c r="CJ72" s="1224"/>
      <c r="CK72" s="1224"/>
      <c r="CL72" s="1224"/>
      <c r="CM72" s="1224"/>
      <c r="CN72" s="1224" t="s">
        <v>485</v>
      </c>
      <c r="CO72" s="1224"/>
      <c r="CP72" s="1224"/>
      <c r="CQ72" s="1224"/>
      <c r="CR72" s="1224"/>
      <c r="CS72" s="1224"/>
      <c r="CT72" s="1224"/>
      <c r="CU72" s="1224"/>
      <c r="CV72" s="1224" t="s">
        <v>486</v>
      </c>
      <c r="CW72" s="1224"/>
      <c r="CX72" s="1224"/>
      <c r="CY72" s="1224"/>
      <c r="CZ72" s="1224"/>
      <c r="DA72" s="1224"/>
      <c r="DB72" s="1224"/>
      <c r="DC72" s="1224"/>
    </row>
    <row r="73" spans="2:107" ht="13.2" x14ac:dyDescent="0.2">
      <c r="B73" s="250"/>
      <c r="G73" s="1227"/>
      <c r="H73" s="1227"/>
      <c r="I73" s="1227"/>
      <c r="J73" s="1227"/>
      <c r="K73" s="1223"/>
      <c r="L73" s="1223"/>
      <c r="M73" s="1223"/>
      <c r="N73" s="1223"/>
      <c r="AM73" s="356"/>
      <c r="AN73" s="1222" t="s">
        <v>608</v>
      </c>
      <c r="AO73" s="1222"/>
      <c r="AP73" s="1222"/>
      <c r="AQ73" s="1222"/>
      <c r="AR73" s="1222"/>
      <c r="AS73" s="1222"/>
      <c r="AT73" s="1222"/>
      <c r="AU73" s="1222"/>
      <c r="AV73" s="1222"/>
      <c r="AW73" s="1222"/>
      <c r="AX73" s="1222"/>
      <c r="AY73" s="1222"/>
      <c r="AZ73" s="1222"/>
      <c r="BA73" s="1222"/>
      <c r="BB73" s="1222" t="s">
        <v>609</v>
      </c>
      <c r="BC73" s="1222"/>
      <c r="BD73" s="1222"/>
      <c r="BE73" s="1222"/>
      <c r="BF73" s="1222"/>
      <c r="BG73" s="1222"/>
      <c r="BH73" s="1222"/>
      <c r="BI73" s="1222"/>
      <c r="BJ73" s="1222"/>
      <c r="BK73" s="1222"/>
      <c r="BL73" s="1222"/>
      <c r="BM73" s="1222"/>
      <c r="BN73" s="1222"/>
      <c r="BO73" s="1222"/>
      <c r="BP73" s="1219">
        <v>98.5</v>
      </c>
      <c r="BQ73" s="1219"/>
      <c r="BR73" s="1219"/>
      <c r="BS73" s="1219"/>
      <c r="BT73" s="1219"/>
      <c r="BU73" s="1219"/>
      <c r="BV73" s="1219"/>
      <c r="BW73" s="1219"/>
      <c r="BX73" s="1219">
        <v>96.1</v>
      </c>
      <c r="BY73" s="1219"/>
      <c r="BZ73" s="1219"/>
      <c r="CA73" s="1219"/>
      <c r="CB73" s="1219"/>
      <c r="CC73" s="1219"/>
      <c r="CD73" s="1219"/>
      <c r="CE73" s="1219"/>
      <c r="CF73" s="1219">
        <v>99.3</v>
      </c>
      <c r="CG73" s="1219"/>
      <c r="CH73" s="1219"/>
      <c r="CI73" s="1219"/>
      <c r="CJ73" s="1219"/>
      <c r="CK73" s="1219"/>
      <c r="CL73" s="1219"/>
      <c r="CM73" s="1219"/>
      <c r="CN73" s="1219">
        <v>77.7</v>
      </c>
      <c r="CO73" s="1219"/>
      <c r="CP73" s="1219"/>
      <c r="CQ73" s="1219"/>
      <c r="CR73" s="1219"/>
      <c r="CS73" s="1219"/>
      <c r="CT73" s="1219"/>
      <c r="CU73" s="1219"/>
      <c r="CV73" s="1219">
        <v>41.8</v>
      </c>
      <c r="CW73" s="1219"/>
      <c r="CX73" s="1219"/>
      <c r="CY73" s="1219"/>
      <c r="CZ73" s="1219"/>
      <c r="DA73" s="1219"/>
      <c r="DB73" s="1219"/>
      <c r="DC73" s="1219"/>
    </row>
    <row r="74" spans="2:107" ht="13.2" x14ac:dyDescent="0.2">
      <c r="B74" s="250"/>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0"/>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613</v>
      </c>
      <c r="BC75" s="1222"/>
      <c r="BD75" s="1222"/>
      <c r="BE75" s="1222"/>
      <c r="BF75" s="1222"/>
      <c r="BG75" s="1222"/>
      <c r="BH75" s="1222"/>
      <c r="BI75" s="1222"/>
      <c r="BJ75" s="1222"/>
      <c r="BK75" s="1222"/>
      <c r="BL75" s="1222"/>
      <c r="BM75" s="1222"/>
      <c r="BN75" s="1222"/>
      <c r="BO75" s="1222"/>
      <c r="BP75" s="1219">
        <v>8.9</v>
      </c>
      <c r="BQ75" s="1219"/>
      <c r="BR75" s="1219"/>
      <c r="BS75" s="1219"/>
      <c r="BT75" s="1219"/>
      <c r="BU75" s="1219"/>
      <c r="BV75" s="1219"/>
      <c r="BW75" s="1219"/>
      <c r="BX75" s="1219">
        <v>8.8000000000000007</v>
      </c>
      <c r="BY75" s="1219"/>
      <c r="BZ75" s="1219"/>
      <c r="CA75" s="1219"/>
      <c r="CB75" s="1219"/>
      <c r="CC75" s="1219"/>
      <c r="CD75" s="1219"/>
      <c r="CE75" s="1219"/>
      <c r="CF75" s="1219">
        <v>10</v>
      </c>
      <c r="CG75" s="1219"/>
      <c r="CH75" s="1219"/>
      <c r="CI75" s="1219"/>
      <c r="CJ75" s="1219"/>
      <c r="CK75" s="1219"/>
      <c r="CL75" s="1219"/>
      <c r="CM75" s="1219"/>
      <c r="CN75" s="1219">
        <v>11.5</v>
      </c>
      <c r="CO75" s="1219"/>
      <c r="CP75" s="1219"/>
      <c r="CQ75" s="1219"/>
      <c r="CR75" s="1219"/>
      <c r="CS75" s="1219"/>
      <c r="CT75" s="1219"/>
      <c r="CU75" s="1219"/>
      <c r="CV75" s="1219">
        <v>12.7</v>
      </c>
      <c r="CW75" s="1219"/>
      <c r="CX75" s="1219"/>
      <c r="CY75" s="1219"/>
      <c r="CZ75" s="1219"/>
      <c r="DA75" s="1219"/>
      <c r="DB75" s="1219"/>
      <c r="DC75" s="1219"/>
    </row>
    <row r="76" spans="2:107" ht="13.2" x14ac:dyDescent="0.2">
      <c r="B76" s="250"/>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0"/>
      <c r="G77" s="1225"/>
      <c r="H77" s="1225"/>
      <c r="I77" s="1225"/>
      <c r="J77" s="1225"/>
      <c r="K77" s="1223"/>
      <c r="L77" s="1223"/>
      <c r="M77" s="1223"/>
      <c r="N77" s="1223"/>
      <c r="AN77" s="1224" t="s">
        <v>611</v>
      </c>
      <c r="AO77" s="1224"/>
      <c r="AP77" s="1224"/>
      <c r="AQ77" s="1224"/>
      <c r="AR77" s="1224"/>
      <c r="AS77" s="1224"/>
      <c r="AT77" s="1224"/>
      <c r="AU77" s="1224"/>
      <c r="AV77" s="1224"/>
      <c r="AW77" s="1224"/>
      <c r="AX77" s="1224"/>
      <c r="AY77" s="1224"/>
      <c r="AZ77" s="1224"/>
      <c r="BA77" s="1224"/>
      <c r="BB77" s="1222" t="s">
        <v>609</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ht="13.2" x14ac:dyDescent="0.2">
      <c r="B78" s="250"/>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0"/>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613</v>
      </c>
      <c r="BC79" s="1222"/>
      <c r="BD79" s="1222"/>
      <c r="BE79" s="1222"/>
      <c r="BF79" s="1222"/>
      <c r="BG79" s="1222"/>
      <c r="BH79" s="1222"/>
      <c r="BI79" s="1222"/>
      <c r="BJ79" s="1222"/>
      <c r="BK79" s="1222"/>
      <c r="BL79" s="1222"/>
      <c r="BM79" s="1222"/>
      <c r="BN79" s="1222"/>
      <c r="BO79" s="1222"/>
      <c r="BP79" s="1219">
        <v>7.2</v>
      </c>
      <c r="BQ79" s="1219"/>
      <c r="BR79" s="1219"/>
      <c r="BS79" s="1219"/>
      <c r="BT79" s="1219"/>
      <c r="BU79" s="1219"/>
      <c r="BV79" s="1219"/>
      <c r="BW79" s="1219"/>
      <c r="BX79" s="1219">
        <v>7.2</v>
      </c>
      <c r="BY79" s="1219"/>
      <c r="BZ79" s="1219"/>
      <c r="CA79" s="1219"/>
      <c r="CB79" s="1219"/>
      <c r="CC79" s="1219"/>
      <c r="CD79" s="1219"/>
      <c r="CE79" s="1219"/>
      <c r="CF79" s="1219">
        <v>7.7</v>
      </c>
      <c r="CG79" s="1219"/>
      <c r="CH79" s="1219"/>
      <c r="CI79" s="1219"/>
      <c r="CJ79" s="1219"/>
      <c r="CK79" s="1219"/>
      <c r="CL79" s="1219"/>
      <c r="CM79" s="1219"/>
      <c r="CN79" s="1219">
        <v>8</v>
      </c>
      <c r="CO79" s="1219"/>
      <c r="CP79" s="1219"/>
      <c r="CQ79" s="1219"/>
      <c r="CR79" s="1219"/>
      <c r="CS79" s="1219"/>
      <c r="CT79" s="1219"/>
      <c r="CU79" s="1219"/>
      <c r="CV79" s="1219">
        <v>8</v>
      </c>
      <c r="CW79" s="1219"/>
      <c r="CX79" s="1219"/>
      <c r="CY79" s="1219"/>
      <c r="CZ79" s="1219"/>
      <c r="DA79" s="1219"/>
      <c r="DB79" s="1219"/>
      <c r="DC79" s="1219"/>
    </row>
    <row r="80" spans="2:107" ht="13.2" x14ac:dyDescent="0.2">
      <c r="B80" s="250"/>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0"/>
    </row>
    <row r="82" spans="2:109" ht="16.2" x14ac:dyDescent="0.2">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vuYUDcUCPdCSgBIxmmO5hF3dRMJI0WO7eMw1B1ycEYAmKDjVXK/j/1oLxIqsqxz5oMVF37rnun2vWzhM4y9KCA==" saltValue="P0e0I5sZgQKuIfz52jD3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429</v>
      </c>
    </row>
  </sheetData>
  <sheetProtection algorithmName="SHA-512" hashValue="09S3g/bNF0GNKHyM/t/VNrp+xGPPvdVsmAxfNkpIm//J+Y5lMcO/Rxk1mq99p5xCoJx8mC6t6Z+ACpozw0O1Og==" saltValue="vHiv43iP1wjatUpfkAco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429</v>
      </c>
    </row>
  </sheetData>
  <sheetProtection algorithmName="SHA-512" hashValue="mr1ghb4p3ATx0vUvhkO4+1av6OpueAsM9AwK5XN42MsidGD22zZJ7uAP+jzow2GK8tpNah5LZ/OB+1mMt2fekQ==" saltValue="Dvl92p07IELpKcgy1hq3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479</v>
      </c>
      <c r="G2" s="146"/>
      <c r="H2" s="147"/>
    </row>
    <row r="3" spans="1:8" x14ac:dyDescent="0.2">
      <c r="A3" s="143" t="s">
        <v>472</v>
      </c>
      <c r="B3" s="148"/>
      <c r="C3" s="149"/>
      <c r="D3" s="150">
        <v>252892</v>
      </c>
      <c r="E3" s="151"/>
      <c r="F3" s="152">
        <v>122882</v>
      </c>
      <c r="G3" s="153"/>
      <c r="H3" s="154"/>
    </row>
    <row r="4" spans="1:8" x14ac:dyDescent="0.2">
      <c r="A4" s="155"/>
      <c r="B4" s="156"/>
      <c r="C4" s="157"/>
      <c r="D4" s="158">
        <v>135192</v>
      </c>
      <c r="E4" s="159"/>
      <c r="F4" s="160">
        <v>65785</v>
      </c>
      <c r="G4" s="161"/>
      <c r="H4" s="162"/>
    </row>
    <row r="5" spans="1:8" x14ac:dyDescent="0.2">
      <c r="A5" s="143" t="s">
        <v>474</v>
      </c>
      <c r="B5" s="148"/>
      <c r="C5" s="149"/>
      <c r="D5" s="150">
        <v>115563</v>
      </c>
      <c r="E5" s="151"/>
      <c r="F5" s="152">
        <v>114790</v>
      </c>
      <c r="G5" s="153"/>
      <c r="H5" s="154"/>
    </row>
    <row r="6" spans="1:8" x14ac:dyDescent="0.2">
      <c r="A6" s="155"/>
      <c r="B6" s="156"/>
      <c r="C6" s="157"/>
      <c r="D6" s="158">
        <v>80782</v>
      </c>
      <c r="E6" s="159"/>
      <c r="F6" s="160">
        <v>55601</v>
      </c>
      <c r="G6" s="161"/>
      <c r="H6" s="162"/>
    </row>
    <row r="7" spans="1:8" x14ac:dyDescent="0.2">
      <c r="A7" s="143" t="s">
        <v>475</v>
      </c>
      <c r="B7" s="148"/>
      <c r="C7" s="149"/>
      <c r="D7" s="150">
        <v>151292</v>
      </c>
      <c r="E7" s="151"/>
      <c r="F7" s="152">
        <v>126262</v>
      </c>
      <c r="G7" s="153"/>
      <c r="H7" s="154"/>
    </row>
    <row r="8" spans="1:8" x14ac:dyDescent="0.2">
      <c r="A8" s="155"/>
      <c r="B8" s="156"/>
      <c r="C8" s="157"/>
      <c r="D8" s="158">
        <v>91003</v>
      </c>
      <c r="E8" s="159"/>
      <c r="F8" s="160">
        <v>56769</v>
      </c>
      <c r="G8" s="161"/>
      <c r="H8" s="162"/>
    </row>
    <row r="9" spans="1:8" x14ac:dyDescent="0.2">
      <c r="A9" s="143" t="s">
        <v>476</v>
      </c>
      <c r="B9" s="148"/>
      <c r="C9" s="149"/>
      <c r="D9" s="150">
        <v>151557</v>
      </c>
      <c r="E9" s="151"/>
      <c r="F9" s="152">
        <v>126525</v>
      </c>
      <c r="G9" s="153"/>
      <c r="H9" s="154"/>
    </row>
    <row r="10" spans="1:8" x14ac:dyDescent="0.2">
      <c r="A10" s="155"/>
      <c r="B10" s="156"/>
      <c r="C10" s="157"/>
      <c r="D10" s="158">
        <v>97451</v>
      </c>
      <c r="E10" s="159"/>
      <c r="F10" s="160">
        <v>67052</v>
      </c>
      <c r="G10" s="161"/>
      <c r="H10" s="162"/>
    </row>
    <row r="11" spans="1:8" x14ac:dyDescent="0.2">
      <c r="A11" s="143" t="s">
        <v>477</v>
      </c>
      <c r="B11" s="148"/>
      <c r="C11" s="149"/>
      <c r="D11" s="150">
        <v>159174</v>
      </c>
      <c r="E11" s="151"/>
      <c r="F11" s="152">
        <v>122054</v>
      </c>
      <c r="G11" s="153"/>
      <c r="H11" s="154"/>
    </row>
    <row r="12" spans="1:8" x14ac:dyDescent="0.2">
      <c r="A12" s="155"/>
      <c r="B12" s="156"/>
      <c r="C12" s="163"/>
      <c r="D12" s="158">
        <v>110420</v>
      </c>
      <c r="E12" s="159"/>
      <c r="F12" s="160">
        <v>68298</v>
      </c>
      <c r="G12" s="161"/>
      <c r="H12" s="162"/>
    </row>
    <row r="13" spans="1:8" x14ac:dyDescent="0.2">
      <c r="A13" s="143"/>
      <c r="B13" s="148"/>
      <c r="C13" s="149"/>
      <c r="D13" s="150">
        <v>166096</v>
      </c>
      <c r="E13" s="151"/>
      <c r="F13" s="152">
        <v>122503</v>
      </c>
      <c r="G13" s="164"/>
      <c r="H13" s="154"/>
    </row>
    <row r="14" spans="1:8" x14ac:dyDescent="0.2">
      <c r="A14" s="155"/>
      <c r="B14" s="156"/>
      <c r="C14" s="157"/>
      <c r="D14" s="158">
        <v>102970</v>
      </c>
      <c r="E14" s="159"/>
      <c r="F14" s="160">
        <v>62701</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8.9600000000000009</v>
      </c>
      <c r="C19" s="165">
        <f>ROUND(VALUE(SUBSTITUTE(実質収支比率等に係る経年分析!G$48,"▲","-")),2)</f>
        <v>7.33</v>
      </c>
      <c r="D19" s="165">
        <f>ROUND(VALUE(SUBSTITUTE(実質収支比率等に係る経年分析!H$48,"▲","-")),2)</f>
        <v>8.25</v>
      </c>
      <c r="E19" s="165">
        <f>ROUND(VALUE(SUBSTITUTE(実質収支比率等に係る経年分析!I$48,"▲","-")),2)</f>
        <v>11.03</v>
      </c>
      <c r="F19" s="165">
        <f>ROUND(VALUE(SUBSTITUTE(実質収支比率等に係る経年分析!J$48,"▲","-")),2)</f>
        <v>11.57</v>
      </c>
    </row>
    <row r="20" spans="1:11" x14ac:dyDescent="0.2">
      <c r="A20" s="165" t="s">
        <v>54</v>
      </c>
      <c r="B20" s="165">
        <f>ROUND(VALUE(SUBSTITUTE(実質収支比率等に係る経年分析!F$47,"▲","-")),2)</f>
        <v>19.71</v>
      </c>
      <c r="C20" s="165">
        <f>ROUND(VALUE(SUBSTITUTE(実質収支比率等に係る経年分析!G$47,"▲","-")),2)</f>
        <v>19.82</v>
      </c>
      <c r="D20" s="165">
        <f>ROUND(VALUE(SUBSTITUTE(実質収支比率等に係る経年分析!H$47,"▲","-")),2)</f>
        <v>16.559999999999999</v>
      </c>
      <c r="E20" s="165">
        <f>ROUND(VALUE(SUBSTITUTE(実質収支比率等に係る経年分析!I$47,"▲","-")),2)</f>
        <v>19.600000000000001</v>
      </c>
      <c r="F20" s="165">
        <f>ROUND(VALUE(SUBSTITUTE(実質収支比率等に係る経年分析!J$47,"▲","-")),2)</f>
        <v>27.66</v>
      </c>
    </row>
    <row r="21" spans="1:11" x14ac:dyDescent="0.2">
      <c r="A21" s="165" t="s">
        <v>55</v>
      </c>
      <c r="B21" s="165">
        <f>IF(ISNUMBER(VALUE(SUBSTITUTE(実質収支比率等に係る経年分析!F$49,"▲","-"))),ROUND(VALUE(SUBSTITUTE(実質収支比率等に係る経年分析!F$49,"▲","-")),2),NA())</f>
        <v>-0.04</v>
      </c>
      <c r="C21" s="165">
        <f>IF(ISNUMBER(VALUE(SUBSTITUTE(実質収支比率等に係る経年分析!G$49,"▲","-"))),ROUND(VALUE(SUBSTITUTE(実質収支比率等に係る経年分析!G$49,"▲","-")),2),NA())</f>
        <v>-1.68</v>
      </c>
      <c r="D21" s="165">
        <f>IF(ISNUMBER(VALUE(SUBSTITUTE(実質収支比率等に係る経年分析!H$49,"▲","-"))),ROUND(VALUE(SUBSTITUTE(実質収支比率等に係る経年分析!H$49,"▲","-")),2),NA())</f>
        <v>-1.97</v>
      </c>
      <c r="E21" s="165">
        <f>IF(ISNUMBER(VALUE(SUBSTITUTE(実質収支比率等に係る経年分析!I$49,"▲","-"))),ROUND(VALUE(SUBSTITUTE(実質収支比率等に係る経年分析!I$49,"▲","-")),2),NA())</f>
        <v>7.93</v>
      </c>
      <c r="F21" s="165">
        <f>IF(ISNUMBER(VALUE(SUBSTITUTE(実質収支比率等に係る経年分析!J$49,"▲","-"))),ROUND(VALUE(SUBSTITUTE(実質収支比率等に係る経年分析!J$49,"▲","-")),2),NA())</f>
        <v>11.59</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2">
      <c r="A32" s="166" t="str">
        <f>IF(連結実質赤字比率に係る赤字・黒字の構成分析!C$38="",NA(),連結実質赤字比率に係る赤字・黒字の構成分析!C$38)</f>
        <v>簡易水道事業特別会計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7.0000000000000007E-2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0.04</v>
      </c>
    </row>
    <row r="33" spans="1:16" x14ac:dyDescent="0.2">
      <c r="A33" s="166" t="str">
        <f>IF(連結実質赤字比率に係る赤字・黒字の構成分析!C$37="",NA(),連結実質赤字比率に係る赤字・黒字の構成分析!C$37)</f>
        <v>農業集落排水事業特別会計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0.12</v>
      </c>
    </row>
    <row r="34" spans="1:16" x14ac:dyDescent="0.2">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1.1100000000000001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0.76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0.9</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6.79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1.48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1.1499999999999999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1.05</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8.9600000000000009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7.33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8.25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11.02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14.19</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377</v>
      </c>
      <c r="E42" s="167"/>
      <c r="F42" s="167"/>
      <c r="G42" s="167">
        <f>'実質公債費比率（分子）の構造'!L$52</f>
        <v>376</v>
      </c>
      <c r="H42" s="167"/>
      <c r="I42" s="167"/>
      <c r="J42" s="167">
        <f>'実質公債費比率（分子）の構造'!M$52</f>
        <v>412</v>
      </c>
      <c r="K42" s="167"/>
      <c r="L42" s="167"/>
      <c r="M42" s="167">
        <f>'実質公債費比率（分子）の構造'!N$52</f>
        <v>516</v>
      </c>
      <c r="N42" s="167"/>
      <c r="O42" s="167"/>
      <c r="P42" s="167">
        <f>'実質公債費比率（分子）の構造'!O$52</f>
        <v>579</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13</v>
      </c>
      <c r="C44" s="167"/>
      <c r="D44" s="167"/>
      <c r="E44" s="167">
        <f>'実質公債費比率（分子）の構造'!L$50</f>
        <v>9</v>
      </c>
      <c r="F44" s="167"/>
      <c r="G44" s="167"/>
      <c r="H44" s="167">
        <f>'実質公債費比率（分子）の構造'!M$50</f>
        <v>9</v>
      </c>
      <c r="I44" s="167"/>
      <c r="J44" s="167"/>
      <c r="K44" s="167">
        <f>'実質公債費比率（分子）の構造'!N$50</f>
        <v>7</v>
      </c>
      <c r="L44" s="167"/>
      <c r="M44" s="167"/>
      <c r="N44" s="167">
        <f>'実質公債費比率（分子）の構造'!O$50</f>
        <v>4</v>
      </c>
      <c r="O44" s="167"/>
      <c r="P44" s="167"/>
    </row>
    <row r="45" spans="1:16" x14ac:dyDescent="0.2">
      <c r="A45" s="167" t="s">
        <v>65</v>
      </c>
      <c r="B45" s="167">
        <f>'実質公債費比率（分子）の構造'!K$49</f>
        <v>20</v>
      </c>
      <c r="C45" s="167"/>
      <c r="D45" s="167"/>
      <c r="E45" s="167">
        <f>'実質公債費比率（分子）の構造'!L$49</f>
        <v>5</v>
      </c>
      <c r="F45" s="167"/>
      <c r="G45" s="167"/>
      <c r="H45" s="167">
        <f>'実質公債費比率（分子）の構造'!M$49</f>
        <v>2</v>
      </c>
      <c r="I45" s="167"/>
      <c r="J45" s="167"/>
      <c r="K45" s="167">
        <f>'実質公債費比率（分子）の構造'!N$49</f>
        <v>2</v>
      </c>
      <c r="L45" s="167"/>
      <c r="M45" s="167"/>
      <c r="N45" s="167">
        <f>'実質公債費比率（分子）の構造'!O$49</f>
        <v>6</v>
      </c>
      <c r="O45" s="167"/>
      <c r="P45" s="167"/>
    </row>
    <row r="46" spans="1:16" x14ac:dyDescent="0.2">
      <c r="A46" s="167" t="s">
        <v>66</v>
      </c>
      <c r="B46" s="167">
        <f>'実質公債費比率（分子）の構造'!K$48</f>
        <v>137</v>
      </c>
      <c r="C46" s="167"/>
      <c r="D46" s="167"/>
      <c r="E46" s="167">
        <f>'実質公債費比率（分子）の構造'!L$48</f>
        <v>138</v>
      </c>
      <c r="F46" s="167"/>
      <c r="G46" s="167"/>
      <c r="H46" s="167">
        <f>'実質公債費比率（分子）の構造'!M$48</f>
        <v>127</v>
      </c>
      <c r="I46" s="167"/>
      <c r="J46" s="167"/>
      <c r="K46" s="167">
        <f>'実質公債費比率（分子）の構造'!N$48</f>
        <v>127</v>
      </c>
      <c r="L46" s="167"/>
      <c r="M46" s="167"/>
      <c r="N46" s="167">
        <f>'実質公債費比率（分子）の構造'!O$48</f>
        <v>132</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396</v>
      </c>
      <c r="C49" s="167"/>
      <c r="D49" s="167"/>
      <c r="E49" s="167">
        <f>'実質公債費比率（分子）の構造'!L$45</f>
        <v>442</v>
      </c>
      <c r="F49" s="167"/>
      <c r="G49" s="167"/>
      <c r="H49" s="167">
        <f>'実質公債費比率（分子）の構造'!M$45</f>
        <v>551</v>
      </c>
      <c r="I49" s="167"/>
      <c r="J49" s="167"/>
      <c r="K49" s="167">
        <f>'実質公債費比率（分子）の構造'!N$45</f>
        <v>689</v>
      </c>
      <c r="L49" s="167"/>
      <c r="M49" s="167"/>
      <c r="N49" s="167">
        <f>'実質公債費比率（分子）の構造'!O$45</f>
        <v>784</v>
      </c>
      <c r="O49" s="167"/>
      <c r="P49" s="167"/>
    </row>
    <row r="50" spans="1:16" x14ac:dyDescent="0.2">
      <c r="A50" s="167" t="s">
        <v>70</v>
      </c>
      <c r="B50" s="167" t="e">
        <f>NA()</f>
        <v>#N/A</v>
      </c>
      <c r="C50" s="167">
        <f>IF(ISNUMBER('実質公債費比率（分子）の構造'!K$53),'実質公債費比率（分子）の構造'!K$53,NA())</f>
        <v>189</v>
      </c>
      <c r="D50" s="167" t="e">
        <f>NA()</f>
        <v>#N/A</v>
      </c>
      <c r="E50" s="167" t="e">
        <f>NA()</f>
        <v>#N/A</v>
      </c>
      <c r="F50" s="167">
        <f>IF(ISNUMBER('実質公債費比率（分子）の構造'!L$53),'実質公債費比率（分子）の構造'!L$53,NA())</f>
        <v>218</v>
      </c>
      <c r="G50" s="167" t="e">
        <f>NA()</f>
        <v>#N/A</v>
      </c>
      <c r="H50" s="167" t="e">
        <f>NA()</f>
        <v>#N/A</v>
      </c>
      <c r="I50" s="167">
        <f>IF(ISNUMBER('実質公債費比率（分子）の構造'!M$53),'実質公債費比率（分子）の構造'!M$53,NA())</f>
        <v>277</v>
      </c>
      <c r="J50" s="167" t="e">
        <f>NA()</f>
        <v>#N/A</v>
      </c>
      <c r="K50" s="167" t="e">
        <f>NA()</f>
        <v>#N/A</v>
      </c>
      <c r="L50" s="167">
        <f>IF(ISNUMBER('実質公債費比率（分子）の構造'!N$53),'実質公債費比率（分子）の構造'!N$53,NA())</f>
        <v>309</v>
      </c>
      <c r="M50" s="167" t="e">
        <f>NA()</f>
        <v>#N/A</v>
      </c>
      <c r="N50" s="167" t="e">
        <f>NA()</f>
        <v>#N/A</v>
      </c>
      <c r="O50" s="167">
        <f>IF(ISNUMBER('実質公債費比率（分子）の構造'!O$53),'実質公債費比率（分子）の構造'!O$53,NA())</f>
        <v>347</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5782</v>
      </c>
      <c r="E56" s="166"/>
      <c r="F56" s="166"/>
      <c r="G56" s="166">
        <f>'将来負担比率（分子）の構造'!J$52</f>
        <v>5775</v>
      </c>
      <c r="H56" s="166"/>
      <c r="I56" s="166"/>
      <c r="J56" s="166">
        <f>'将来負担比率（分子）の構造'!K$52</f>
        <v>5902</v>
      </c>
      <c r="K56" s="166"/>
      <c r="L56" s="166"/>
      <c r="M56" s="166">
        <f>'将来負担比率（分子）の構造'!L$52</f>
        <v>5995</v>
      </c>
      <c r="N56" s="166"/>
      <c r="O56" s="166"/>
      <c r="P56" s="166">
        <f>'将来負担比率（分子）の構造'!M$52</f>
        <v>5913</v>
      </c>
    </row>
    <row r="57" spans="1:16" x14ac:dyDescent="0.2">
      <c r="A57" s="166" t="s">
        <v>41</v>
      </c>
      <c r="B57" s="166"/>
      <c r="C57" s="166"/>
      <c r="D57" s="166">
        <f>'将来負担比率（分子）の構造'!I$51</f>
        <v>72</v>
      </c>
      <c r="E57" s="166"/>
      <c r="F57" s="166"/>
      <c r="G57" s="166">
        <f>'将来負担比率（分子）の構造'!J$51</f>
        <v>60</v>
      </c>
      <c r="H57" s="166"/>
      <c r="I57" s="166"/>
      <c r="J57" s="166">
        <f>'将来負担比率（分子）の構造'!K$51</f>
        <v>63</v>
      </c>
      <c r="K57" s="166"/>
      <c r="L57" s="166"/>
      <c r="M57" s="166">
        <f>'将来負担比率（分子）の構造'!L$51</f>
        <v>53</v>
      </c>
      <c r="N57" s="166"/>
      <c r="O57" s="166"/>
      <c r="P57" s="166">
        <f>'将来負担比率（分子）の構造'!M$51</f>
        <v>58</v>
      </c>
    </row>
    <row r="58" spans="1:16" x14ac:dyDescent="0.2">
      <c r="A58" s="166" t="s">
        <v>40</v>
      </c>
      <c r="B58" s="166"/>
      <c r="C58" s="166"/>
      <c r="D58" s="166">
        <f>'将来負担比率（分子）の構造'!I$50</f>
        <v>1281</v>
      </c>
      <c r="E58" s="166"/>
      <c r="F58" s="166"/>
      <c r="G58" s="166">
        <f>'将来負担比率（分子）の構造'!J$50</f>
        <v>1371</v>
      </c>
      <c r="H58" s="166"/>
      <c r="I58" s="166"/>
      <c r="J58" s="166">
        <f>'将来負担比率（分子）の構造'!K$50</f>
        <v>1297</v>
      </c>
      <c r="K58" s="166"/>
      <c r="L58" s="166"/>
      <c r="M58" s="166">
        <f>'将来負担比率（分子）の構造'!L$50</f>
        <v>1438</v>
      </c>
      <c r="N58" s="166"/>
      <c r="O58" s="166"/>
      <c r="P58" s="166">
        <f>'将来負担比率（分子）の構造'!M$50</f>
        <v>1863</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526</v>
      </c>
      <c r="C62" s="166"/>
      <c r="D62" s="166"/>
      <c r="E62" s="166">
        <f>'将来負担比率（分子）の構造'!J$45</f>
        <v>492</v>
      </c>
      <c r="F62" s="166"/>
      <c r="G62" s="166"/>
      <c r="H62" s="166">
        <f>'将来負担比率（分子）の構造'!K$45</f>
        <v>478</v>
      </c>
      <c r="I62" s="166"/>
      <c r="J62" s="166"/>
      <c r="K62" s="166">
        <f>'将来負担比率（分子）の構造'!L$45</f>
        <v>449</v>
      </c>
      <c r="L62" s="166"/>
      <c r="M62" s="166"/>
      <c r="N62" s="166">
        <f>'将来負担比率（分子）の構造'!M$45</f>
        <v>438</v>
      </c>
      <c r="O62" s="166"/>
      <c r="P62" s="166"/>
    </row>
    <row r="63" spans="1:16" x14ac:dyDescent="0.2">
      <c r="A63" s="166" t="s">
        <v>33</v>
      </c>
      <c r="B63" s="166">
        <f>'将来負担比率（分子）の構造'!I$44</f>
        <v>95</v>
      </c>
      <c r="C63" s="166"/>
      <c r="D63" s="166"/>
      <c r="E63" s="166">
        <f>'将来負担比率（分子）の構造'!J$44</f>
        <v>106</v>
      </c>
      <c r="F63" s="166"/>
      <c r="G63" s="166"/>
      <c r="H63" s="166">
        <f>'将来負担比率（分子）の構造'!K$44</f>
        <v>141</v>
      </c>
      <c r="I63" s="166"/>
      <c r="J63" s="166"/>
      <c r="K63" s="166">
        <f>'将来負担比率（分子）の構造'!L$44</f>
        <v>219</v>
      </c>
      <c r="L63" s="166"/>
      <c r="M63" s="166"/>
      <c r="N63" s="166">
        <f>'将来負担比率（分子）の構造'!M$44</f>
        <v>220</v>
      </c>
      <c r="O63" s="166"/>
      <c r="P63" s="166"/>
    </row>
    <row r="64" spans="1:16" x14ac:dyDescent="0.2">
      <c r="A64" s="166" t="s">
        <v>32</v>
      </c>
      <c r="B64" s="166">
        <f>'将来負担比率（分子）の構造'!I$43</f>
        <v>1422</v>
      </c>
      <c r="C64" s="166"/>
      <c r="D64" s="166"/>
      <c r="E64" s="166">
        <f>'将来負担比率（分子）の構造'!J$43</f>
        <v>1401</v>
      </c>
      <c r="F64" s="166"/>
      <c r="G64" s="166"/>
      <c r="H64" s="166">
        <f>'将来負担比率（分子）の構造'!K$43</f>
        <v>1296</v>
      </c>
      <c r="I64" s="166"/>
      <c r="J64" s="166"/>
      <c r="K64" s="166">
        <f>'将来負担比率（分子）の構造'!L$43</f>
        <v>1145</v>
      </c>
      <c r="L64" s="166"/>
      <c r="M64" s="166"/>
      <c r="N64" s="166">
        <f>'将来負担比率（分子）の構造'!M$43</f>
        <v>1032</v>
      </c>
      <c r="O64" s="166"/>
      <c r="P64" s="166"/>
    </row>
    <row r="65" spans="1:16" x14ac:dyDescent="0.2">
      <c r="A65" s="166" t="s">
        <v>31</v>
      </c>
      <c r="B65" s="166">
        <f>'将来負担比率（分子）の構造'!I$42</f>
        <v>39</v>
      </c>
      <c r="C65" s="166"/>
      <c r="D65" s="166"/>
      <c r="E65" s="166">
        <f>'将来負担比率（分子）の構造'!J$42</f>
        <v>30</v>
      </c>
      <c r="F65" s="166"/>
      <c r="G65" s="166"/>
      <c r="H65" s="166">
        <f>'将来負担比率（分子）の構造'!K$42</f>
        <v>20</v>
      </c>
      <c r="I65" s="166"/>
      <c r="J65" s="166"/>
      <c r="K65" s="166">
        <f>'将来負担比率（分子）の構造'!L$42</f>
        <v>13</v>
      </c>
      <c r="L65" s="166"/>
      <c r="M65" s="166"/>
      <c r="N65" s="166">
        <f>'将来負担比率（分子）の構造'!M$42</f>
        <v>9</v>
      </c>
      <c r="O65" s="166"/>
      <c r="P65" s="166"/>
    </row>
    <row r="66" spans="1:16" x14ac:dyDescent="0.2">
      <c r="A66" s="166" t="s">
        <v>30</v>
      </c>
      <c r="B66" s="166">
        <f>'将来負担比率（分子）の構造'!I$41</f>
        <v>7317</v>
      </c>
      <c r="C66" s="166"/>
      <c r="D66" s="166"/>
      <c r="E66" s="166">
        <f>'将来負担比率（分子）の構造'!J$41</f>
        <v>7359</v>
      </c>
      <c r="F66" s="166"/>
      <c r="G66" s="166"/>
      <c r="H66" s="166">
        <f>'将来負担比率（分子）の構造'!K$41</f>
        <v>7589</v>
      </c>
      <c r="I66" s="166"/>
      <c r="J66" s="166"/>
      <c r="K66" s="166">
        <f>'将来負担比率（分子）の構造'!L$41</f>
        <v>7539</v>
      </c>
      <c r="L66" s="166"/>
      <c r="M66" s="166"/>
      <c r="N66" s="166">
        <f>'将来負担比率（分子）の構造'!M$41</f>
        <v>7234</v>
      </c>
      <c r="O66" s="166"/>
      <c r="P66" s="166"/>
    </row>
    <row r="67" spans="1:16" x14ac:dyDescent="0.2">
      <c r="A67" s="166" t="s">
        <v>74</v>
      </c>
      <c r="B67" s="166" t="e">
        <f>NA()</f>
        <v>#N/A</v>
      </c>
      <c r="C67" s="166">
        <f>IF(ISNUMBER('将来負担比率（分子）の構造'!I$53), IF('将来負担比率（分子）の構造'!I$53 &lt; 0, 0, '将来負担比率（分子）の構造'!I$53), NA())</f>
        <v>2264</v>
      </c>
      <c r="D67" s="166" t="e">
        <f>NA()</f>
        <v>#N/A</v>
      </c>
      <c r="E67" s="166" t="e">
        <f>NA()</f>
        <v>#N/A</v>
      </c>
      <c r="F67" s="166">
        <f>IF(ISNUMBER('将来負担比率（分子）の構造'!J$53), IF('将来負担比率（分子）の構造'!J$53 &lt; 0, 0, '将来負担比率（分子）の構造'!J$53), NA())</f>
        <v>2181</v>
      </c>
      <c r="G67" s="166" t="e">
        <f>NA()</f>
        <v>#N/A</v>
      </c>
      <c r="H67" s="166" t="e">
        <f>NA()</f>
        <v>#N/A</v>
      </c>
      <c r="I67" s="166">
        <f>IF(ISNUMBER('将来負担比率（分子）の構造'!K$53), IF('将来負担比率（分子）の構造'!K$53 &lt; 0, 0, '将来負担比率（分子）の構造'!K$53), NA())</f>
        <v>2263</v>
      </c>
      <c r="J67" s="166" t="e">
        <f>NA()</f>
        <v>#N/A</v>
      </c>
      <c r="K67" s="166" t="e">
        <f>NA()</f>
        <v>#N/A</v>
      </c>
      <c r="L67" s="166">
        <f>IF(ISNUMBER('将来負担比率（分子）の構造'!L$53), IF('将来負担比率（分子）の構造'!L$53 &lt; 0, 0, '将来負担比率（分子）の構造'!L$53), NA())</f>
        <v>1880</v>
      </c>
      <c r="M67" s="166" t="e">
        <f>NA()</f>
        <v>#N/A</v>
      </c>
      <c r="N67" s="166" t="e">
        <f>NA()</f>
        <v>#N/A</v>
      </c>
      <c r="O67" s="166">
        <f>IF(ISNUMBER('将来負担比率（分子）の構造'!M$53), IF('将来負担比率（分子）の構造'!M$53 &lt; 0, 0, '将来負担比率（分子）の構造'!M$53), NA())</f>
        <v>1098</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443</v>
      </c>
      <c r="C72" s="170">
        <f>基金残高に係る経年分析!G55</f>
        <v>573</v>
      </c>
      <c r="D72" s="170">
        <f>基金残高に係る経年分析!H55</f>
        <v>883</v>
      </c>
    </row>
    <row r="73" spans="1:16" x14ac:dyDescent="0.2">
      <c r="A73" s="169" t="s">
        <v>77</v>
      </c>
      <c r="B73" s="170">
        <f>基金残高に係る経年分析!F56</f>
        <v>479</v>
      </c>
      <c r="C73" s="170">
        <f>基金残高に係る経年分析!G56</f>
        <v>479</v>
      </c>
      <c r="D73" s="170">
        <f>基金残高に係る経年分析!H56</f>
        <v>530</v>
      </c>
    </row>
    <row r="74" spans="1:16" x14ac:dyDescent="0.2">
      <c r="A74" s="169" t="s">
        <v>78</v>
      </c>
      <c r="B74" s="170">
        <f>基金残高に係る経年分析!F57</f>
        <v>251</v>
      </c>
      <c r="C74" s="170">
        <f>基金残高に係る経年分析!G57</f>
        <v>260</v>
      </c>
      <c r="D74" s="170">
        <f>基金残高に係る経年分析!H57</f>
        <v>288</v>
      </c>
    </row>
  </sheetData>
  <sheetProtection algorithmName="SHA-512" hashValue="09HhEQyoCmOyHWY9rkez4NLs+b2RpO0VvH7BeeMWEY9o7LlscN2Le8lC6SIo9/mdVTsPy7mcPxLrmEtZiwRkVg==" saltValue="lKROR/8LD44Nu3uC/Hg2i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0" customHeight="1" zeroHeight="1" x14ac:dyDescent="0.2"/>
  <cols>
    <col min="1" max="1" width="1.6640625" style="344" customWidth="1"/>
    <col min="2" max="2" width="2.33203125" style="344" customWidth="1"/>
    <col min="3" max="16" width="2.6640625" style="344" customWidth="1"/>
    <col min="17" max="17" width="2.33203125" style="344" customWidth="1"/>
    <col min="18" max="95" width="1.6640625" style="344" customWidth="1"/>
    <col min="96" max="133" width="1.6640625" style="211" customWidth="1"/>
    <col min="134" max="143" width="1.6640625" style="344" customWidth="1"/>
    <col min="144" max="16384" width="0" style="344"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6" t="s">
        <v>602</v>
      </c>
      <c r="DI1" s="617"/>
      <c r="DJ1" s="617"/>
      <c r="DK1" s="617"/>
      <c r="DL1" s="617"/>
      <c r="DM1" s="617"/>
      <c r="DN1" s="618"/>
      <c r="DO1" s="344"/>
      <c r="DP1" s="616" t="s">
        <v>601</v>
      </c>
      <c r="DQ1" s="617"/>
      <c r="DR1" s="617"/>
      <c r="DS1" s="617"/>
      <c r="DT1" s="617"/>
      <c r="DU1" s="617"/>
      <c r="DV1" s="617"/>
      <c r="DW1" s="617"/>
      <c r="DX1" s="617"/>
      <c r="DY1" s="617"/>
      <c r="DZ1" s="617"/>
      <c r="EA1" s="617"/>
      <c r="EB1" s="617"/>
      <c r="EC1" s="618"/>
      <c r="ED1" s="204"/>
      <c r="EE1" s="204"/>
      <c r="EF1" s="204"/>
      <c r="EG1" s="204"/>
      <c r="EH1" s="204"/>
      <c r="EI1" s="204"/>
      <c r="EJ1" s="204"/>
      <c r="EK1" s="204"/>
      <c r="EL1" s="204"/>
      <c r="EM1" s="204"/>
    </row>
    <row r="2" spans="2:143" ht="22.5" customHeight="1" x14ac:dyDescent="0.2">
      <c r="B2" s="205" t="s">
        <v>216</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2" t="s">
        <v>217</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2" t="s">
        <v>218</v>
      </c>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4"/>
      <c r="CD3" s="612" t="s">
        <v>600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12" t="s">
        <v>1</v>
      </c>
      <c r="C4" s="613"/>
      <c r="D4" s="613"/>
      <c r="E4" s="613"/>
      <c r="F4" s="613"/>
      <c r="G4" s="613"/>
      <c r="H4" s="613"/>
      <c r="I4" s="613"/>
      <c r="J4" s="613"/>
      <c r="K4" s="613"/>
      <c r="L4" s="613"/>
      <c r="M4" s="613"/>
      <c r="N4" s="613"/>
      <c r="O4" s="613"/>
      <c r="P4" s="613"/>
      <c r="Q4" s="614"/>
      <c r="R4" s="612" t="s">
        <v>219</v>
      </c>
      <c r="S4" s="613"/>
      <c r="T4" s="613"/>
      <c r="U4" s="613"/>
      <c r="V4" s="613"/>
      <c r="W4" s="613"/>
      <c r="X4" s="613"/>
      <c r="Y4" s="614"/>
      <c r="Z4" s="612" t="s">
        <v>220</v>
      </c>
      <c r="AA4" s="613"/>
      <c r="AB4" s="613"/>
      <c r="AC4" s="614"/>
      <c r="AD4" s="612" t="s">
        <v>221</v>
      </c>
      <c r="AE4" s="613"/>
      <c r="AF4" s="613"/>
      <c r="AG4" s="613"/>
      <c r="AH4" s="613"/>
      <c r="AI4" s="613"/>
      <c r="AJ4" s="613"/>
      <c r="AK4" s="614"/>
      <c r="AL4" s="612" t="s">
        <v>220</v>
      </c>
      <c r="AM4" s="613"/>
      <c r="AN4" s="613"/>
      <c r="AO4" s="614"/>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599</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ht="11.25" customHeight="1" x14ac:dyDescent="0.2">
      <c r="B5" s="631" t="s">
        <v>225</v>
      </c>
      <c r="C5" s="632"/>
      <c r="D5" s="632"/>
      <c r="E5" s="632"/>
      <c r="F5" s="632"/>
      <c r="G5" s="632"/>
      <c r="H5" s="632"/>
      <c r="I5" s="632"/>
      <c r="J5" s="632"/>
      <c r="K5" s="632"/>
      <c r="L5" s="632"/>
      <c r="M5" s="632"/>
      <c r="N5" s="632"/>
      <c r="O5" s="632"/>
      <c r="P5" s="632"/>
      <c r="Q5" s="633"/>
      <c r="R5" s="634">
        <v>629844</v>
      </c>
      <c r="S5" s="635"/>
      <c r="T5" s="635"/>
      <c r="U5" s="635"/>
      <c r="V5" s="635"/>
      <c r="W5" s="635"/>
      <c r="X5" s="635"/>
      <c r="Y5" s="636"/>
      <c r="Z5" s="637">
        <v>11.5</v>
      </c>
      <c r="AA5" s="637"/>
      <c r="AB5" s="637"/>
      <c r="AC5" s="637"/>
      <c r="AD5" s="638">
        <v>629844</v>
      </c>
      <c r="AE5" s="638"/>
      <c r="AF5" s="638"/>
      <c r="AG5" s="638"/>
      <c r="AH5" s="638"/>
      <c r="AI5" s="638"/>
      <c r="AJ5" s="638"/>
      <c r="AK5" s="638"/>
      <c r="AL5" s="639">
        <v>20.100000000000001</v>
      </c>
      <c r="AM5" s="640"/>
      <c r="AN5" s="640"/>
      <c r="AO5" s="641"/>
      <c r="AP5" s="631" t="s">
        <v>226</v>
      </c>
      <c r="AQ5" s="632"/>
      <c r="AR5" s="632"/>
      <c r="AS5" s="632"/>
      <c r="AT5" s="632"/>
      <c r="AU5" s="632"/>
      <c r="AV5" s="632"/>
      <c r="AW5" s="632"/>
      <c r="AX5" s="632"/>
      <c r="AY5" s="632"/>
      <c r="AZ5" s="632"/>
      <c r="BA5" s="632"/>
      <c r="BB5" s="632"/>
      <c r="BC5" s="632"/>
      <c r="BD5" s="632"/>
      <c r="BE5" s="632"/>
      <c r="BF5" s="633"/>
      <c r="BG5" s="623">
        <v>629844</v>
      </c>
      <c r="BH5" s="624"/>
      <c r="BI5" s="624"/>
      <c r="BJ5" s="624"/>
      <c r="BK5" s="624"/>
      <c r="BL5" s="624"/>
      <c r="BM5" s="624"/>
      <c r="BN5" s="625"/>
      <c r="BO5" s="619">
        <v>100</v>
      </c>
      <c r="BP5" s="619"/>
      <c r="BQ5" s="619"/>
      <c r="BR5" s="619"/>
      <c r="BS5" s="626" t="s">
        <v>525</v>
      </c>
      <c r="BT5" s="626"/>
      <c r="BU5" s="626"/>
      <c r="BV5" s="626"/>
      <c r="BW5" s="626"/>
      <c r="BX5" s="626"/>
      <c r="BY5" s="626"/>
      <c r="BZ5" s="626"/>
      <c r="CA5" s="626"/>
      <c r="CB5" s="630"/>
      <c r="CD5" s="612" t="s">
        <v>222</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220</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2">
      <c r="B6" s="620" t="s">
        <v>598</v>
      </c>
      <c r="C6" s="621"/>
      <c r="D6" s="621"/>
      <c r="E6" s="621"/>
      <c r="F6" s="621"/>
      <c r="G6" s="621"/>
      <c r="H6" s="621"/>
      <c r="I6" s="621"/>
      <c r="J6" s="621"/>
      <c r="K6" s="621"/>
      <c r="L6" s="621"/>
      <c r="M6" s="621"/>
      <c r="N6" s="621"/>
      <c r="O6" s="621"/>
      <c r="P6" s="621"/>
      <c r="Q6" s="622"/>
      <c r="R6" s="623">
        <v>72158</v>
      </c>
      <c r="S6" s="624"/>
      <c r="T6" s="624"/>
      <c r="U6" s="624"/>
      <c r="V6" s="624"/>
      <c r="W6" s="624"/>
      <c r="X6" s="624"/>
      <c r="Y6" s="625"/>
      <c r="Z6" s="619">
        <v>1.3</v>
      </c>
      <c r="AA6" s="619"/>
      <c r="AB6" s="619"/>
      <c r="AC6" s="619"/>
      <c r="AD6" s="626">
        <v>72158</v>
      </c>
      <c r="AE6" s="626"/>
      <c r="AF6" s="626"/>
      <c r="AG6" s="626"/>
      <c r="AH6" s="626"/>
      <c r="AI6" s="626"/>
      <c r="AJ6" s="626"/>
      <c r="AK6" s="626"/>
      <c r="AL6" s="627">
        <v>2.2999999999999998</v>
      </c>
      <c r="AM6" s="628"/>
      <c r="AN6" s="628"/>
      <c r="AO6" s="629"/>
      <c r="AP6" s="620" t="s">
        <v>597</v>
      </c>
      <c r="AQ6" s="621"/>
      <c r="AR6" s="621"/>
      <c r="AS6" s="621"/>
      <c r="AT6" s="621"/>
      <c r="AU6" s="621"/>
      <c r="AV6" s="621"/>
      <c r="AW6" s="621"/>
      <c r="AX6" s="621"/>
      <c r="AY6" s="621"/>
      <c r="AZ6" s="621"/>
      <c r="BA6" s="621"/>
      <c r="BB6" s="621"/>
      <c r="BC6" s="621"/>
      <c r="BD6" s="621"/>
      <c r="BE6" s="621"/>
      <c r="BF6" s="622"/>
      <c r="BG6" s="623">
        <v>629844</v>
      </c>
      <c r="BH6" s="624"/>
      <c r="BI6" s="624"/>
      <c r="BJ6" s="624"/>
      <c r="BK6" s="624"/>
      <c r="BL6" s="624"/>
      <c r="BM6" s="624"/>
      <c r="BN6" s="625"/>
      <c r="BO6" s="619">
        <v>100</v>
      </c>
      <c r="BP6" s="619"/>
      <c r="BQ6" s="619"/>
      <c r="BR6" s="619"/>
      <c r="BS6" s="626" t="s">
        <v>525</v>
      </c>
      <c r="BT6" s="626"/>
      <c r="BU6" s="626"/>
      <c r="BV6" s="626"/>
      <c r="BW6" s="626"/>
      <c r="BX6" s="626"/>
      <c r="BY6" s="626"/>
      <c r="BZ6" s="626"/>
      <c r="CA6" s="626"/>
      <c r="CB6" s="630"/>
      <c r="CD6" s="631" t="s">
        <v>230</v>
      </c>
      <c r="CE6" s="632"/>
      <c r="CF6" s="632"/>
      <c r="CG6" s="632"/>
      <c r="CH6" s="632"/>
      <c r="CI6" s="632"/>
      <c r="CJ6" s="632"/>
      <c r="CK6" s="632"/>
      <c r="CL6" s="632"/>
      <c r="CM6" s="632"/>
      <c r="CN6" s="632"/>
      <c r="CO6" s="632"/>
      <c r="CP6" s="632"/>
      <c r="CQ6" s="633"/>
      <c r="CR6" s="623">
        <v>76652</v>
      </c>
      <c r="CS6" s="624"/>
      <c r="CT6" s="624"/>
      <c r="CU6" s="624"/>
      <c r="CV6" s="624"/>
      <c r="CW6" s="624"/>
      <c r="CX6" s="624"/>
      <c r="CY6" s="625"/>
      <c r="CZ6" s="639">
        <v>1.5</v>
      </c>
      <c r="DA6" s="640"/>
      <c r="DB6" s="640"/>
      <c r="DC6" s="644"/>
      <c r="DD6" s="642" t="s">
        <v>525</v>
      </c>
      <c r="DE6" s="624"/>
      <c r="DF6" s="624"/>
      <c r="DG6" s="624"/>
      <c r="DH6" s="624"/>
      <c r="DI6" s="624"/>
      <c r="DJ6" s="624"/>
      <c r="DK6" s="624"/>
      <c r="DL6" s="624"/>
      <c r="DM6" s="624"/>
      <c r="DN6" s="624"/>
      <c r="DO6" s="624"/>
      <c r="DP6" s="625"/>
      <c r="DQ6" s="642">
        <v>76652</v>
      </c>
      <c r="DR6" s="624"/>
      <c r="DS6" s="624"/>
      <c r="DT6" s="624"/>
      <c r="DU6" s="624"/>
      <c r="DV6" s="624"/>
      <c r="DW6" s="624"/>
      <c r="DX6" s="624"/>
      <c r="DY6" s="624"/>
      <c r="DZ6" s="624"/>
      <c r="EA6" s="624"/>
      <c r="EB6" s="624"/>
      <c r="EC6" s="643"/>
    </row>
    <row r="7" spans="2:143" ht="11.25" customHeight="1" x14ac:dyDescent="0.2">
      <c r="B7" s="620" t="s">
        <v>231</v>
      </c>
      <c r="C7" s="621"/>
      <c r="D7" s="621"/>
      <c r="E7" s="621"/>
      <c r="F7" s="621"/>
      <c r="G7" s="621"/>
      <c r="H7" s="621"/>
      <c r="I7" s="621"/>
      <c r="J7" s="621"/>
      <c r="K7" s="621"/>
      <c r="L7" s="621"/>
      <c r="M7" s="621"/>
      <c r="N7" s="621"/>
      <c r="O7" s="621"/>
      <c r="P7" s="621"/>
      <c r="Q7" s="622"/>
      <c r="R7" s="623">
        <v>345</v>
      </c>
      <c r="S7" s="624"/>
      <c r="T7" s="624"/>
      <c r="U7" s="624"/>
      <c r="V7" s="624"/>
      <c r="W7" s="624"/>
      <c r="X7" s="624"/>
      <c r="Y7" s="625"/>
      <c r="Z7" s="619">
        <v>0</v>
      </c>
      <c r="AA7" s="619"/>
      <c r="AB7" s="619"/>
      <c r="AC7" s="619"/>
      <c r="AD7" s="626">
        <v>345</v>
      </c>
      <c r="AE7" s="626"/>
      <c r="AF7" s="626"/>
      <c r="AG7" s="626"/>
      <c r="AH7" s="626"/>
      <c r="AI7" s="626"/>
      <c r="AJ7" s="626"/>
      <c r="AK7" s="626"/>
      <c r="AL7" s="627">
        <v>0</v>
      </c>
      <c r="AM7" s="628"/>
      <c r="AN7" s="628"/>
      <c r="AO7" s="629"/>
      <c r="AP7" s="620" t="s">
        <v>596</v>
      </c>
      <c r="AQ7" s="621"/>
      <c r="AR7" s="621"/>
      <c r="AS7" s="621"/>
      <c r="AT7" s="621"/>
      <c r="AU7" s="621"/>
      <c r="AV7" s="621"/>
      <c r="AW7" s="621"/>
      <c r="AX7" s="621"/>
      <c r="AY7" s="621"/>
      <c r="AZ7" s="621"/>
      <c r="BA7" s="621"/>
      <c r="BB7" s="621"/>
      <c r="BC7" s="621"/>
      <c r="BD7" s="621"/>
      <c r="BE7" s="621"/>
      <c r="BF7" s="622"/>
      <c r="BG7" s="623">
        <v>232852</v>
      </c>
      <c r="BH7" s="624"/>
      <c r="BI7" s="624"/>
      <c r="BJ7" s="624"/>
      <c r="BK7" s="624"/>
      <c r="BL7" s="624"/>
      <c r="BM7" s="624"/>
      <c r="BN7" s="625"/>
      <c r="BO7" s="619">
        <v>37</v>
      </c>
      <c r="BP7" s="619"/>
      <c r="BQ7" s="619"/>
      <c r="BR7" s="619"/>
      <c r="BS7" s="626" t="s">
        <v>525</v>
      </c>
      <c r="BT7" s="626"/>
      <c r="BU7" s="626"/>
      <c r="BV7" s="626"/>
      <c r="BW7" s="626"/>
      <c r="BX7" s="626"/>
      <c r="BY7" s="626"/>
      <c r="BZ7" s="626"/>
      <c r="CA7" s="626"/>
      <c r="CB7" s="630"/>
      <c r="CD7" s="620" t="s">
        <v>232</v>
      </c>
      <c r="CE7" s="621"/>
      <c r="CF7" s="621"/>
      <c r="CG7" s="621"/>
      <c r="CH7" s="621"/>
      <c r="CI7" s="621"/>
      <c r="CJ7" s="621"/>
      <c r="CK7" s="621"/>
      <c r="CL7" s="621"/>
      <c r="CM7" s="621"/>
      <c r="CN7" s="621"/>
      <c r="CO7" s="621"/>
      <c r="CP7" s="621"/>
      <c r="CQ7" s="622"/>
      <c r="CR7" s="623">
        <v>882043</v>
      </c>
      <c r="CS7" s="624"/>
      <c r="CT7" s="624"/>
      <c r="CU7" s="624"/>
      <c r="CV7" s="624"/>
      <c r="CW7" s="624"/>
      <c r="CX7" s="624"/>
      <c r="CY7" s="625"/>
      <c r="CZ7" s="619">
        <v>17.600000000000001</v>
      </c>
      <c r="DA7" s="619"/>
      <c r="DB7" s="619"/>
      <c r="DC7" s="619"/>
      <c r="DD7" s="642">
        <v>90066</v>
      </c>
      <c r="DE7" s="624"/>
      <c r="DF7" s="624"/>
      <c r="DG7" s="624"/>
      <c r="DH7" s="624"/>
      <c r="DI7" s="624"/>
      <c r="DJ7" s="624"/>
      <c r="DK7" s="624"/>
      <c r="DL7" s="624"/>
      <c r="DM7" s="624"/>
      <c r="DN7" s="624"/>
      <c r="DO7" s="624"/>
      <c r="DP7" s="625"/>
      <c r="DQ7" s="642">
        <v>846206</v>
      </c>
      <c r="DR7" s="624"/>
      <c r="DS7" s="624"/>
      <c r="DT7" s="624"/>
      <c r="DU7" s="624"/>
      <c r="DV7" s="624"/>
      <c r="DW7" s="624"/>
      <c r="DX7" s="624"/>
      <c r="DY7" s="624"/>
      <c r="DZ7" s="624"/>
      <c r="EA7" s="624"/>
      <c r="EB7" s="624"/>
      <c r="EC7" s="643"/>
    </row>
    <row r="8" spans="2:143" ht="11.25" customHeight="1" x14ac:dyDescent="0.2">
      <c r="B8" s="620" t="s">
        <v>233</v>
      </c>
      <c r="C8" s="621"/>
      <c r="D8" s="621"/>
      <c r="E8" s="621"/>
      <c r="F8" s="621"/>
      <c r="G8" s="621"/>
      <c r="H8" s="621"/>
      <c r="I8" s="621"/>
      <c r="J8" s="621"/>
      <c r="K8" s="621"/>
      <c r="L8" s="621"/>
      <c r="M8" s="621"/>
      <c r="N8" s="621"/>
      <c r="O8" s="621"/>
      <c r="P8" s="621"/>
      <c r="Q8" s="622"/>
      <c r="R8" s="623">
        <v>2416</v>
      </c>
      <c r="S8" s="624"/>
      <c r="T8" s="624"/>
      <c r="U8" s="624"/>
      <c r="V8" s="624"/>
      <c r="W8" s="624"/>
      <c r="X8" s="624"/>
      <c r="Y8" s="625"/>
      <c r="Z8" s="619">
        <v>0</v>
      </c>
      <c r="AA8" s="619"/>
      <c r="AB8" s="619"/>
      <c r="AC8" s="619"/>
      <c r="AD8" s="626">
        <v>2416</v>
      </c>
      <c r="AE8" s="626"/>
      <c r="AF8" s="626"/>
      <c r="AG8" s="626"/>
      <c r="AH8" s="626"/>
      <c r="AI8" s="626"/>
      <c r="AJ8" s="626"/>
      <c r="AK8" s="626"/>
      <c r="AL8" s="627">
        <v>0.1</v>
      </c>
      <c r="AM8" s="628"/>
      <c r="AN8" s="628"/>
      <c r="AO8" s="629"/>
      <c r="AP8" s="620" t="s">
        <v>595</v>
      </c>
      <c r="AQ8" s="621"/>
      <c r="AR8" s="621"/>
      <c r="AS8" s="621"/>
      <c r="AT8" s="621"/>
      <c r="AU8" s="621"/>
      <c r="AV8" s="621"/>
      <c r="AW8" s="621"/>
      <c r="AX8" s="621"/>
      <c r="AY8" s="621"/>
      <c r="AZ8" s="621"/>
      <c r="BA8" s="621"/>
      <c r="BB8" s="621"/>
      <c r="BC8" s="621"/>
      <c r="BD8" s="621"/>
      <c r="BE8" s="621"/>
      <c r="BF8" s="622"/>
      <c r="BG8" s="623">
        <v>9790</v>
      </c>
      <c r="BH8" s="624"/>
      <c r="BI8" s="624"/>
      <c r="BJ8" s="624"/>
      <c r="BK8" s="624"/>
      <c r="BL8" s="624"/>
      <c r="BM8" s="624"/>
      <c r="BN8" s="625"/>
      <c r="BO8" s="619">
        <v>1.6</v>
      </c>
      <c r="BP8" s="619"/>
      <c r="BQ8" s="619"/>
      <c r="BR8" s="619"/>
      <c r="BS8" s="626" t="s">
        <v>525</v>
      </c>
      <c r="BT8" s="626"/>
      <c r="BU8" s="626"/>
      <c r="BV8" s="626"/>
      <c r="BW8" s="626"/>
      <c r="BX8" s="626"/>
      <c r="BY8" s="626"/>
      <c r="BZ8" s="626"/>
      <c r="CA8" s="626"/>
      <c r="CB8" s="630"/>
      <c r="CD8" s="620" t="s">
        <v>234</v>
      </c>
      <c r="CE8" s="621"/>
      <c r="CF8" s="621"/>
      <c r="CG8" s="621"/>
      <c r="CH8" s="621"/>
      <c r="CI8" s="621"/>
      <c r="CJ8" s="621"/>
      <c r="CK8" s="621"/>
      <c r="CL8" s="621"/>
      <c r="CM8" s="621"/>
      <c r="CN8" s="621"/>
      <c r="CO8" s="621"/>
      <c r="CP8" s="621"/>
      <c r="CQ8" s="622"/>
      <c r="CR8" s="623">
        <v>974781</v>
      </c>
      <c r="CS8" s="624"/>
      <c r="CT8" s="624"/>
      <c r="CU8" s="624"/>
      <c r="CV8" s="624"/>
      <c r="CW8" s="624"/>
      <c r="CX8" s="624"/>
      <c r="CY8" s="625"/>
      <c r="CZ8" s="619">
        <v>19.5</v>
      </c>
      <c r="DA8" s="619"/>
      <c r="DB8" s="619"/>
      <c r="DC8" s="619"/>
      <c r="DD8" s="642">
        <v>6985</v>
      </c>
      <c r="DE8" s="624"/>
      <c r="DF8" s="624"/>
      <c r="DG8" s="624"/>
      <c r="DH8" s="624"/>
      <c r="DI8" s="624"/>
      <c r="DJ8" s="624"/>
      <c r="DK8" s="624"/>
      <c r="DL8" s="624"/>
      <c r="DM8" s="624"/>
      <c r="DN8" s="624"/>
      <c r="DO8" s="624"/>
      <c r="DP8" s="625"/>
      <c r="DQ8" s="642">
        <v>544482</v>
      </c>
      <c r="DR8" s="624"/>
      <c r="DS8" s="624"/>
      <c r="DT8" s="624"/>
      <c r="DU8" s="624"/>
      <c r="DV8" s="624"/>
      <c r="DW8" s="624"/>
      <c r="DX8" s="624"/>
      <c r="DY8" s="624"/>
      <c r="DZ8" s="624"/>
      <c r="EA8" s="624"/>
      <c r="EB8" s="624"/>
      <c r="EC8" s="643"/>
    </row>
    <row r="9" spans="2:143" ht="11.25" customHeight="1" x14ac:dyDescent="0.2">
      <c r="B9" s="620" t="s">
        <v>235</v>
      </c>
      <c r="C9" s="621"/>
      <c r="D9" s="621"/>
      <c r="E9" s="621"/>
      <c r="F9" s="621"/>
      <c r="G9" s="621"/>
      <c r="H9" s="621"/>
      <c r="I9" s="621"/>
      <c r="J9" s="621"/>
      <c r="K9" s="621"/>
      <c r="L9" s="621"/>
      <c r="M9" s="621"/>
      <c r="N9" s="621"/>
      <c r="O9" s="621"/>
      <c r="P9" s="621"/>
      <c r="Q9" s="622"/>
      <c r="R9" s="623">
        <v>2557</v>
      </c>
      <c r="S9" s="624"/>
      <c r="T9" s="624"/>
      <c r="U9" s="624"/>
      <c r="V9" s="624"/>
      <c r="W9" s="624"/>
      <c r="X9" s="624"/>
      <c r="Y9" s="625"/>
      <c r="Z9" s="619">
        <v>0</v>
      </c>
      <c r="AA9" s="619"/>
      <c r="AB9" s="619"/>
      <c r="AC9" s="619"/>
      <c r="AD9" s="626">
        <v>2557</v>
      </c>
      <c r="AE9" s="626"/>
      <c r="AF9" s="626"/>
      <c r="AG9" s="626"/>
      <c r="AH9" s="626"/>
      <c r="AI9" s="626"/>
      <c r="AJ9" s="626"/>
      <c r="AK9" s="626"/>
      <c r="AL9" s="627">
        <v>0.1</v>
      </c>
      <c r="AM9" s="628"/>
      <c r="AN9" s="628"/>
      <c r="AO9" s="629"/>
      <c r="AP9" s="620" t="s">
        <v>594</v>
      </c>
      <c r="AQ9" s="621"/>
      <c r="AR9" s="621"/>
      <c r="AS9" s="621"/>
      <c r="AT9" s="621"/>
      <c r="AU9" s="621"/>
      <c r="AV9" s="621"/>
      <c r="AW9" s="621"/>
      <c r="AX9" s="621"/>
      <c r="AY9" s="621"/>
      <c r="AZ9" s="621"/>
      <c r="BA9" s="621"/>
      <c r="BB9" s="621"/>
      <c r="BC9" s="621"/>
      <c r="BD9" s="621"/>
      <c r="BE9" s="621"/>
      <c r="BF9" s="622"/>
      <c r="BG9" s="623">
        <v>194800</v>
      </c>
      <c r="BH9" s="624"/>
      <c r="BI9" s="624"/>
      <c r="BJ9" s="624"/>
      <c r="BK9" s="624"/>
      <c r="BL9" s="624"/>
      <c r="BM9" s="624"/>
      <c r="BN9" s="625"/>
      <c r="BO9" s="619">
        <v>30.9</v>
      </c>
      <c r="BP9" s="619"/>
      <c r="BQ9" s="619"/>
      <c r="BR9" s="619"/>
      <c r="BS9" s="626" t="s">
        <v>525</v>
      </c>
      <c r="BT9" s="626"/>
      <c r="BU9" s="626"/>
      <c r="BV9" s="626"/>
      <c r="BW9" s="626"/>
      <c r="BX9" s="626"/>
      <c r="BY9" s="626"/>
      <c r="BZ9" s="626"/>
      <c r="CA9" s="626"/>
      <c r="CB9" s="630"/>
      <c r="CD9" s="620" t="s">
        <v>236</v>
      </c>
      <c r="CE9" s="621"/>
      <c r="CF9" s="621"/>
      <c r="CG9" s="621"/>
      <c r="CH9" s="621"/>
      <c r="CI9" s="621"/>
      <c r="CJ9" s="621"/>
      <c r="CK9" s="621"/>
      <c r="CL9" s="621"/>
      <c r="CM9" s="621"/>
      <c r="CN9" s="621"/>
      <c r="CO9" s="621"/>
      <c r="CP9" s="621"/>
      <c r="CQ9" s="622"/>
      <c r="CR9" s="623">
        <v>368536</v>
      </c>
      <c r="CS9" s="624"/>
      <c r="CT9" s="624"/>
      <c r="CU9" s="624"/>
      <c r="CV9" s="624"/>
      <c r="CW9" s="624"/>
      <c r="CX9" s="624"/>
      <c r="CY9" s="625"/>
      <c r="CZ9" s="619">
        <v>7.4</v>
      </c>
      <c r="DA9" s="619"/>
      <c r="DB9" s="619"/>
      <c r="DC9" s="619"/>
      <c r="DD9" s="642">
        <v>7559</v>
      </c>
      <c r="DE9" s="624"/>
      <c r="DF9" s="624"/>
      <c r="DG9" s="624"/>
      <c r="DH9" s="624"/>
      <c r="DI9" s="624"/>
      <c r="DJ9" s="624"/>
      <c r="DK9" s="624"/>
      <c r="DL9" s="624"/>
      <c r="DM9" s="624"/>
      <c r="DN9" s="624"/>
      <c r="DO9" s="624"/>
      <c r="DP9" s="625"/>
      <c r="DQ9" s="642">
        <v>264271</v>
      </c>
      <c r="DR9" s="624"/>
      <c r="DS9" s="624"/>
      <c r="DT9" s="624"/>
      <c r="DU9" s="624"/>
      <c r="DV9" s="624"/>
      <c r="DW9" s="624"/>
      <c r="DX9" s="624"/>
      <c r="DY9" s="624"/>
      <c r="DZ9" s="624"/>
      <c r="EA9" s="624"/>
      <c r="EB9" s="624"/>
      <c r="EC9" s="643"/>
    </row>
    <row r="10" spans="2:143" ht="11.25" customHeight="1" x14ac:dyDescent="0.2">
      <c r="B10" s="620" t="s">
        <v>593</v>
      </c>
      <c r="C10" s="621"/>
      <c r="D10" s="621"/>
      <c r="E10" s="621"/>
      <c r="F10" s="621"/>
      <c r="G10" s="621"/>
      <c r="H10" s="621"/>
      <c r="I10" s="621"/>
      <c r="J10" s="621"/>
      <c r="K10" s="621"/>
      <c r="L10" s="621"/>
      <c r="M10" s="621"/>
      <c r="N10" s="621"/>
      <c r="O10" s="621"/>
      <c r="P10" s="621"/>
      <c r="Q10" s="622"/>
      <c r="R10" s="623" t="s">
        <v>525</v>
      </c>
      <c r="S10" s="624"/>
      <c r="T10" s="624"/>
      <c r="U10" s="624"/>
      <c r="V10" s="624"/>
      <c r="W10" s="624"/>
      <c r="X10" s="624"/>
      <c r="Y10" s="625"/>
      <c r="Z10" s="619" t="s">
        <v>525</v>
      </c>
      <c r="AA10" s="619"/>
      <c r="AB10" s="619"/>
      <c r="AC10" s="619"/>
      <c r="AD10" s="626" t="s">
        <v>525</v>
      </c>
      <c r="AE10" s="626"/>
      <c r="AF10" s="626"/>
      <c r="AG10" s="626"/>
      <c r="AH10" s="626"/>
      <c r="AI10" s="626"/>
      <c r="AJ10" s="626"/>
      <c r="AK10" s="626"/>
      <c r="AL10" s="627" t="s">
        <v>525</v>
      </c>
      <c r="AM10" s="628"/>
      <c r="AN10" s="628"/>
      <c r="AO10" s="629"/>
      <c r="AP10" s="620" t="s">
        <v>592</v>
      </c>
      <c r="AQ10" s="621"/>
      <c r="AR10" s="621"/>
      <c r="AS10" s="621"/>
      <c r="AT10" s="621"/>
      <c r="AU10" s="621"/>
      <c r="AV10" s="621"/>
      <c r="AW10" s="621"/>
      <c r="AX10" s="621"/>
      <c r="AY10" s="621"/>
      <c r="AZ10" s="621"/>
      <c r="BA10" s="621"/>
      <c r="BB10" s="621"/>
      <c r="BC10" s="621"/>
      <c r="BD10" s="621"/>
      <c r="BE10" s="621"/>
      <c r="BF10" s="622"/>
      <c r="BG10" s="623">
        <v>12369</v>
      </c>
      <c r="BH10" s="624"/>
      <c r="BI10" s="624"/>
      <c r="BJ10" s="624"/>
      <c r="BK10" s="624"/>
      <c r="BL10" s="624"/>
      <c r="BM10" s="624"/>
      <c r="BN10" s="625"/>
      <c r="BO10" s="619">
        <v>2</v>
      </c>
      <c r="BP10" s="619"/>
      <c r="BQ10" s="619"/>
      <c r="BR10" s="619"/>
      <c r="BS10" s="626" t="s">
        <v>525</v>
      </c>
      <c r="BT10" s="626"/>
      <c r="BU10" s="626"/>
      <c r="BV10" s="626"/>
      <c r="BW10" s="626"/>
      <c r="BX10" s="626"/>
      <c r="BY10" s="626"/>
      <c r="BZ10" s="626"/>
      <c r="CA10" s="626"/>
      <c r="CB10" s="630"/>
      <c r="CD10" s="620" t="s">
        <v>237</v>
      </c>
      <c r="CE10" s="621"/>
      <c r="CF10" s="621"/>
      <c r="CG10" s="621"/>
      <c r="CH10" s="621"/>
      <c r="CI10" s="621"/>
      <c r="CJ10" s="621"/>
      <c r="CK10" s="621"/>
      <c r="CL10" s="621"/>
      <c r="CM10" s="621"/>
      <c r="CN10" s="621"/>
      <c r="CO10" s="621"/>
      <c r="CP10" s="621"/>
      <c r="CQ10" s="622"/>
      <c r="CR10" s="623">
        <v>5</v>
      </c>
      <c r="CS10" s="624"/>
      <c r="CT10" s="624"/>
      <c r="CU10" s="624"/>
      <c r="CV10" s="624"/>
      <c r="CW10" s="624"/>
      <c r="CX10" s="624"/>
      <c r="CY10" s="625"/>
      <c r="CZ10" s="619">
        <v>0</v>
      </c>
      <c r="DA10" s="619"/>
      <c r="DB10" s="619"/>
      <c r="DC10" s="619"/>
      <c r="DD10" s="642" t="s">
        <v>525</v>
      </c>
      <c r="DE10" s="624"/>
      <c r="DF10" s="624"/>
      <c r="DG10" s="624"/>
      <c r="DH10" s="624"/>
      <c r="DI10" s="624"/>
      <c r="DJ10" s="624"/>
      <c r="DK10" s="624"/>
      <c r="DL10" s="624"/>
      <c r="DM10" s="624"/>
      <c r="DN10" s="624"/>
      <c r="DO10" s="624"/>
      <c r="DP10" s="625"/>
      <c r="DQ10" s="642">
        <v>5</v>
      </c>
      <c r="DR10" s="624"/>
      <c r="DS10" s="624"/>
      <c r="DT10" s="624"/>
      <c r="DU10" s="624"/>
      <c r="DV10" s="624"/>
      <c r="DW10" s="624"/>
      <c r="DX10" s="624"/>
      <c r="DY10" s="624"/>
      <c r="DZ10" s="624"/>
      <c r="EA10" s="624"/>
      <c r="EB10" s="624"/>
      <c r="EC10" s="643"/>
    </row>
    <row r="11" spans="2:143" ht="11.25" customHeight="1" x14ac:dyDescent="0.2">
      <c r="B11" s="620" t="s">
        <v>238</v>
      </c>
      <c r="C11" s="621"/>
      <c r="D11" s="621"/>
      <c r="E11" s="621"/>
      <c r="F11" s="621"/>
      <c r="G11" s="621"/>
      <c r="H11" s="621"/>
      <c r="I11" s="621"/>
      <c r="J11" s="621"/>
      <c r="K11" s="621"/>
      <c r="L11" s="621"/>
      <c r="M11" s="621"/>
      <c r="N11" s="621"/>
      <c r="O11" s="621"/>
      <c r="P11" s="621"/>
      <c r="Q11" s="622"/>
      <c r="R11" s="623">
        <v>147055</v>
      </c>
      <c r="S11" s="624"/>
      <c r="T11" s="624"/>
      <c r="U11" s="624"/>
      <c r="V11" s="624"/>
      <c r="W11" s="624"/>
      <c r="X11" s="624"/>
      <c r="Y11" s="625"/>
      <c r="Z11" s="627">
        <v>2.7</v>
      </c>
      <c r="AA11" s="628"/>
      <c r="AB11" s="628"/>
      <c r="AC11" s="645"/>
      <c r="AD11" s="642">
        <v>147055</v>
      </c>
      <c r="AE11" s="624"/>
      <c r="AF11" s="624"/>
      <c r="AG11" s="624"/>
      <c r="AH11" s="624"/>
      <c r="AI11" s="624"/>
      <c r="AJ11" s="624"/>
      <c r="AK11" s="625"/>
      <c r="AL11" s="627">
        <v>4.7</v>
      </c>
      <c r="AM11" s="628"/>
      <c r="AN11" s="628"/>
      <c r="AO11" s="629"/>
      <c r="AP11" s="620" t="s">
        <v>591</v>
      </c>
      <c r="AQ11" s="621"/>
      <c r="AR11" s="621"/>
      <c r="AS11" s="621"/>
      <c r="AT11" s="621"/>
      <c r="AU11" s="621"/>
      <c r="AV11" s="621"/>
      <c r="AW11" s="621"/>
      <c r="AX11" s="621"/>
      <c r="AY11" s="621"/>
      <c r="AZ11" s="621"/>
      <c r="BA11" s="621"/>
      <c r="BB11" s="621"/>
      <c r="BC11" s="621"/>
      <c r="BD11" s="621"/>
      <c r="BE11" s="621"/>
      <c r="BF11" s="622"/>
      <c r="BG11" s="623">
        <v>15893</v>
      </c>
      <c r="BH11" s="624"/>
      <c r="BI11" s="624"/>
      <c r="BJ11" s="624"/>
      <c r="BK11" s="624"/>
      <c r="BL11" s="624"/>
      <c r="BM11" s="624"/>
      <c r="BN11" s="625"/>
      <c r="BO11" s="619">
        <v>2.5</v>
      </c>
      <c r="BP11" s="619"/>
      <c r="BQ11" s="619"/>
      <c r="BR11" s="619"/>
      <c r="BS11" s="626" t="s">
        <v>525</v>
      </c>
      <c r="BT11" s="626"/>
      <c r="BU11" s="626"/>
      <c r="BV11" s="626"/>
      <c r="BW11" s="626"/>
      <c r="BX11" s="626"/>
      <c r="BY11" s="626"/>
      <c r="BZ11" s="626"/>
      <c r="CA11" s="626"/>
      <c r="CB11" s="630"/>
      <c r="CD11" s="620" t="s">
        <v>239</v>
      </c>
      <c r="CE11" s="621"/>
      <c r="CF11" s="621"/>
      <c r="CG11" s="621"/>
      <c r="CH11" s="621"/>
      <c r="CI11" s="621"/>
      <c r="CJ11" s="621"/>
      <c r="CK11" s="621"/>
      <c r="CL11" s="621"/>
      <c r="CM11" s="621"/>
      <c r="CN11" s="621"/>
      <c r="CO11" s="621"/>
      <c r="CP11" s="621"/>
      <c r="CQ11" s="622"/>
      <c r="CR11" s="623">
        <v>426241</v>
      </c>
      <c r="CS11" s="624"/>
      <c r="CT11" s="624"/>
      <c r="CU11" s="624"/>
      <c r="CV11" s="624"/>
      <c r="CW11" s="624"/>
      <c r="CX11" s="624"/>
      <c r="CY11" s="625"/>
      <c r="CZ11" s="619">
        <v>8.5</v>
      </c>
      <c r="DA11" s="619"/>
      <c r="DB11" s="619"/>
      <c r="DC11" s="619"/>
      <c r="DD11" s="642">
        <v>91016</v>
      </c>
      <c r="DE11" s="624"/>
      <c r="DF11" s="624"/>
      <c r="DG11" s="624"/>
      <c r="DH11" s="624"/>
      <c r="DI11" s="624"/>
      <c r="DJ11" s="624"/>
      <c r="DK11" s="624"/>
      <c r="DL11" s="624"/>
      <c r="DM11" s="624"/>
      <c r="DN11" s="624"/>
      <c r="DO11" s="624"/>
      <c r="DP11" s="625"/>
      <c r="DQ11" s="642">
        <v>272831</v>
      </c>
      <c r="DR11" s="624"/>
      <c r="DS11" s="624"/>
      <c r="DT11" s="624"/>
      <c r="DU11" s="624"/>
      <c r="DV11" s="624"/>
      <c r="DW11" s="624"/>
      <c r="DX11" s="624"/>
      <c r="DY11" s="624"/>
      <c r="DZ11" s="624"/>
      <c r="EA11" s="624"/>
      <c r="EB11" s="624"/>
      <c r="EC11" s="643"/>
    </row>
    <row r="12" spans="2:143" ht="11.25" customHeight="1" x14ac:dyDescent="0.2">
      <c r="B12" s="620" t="s">
        <v>240</v>
      </c>
      <c r="C12" s="621"/>
      <c r="D12" s="621"/>
      <c r="E12" s="621"/>
      <c r="F12" s="621"/>
      <c r="G12" s="621"/>
      <c r="H12" s="621"/>
      <c r="I12" s="621"/>
      <c r="J12" s="621"/>
      <c r="K12" s="621"/>
      <c r="L12" s="621"/>
      <c r="M12" s="621"/>
      <c r="N12" s="621"/>
      <c r="O12" s="621"/>
      <c r="P12" s="621"/>
      <c r="Q12" s="622"/>
      <c r="R12" s="623" t="s">
        <v>525</v>
      </c>
      <c r="S12" s="624"/>
      <c r="T12" s="624"/>
      <c r="U12" s="624"/>
      <c r="V12" s="624"/>
      <c r="W12" s="624"/>
      <c r="X12" s="624"/>
      <c r="Y12" s="625"/>
      <c r="Z12" s="619" t="s">
        <v>525</v>
      </c>
      <c r="AA12" s="619"/>
      <c r="AB12" s="619"/>
      <c r="AC12" s="619"/>
      <c r="AD12" s="626" t="s">
        <v>525</v>
      </c>
      <c r="AE12" s="626"/>
      <c r="AF12" s="626"/>
      <c r="AG12" s="626"/>
      <c r="AH12" s="626"/>
      <c r="AI12" s="626"/>
      <c r="AJ12" s="626"/>
      <c r="AK12" s="626"/>
      <c r="AL12" s="627" t="s">
        <v>525</v>
      </c>
      <c r="AM12" s="628"/>
      <c r="AN12" s="628"/>
      <c r="AO12" s="629"/>
      <c r="AP12" s="620" t="s">
        <v>590</v>
      </c>
      <c r="AQ12" s="621"/>
      <c r="AR12" s="621"/>
      <c r="AS12" s="621"/>
      <c r="AT12" s="621"/>
      <c r="AU12" s="621"/>
      <c r="AV12" s="621"/>
      <c r="AW12" s="621"/>
      <c r="AX12" s="621"/>
      <c r="AY12" s="621"/>
      <c r="AZ12" s="621"/>
      <c r="BA12" s="621"/>
      <c r="BB12" s="621"/>
      <c r="BC12" s="621"/>
      <c r="BD12" s="621"/>
      <c r="BE12" s="621"/>
      <c r="BF12" s="622"/>
      <c r="BG12" s="623">
        <v>325692</v>
      </c>
      <c r="BH12" s="624"/>
      <c r="BI12" s="624"/>
      <c r="BJ12" s="624"/>
      <c r="BK12" s="624"/>
      <c r="BL12" s="624"/>
      <c r="BM12" s="624"/>
      <c r="BN12" s="625"/>
      <c r="BO12" s="619">
        <v>51.7</v>
      </c>
      <c r="BP12" s="619"/>
      <c r="BQ12" s="619"/>
      <c r="BR12" s="619"/>
      <c r="BS12" s="626" t="s">
        <v>525</v>
      </c>
      <c r="BT12" s="626"/>
      <c r="BU12" s="626"/>
      <c r="BV12" s="626"/>
      <c r="BW12" s="626"/>
      <c r="BX12" s="626"/>
      <c r="BY12" s="626"/>
      <c r="BZ12" s="626"/>
      <c r="CA12" s="626"/>
      <c r="CB12" s="630"/>
      <c r="CD12" s="620" t="s">
        <v>241</v>
      </c>
      <c r="CE12" s="621"/>
      <c r="CF12" s="621"/>
      <c r="CG12" s="621"/>
      <c r="CH12" s="621"/>
      <c r="CI12" s="621"/>
      <c r="CJ12" s="621"/>
      <c r="CK12" s="621"/>
      <c r="CL12" s="621"/>
      <c r="CM12" s="621"/>
      <c r="CN12" s="621"/>
      <c r="CO12" s="621"/>
      <c r="CP12" s="621"/>
      <c r="CQ12" s="622"/>
      <c r="CR12" s="623">
        <v>209359</v>
      </c>
      <c r="CS12" s="624"/>
      <c r="CT12" s="624"/>
      <c r="CU12" s="624"/>
      <c r="CV12" s="624"/>
      <c r="CW12" s="624"/>
      <c r="CX12" s="624"/>
      <c r="CY12" s="625"/>
      <c r="CZ12" s="619">
        <v>4.2</v>
      </c>
      <c r="DA12" s="619"/>
      <c r="DB12" s="619"/>
      <c r="DC12" s="619"/>
      <c r="DD12" s="642">
        <v>55034</v>
      </c>
      <c r="DE12" s="624"/>
      <c r="DF12" s="624"/>
      <c r="DG12" s="624"/>
      <c r="DH12" s="624"/>
      <c r="DI12" s="624"/>
      <c r="DJ12" s="624"/>
      <c r="DK12" s="624"/>
      <c r="DL12" s="624"/>
      <c r="DM12" s="624"/>
      <c r="DN12" s="624"/>
      <c r="DO12" s="624"/>
      <c r="DP12" s="625"/>
      <c r="DQ12" s="642">
        <v>195461</v>
      </c>
      <c r="DR12" s="624"/>
      <c r="DS12" s="624"/>
      <c r="DT12" s="624"/>
      <c r="DU12" s="624"/>
      <c r="DV12" s="624"/>
      <c r="DW12" s="624"/>
      <c r="DX12" s="624"/>
      <c r="DY12" s="624"/>
      <c r="DZ12" s="624"/>
      <c r="EA12" s="624"/>
      <c r="EB12" s="624"/>
      <c r="EC12" s="643"/>
    </row>
    <row r="13" spans="2:143" ht="11.25" customHeight="1" x14ac:dyDescent="0.2">
      <c r="B13" s="620" t="s">
        <v>242</v>
      </c>
      <c r="C13" s="621"/>
      <c r="D13" s="621"/>
      <c r="E13" s="621"/>
      <c r="F13" s="621"/>
      <c r="G13" s="621"/>
      <c r="H13" s="621"/>
      <c r="I13" s="621"/>
      <c r="J13" s="621"/>
      <c r="K13" s="621"/>
      <c r="L13" s="621"/>
      <c r="M13" s="621"/>
      <c r="N13" s="621"/>
      <c r="O13" s="621"/>
      <c r="P13" s="621"/>
      <c r="Q13" s="622"/>
      <c r="R13" s="623" t="s">
        <v>525</v>
      </c>
      <c r="S13" s="624"/>
      <c r="T13" s="624"/>
      <c r="U13" s="624"/>
      <c r="V13" s="624"/>
      <c r="W13" s="624"/>
      <c r="X13" s="624"/>
      <c r="Y13" s="625"/>
      <c r="Z13" s="619" t="s">
        <v>525</v>
      </c>
      <c r="AA13" s="619"/>
      <c r="AB13" s="619"/>
      <c r="AC13" s="619"/>
      <c r="AD13" s="626" t="s">
        <v>525</v>
      </c>
      <c r="AE13" s="626"/>
      <c r="AF13" s="626"/>
      <c r="AG13" s="626"/>
      <c r="AH13" s="626"/>
      <c r="AI13" s="626"/>
      <c r="AJ13" s="626"/>
      <c r="AK13" s="626"/>
      <c r="AL13" s="627" t="s">
        <v>525</v>
      </c>
      <c r="AM13" s="628"/>
      <c r="AN13" s="628"/>
      <c r="AO13" s="629"/>
      <c r="AP13" s="620" t="s">
        <v>589</v>
      </c>
      <c r="AQ13" s="621"/>
      <c r="AR13" s="621"/>
      <c r="AS13" s="621"/>
      <c r="AT13" s="621"/>
      <c r="AU13" s="621"/>
      <c r="AV13" s="621"/>
      <c r="AW13" s="621"/>
      <c r="AX13" s="621"/>
      <c r="AY13" s="621"/>
      <c r="AZ13" s="621"/>
      <c r="BA13" s="621"/>
      <c r="BB13" s="621"/>
      <c r="BC13" s="621"/>
      <c r="BD13" s="621"/>
      <c r="BE13" s="621"/>
      <c r="BF13" s="622"/>
      <c r="BG13" s="623">
        <v>323853</v>
      </c>
      <c r="BH13" s="624"/>
      <c r="BI13" s="624"/>
      <c r="BJ13" s="624"/>
      <c r="BK13" s="624"/>
      <c r="BL13" s="624"/>
      <c r="BM13" s="624"/>
      <c r="BN13" s="625"/>
      <c r="BO13" s="619">
        <v>51.4</v>
      </c>
      <c r="BP13" s="619"/>
      <c r="BQ13" s="619"/>
      <c r="BR13" s="619"/>
      <c r="BS13" s="626" t="s">
        <v>525</v>
      </c>
      <c r="BT13" s="626"/>
      <c r="BU13" s="626"/>
      <c r="BV13" s="626"/>
      <c r="BW13" s="626"/>
      <c r="BX13" s="626"/>
      <c r="BY13" s="626"/>
      <c r="BZ13" s="626"/>
      <c r="CA13" s="626"/>
      <c r="CB13" s="630"/>
      <c r="CD13" s="620" t="s">
        <v>243</v>
      </c>
      <c r="CE13" s="621"/>
      <c r="CF13" s="621"/>
      <c r="CG13" s="621"/>
      <c r="CH13" s="621"/>
      <c r="CI13" s="621"/>
      <c r="CJ13" s="621"/>
      <c r="CK13" s="621"/>
      <c r="CL13" s="621"/>
      <c r="CM13" s="621"/>
      <c r="CN13" s="621"/>
      <c r="CO13" s="621"/>
      <c r="CP13" s="621"/>
      <c r="CQ13" s="622"/>
      <c r="CR13" s="623">
        <v>321501</v>
      </c>
      <c r="CS13" s="624"/>
      <c r="CT13" s="624"/>
      <c r="CU13" s="624"/>
      <c r="CV13" s="624"/>
      <c r="CW13" s="624"/>
      <c r="CX13" s="624"/>
      <c r="CY13" s="625"/>
      <c r="CZ13" s="619">
        <v>6.4</v>
      </c>
      <c r="DA13" s="619"/>
      <c r="DB13" s="619"/>
      <c r="DC13" s="619"/>
      <c r="DD13" s="642">
        <v>259564</v>
      </c>
      <c r="DE13" s="624"/>
      <c r="DF13" s="624"/>
      <c r="DG13" s="624"/>
      <c r="DH13" s="624"/>
      <c r="DI13" s="624"/>
      <c r="DJ13" s="624"/>
      <c r="DK13" s="624"/>
      <c r="DL13" s="624"/>
      <c r="DM13" s="624"/>
      <c r="DN13" s="624"/>
      <c r="DO13" s="624"/>
      <c r="DP13" s="625"/>
      <c r="DQ13" s="642">
        <v>95183</v>
      </c>
      <c r="DR13" s="624"/>
      <c r="DS13" s="624"/>
      <c r="DT13" s="624"/>
      <c r="DU13" s="624"/>
      <c r="DV13" s="624"/>
      <c r="DW13" s="624"/>
      <c r="DX13" s="624"/>
      <c r="DY13" s="624"/>
      <c r="DZ13" s="624"/>
      <c r="EA13" s="624"/>
      <c r="EB13" s="624"/>
      <c r="EC13" s="643"/>
    </row>
    <row r="14" spans="2:143" ht="11.25" customHeight="1" x14ac:dyDescent="0.2">
      <c r="B14" s="620" t="s">
        <v>244</v>
      </c>
      <c r="C14" s="621"/>
      <c r="D14" s="621"/>
      <c r="E14" s="621"/>
      <c r="F14" s="621"/>
      <c r="G14" s="621"/>
      <c r="H14" s="621"/>
      <c r="I14" s="621"/>
      <c r="J14" s="621"/>
      <c r="K14" s="621"/>
      <c r="L14" s="621"/>
      <c r="M14" s="621"/>
      <c r="N14" s="621"/>
      <c r="O14" s="621"/>
      <c r="P14" s="621"/>
      <c r="Q14" s="622"/>
      <c r="R14" s="623" t="s">
        <v>525</v>
      </c>
      <c r="S14" s="624"/>
      <c r="T14" s="624"/>
      <c r="U14" s="624"/>
      <c r="V14" s="624"/>
      <c r="W14" s="624"/>
      <c r="X14" s="624"/>
      <c r="Y14" s="625"/>
      <c r="Z14" s="619" t="s">
        <v>525</v>
      </c>
      <c r="AA14" s="619"/>
      <c r="AB14" s="619"/>
      <c r="AC14" s="619"/>
      <c r="AD14" s="626" t="s">
        <v>525</v>
      </c>
      <c r="AE14" s="626"/>
      <c r="AF14" s="626"/>
      <c r="AG14" s="626"/>
      <c r="AH14" s="626"/>
      <c r="AI14" s="626"/>
      <c r="AJ14" s="626"/>
      <c r="AK14" s="626"/>
      <c r="AL14" s="627" t="s">
        <v>588</v>
      </c>
      <c r="AM14" s="628"/>
      <c r="AN14" s="628"/>
      <c r="AO14" s="629"/>
      <c r="AP14" s="620" t="s">
        <v>587</v>
      </c>
      <c r="AQ14" s="621"/>
      <c r="AR14" s="621"/>
      <c r="AS14" s="621"/>
      <c r="AT14" s="621"/>
      <c r="AU14" s="621"/>
      <c r="AV14" s="621"/>
      <c r="AW14" s="621"/>
      <c r="AX14" s="621"/>
      <c r="AY14" s="621"/>
      <c r="AZ14" s="621"/>
      <c r="BA14" s="621"/>
      <c r="BB14" s="621"/>
      <c r="BC14" s="621"/>
      <c r="BD14" s="621"/>
      <c r="BE14" s="621"/>
      <c r="BF14" s="622"/>
      <c r="BG14" s="623">
        <v>28511</v>
      </c>
      <c r="BH14" s="624"/>
      <c r="BI14" s="624"/>
      <c r="BJ14" s="624"/>
      <c r="BK14" s="624"/>
      <c r="BL14" s="624"/>
      <c r="BM14" s="624"/>
      <c r="BN14" s="625"/>
      <c r="BO14" s="619">
        <v>4.5</v>
      </c>
      <c r="BP14" s="619"/>
      <c r="BQ14" s="619"/>
      <c r="BR14" s="619"/>
      <c r="BS14" s="626" t="s">
        <v>525</v>
      </c>
      <c r="BT14" s="626"/>
      <c r="BU14" s="626"/>
      <c r="BV14" s="626"/>
      <c r="BW14" s="626"/>
      <c r="BX14" s="626"/>
      <c r="BY14" s="626"/>
      <c r="BZ14" s="626"/>
      <c r="CA14" s="626"/>
      <c r="CB14" s="630"/>
      <c r="CD14" s="620" t="s">
        <v>245</v>
      </c>
      <c r="CE14" s="621"/>
      <c r="CF14" s="621"/>
      <c r="CG14" s="621"/>
      <c r="CH14" s="621"/>
      <c r="CI14" s="621"/>
      <c r="CJ14" s="621"/>
      <c r="CK14" s="621"/>
      <c r="CL14" s="621"/>
      <c r="CM14" s="621"/>
      <c r="CN14" s="621"/>
      <c r="CO14" s="621"/>
      <c r="CP14" s="621"/>
      <c r="CQ14" s="622"/>
      <c r="CR14" s="623">
        <v>190780</v>
      </c>
      <c r="CS14" s="624"/>
      <c r="CT14" s="624"/>
      <c r="CU14" s="624"/>
      <c r="CV14" s="624"/>
      <c r="CW14" s="624"/>
      <c r="CX14" s="624"/>
      <c r="CY14" s="625"/>
      <c r="CZ14" s="619">
        <v>3.8</v>
      </c>
      <c r="DA14" s="619"/>
      <c r="DB14" s="619"/>
      <c r="DC14" s="619"/>
      <c r="DD14" s="642">
        <v>4441</v>
      </c>
      <c r="DE14" s="624"/>
      <c r="DF14" s="624"/>
      <c r="DG14" s="624"/>
      <c r="DH14" s="624"/>
      <c r="DI14" s="624"/>
      <c r="DJ14" s="624"/>
      <c r="DK14" s="624"/>
      <c r="DL14" s="624"/>
      <c r="DM14" s="624"/>
      <c r="DN14" s="624"/>
      <c r="DO14" s="624"/>
      <c r="DP14" s="625"/>
      <c r="DQ14" s="642">
        <v>186796</v>
      </c>
      <c r="DR14" s="624"/>
      <c r="DS14" s="624"/>
      <c r="DT14" s="624"/>
      <c r="DU14" s="624"/>
      <c r="DV14" s="624"/>
      <c r="DW14" s="624"/>
      <c r="DX14" s="624"/>
      <c r="DY14" s="624"/>
      <c r="DZ14" s="624"/>
      <c r="EA14" s="624"/>
      <c r="EB14" s="624"/>
      <c r="EC14" s="643"/>
    </row>
    <row r="15" spans="2:143" ht="11.25" customHeight="1" x14ac:dyDescent="0.2">
      <c r="B15" s="620" t="s">
        <v>246</v>
      </c>
      <c r="C15" s="621"/>
      <c r="D15" s="621"/>
      <c r="E15" s="621"/>
      <c r="F15" s="621"/>
      <c r="G15" s="621"/>
      <c r="H15" s="621"/>
      <c r="I15" s="621"/>
      <c r="J15" s="621"/>
      <c r="K15" s="621"/>
      <c r="L15" s="621"/>
      <c r="M15" s="621"/>
      <c r="N15" s="621"/>
      <c r="O15" s="621"/>
      <c r="P15" s="621"/>
      <c r="Q15" s="622"/>
      <c r="R15" s="623" t="s">
        <v>525</v>
      </c>
      <c r="S15" s="624"/>
      <c r="T15" s="624"/>
      <c r="U15" s="624"/>
      <c r="V15" s="624"/>
      <c r="W15" s="624"/>
      <c r="X15" s="624"/>
      <c r="Y15" s="625"/>
      <c r="Z15" s="619" t="s">
        <v>525</v>
      </c>
      <c r="AA15" s="619"/>
      <c r="AB15" s="619"/>
      <c r="AC15" s="619"/>
      <c r="AD15" s="626" t="s">
        <v>525</v>
      </c>
      <c r="AE15" s="626"/>
      <c r="AF15" s="626"/>
      <c r="AG15" s="626"/>
      <c r="AH15" s="626"/>
      <c r="AI15" s="626"/>
      <c r="AJ15" s="626"/>
      <c r="AK15" s="626"/>
      <c r="AL15" s="627" t="s">
        <v>525</v>
      </c>
      <c r="AM15" s="628"/>
      <c r="AN15" s="628"/>
      <c r="AO15" s="629"/>
      <c r="AP15" s="620" t="s">
        <v>586</v>
      </c>
      <c r="AQ15" s="621"/>
      <c r="AR15" s="621"/>
      <c r="AS15" s="621"/>
      <c r="AT15" s="621"/>
      <c r="AU15" s="621"/>
      <c r="AV15" s="621"/>
      <c r="AW15" s="621"/>
      <c r="AX15" s="621"/>
      <c r="AY15" s="621"/>
      <c r="AZ15" s="621"/>
      <c r="BA15" s="621"/>
      <c r="BB15" s="621"/>
      <c r="BC15" s="621"/>
      <c r="BD15" s="621"/>
      <c r="BE15" s="621"/>
      <c r="BF15" s="622"/>
      <c r="BG15" s="623">
        <v>42789</v>
      </c>
      <c r="BH15" s="624"/>
      <c r="BI15" s="624"/>
      <c r="BJ15" s="624"/>
      <c r="BK15" s="624"/>
      <c r="BL15" s="624"/>
      <c r="BM15" s="624"/>
      <c r="BN15" s="625"/>
      <c r="BO15" s="619">
        <v>6.8</v>
      </c>
      <c r="BP15" s="619"/>
      <c r="BQ15" s="619"/>
      <c r="BR15" s="619"/>
      <c r="BS15" s="626" t="s">
        <v>525</v>
      </c>
      <c r="BT15" s="626"/>
      <c r="BU15" s="626"/>
      <c r="BV15" s="626"/>
      <c r="BW15" s="626"/>
      <c r="BX15" s="626"/>
      <c r="BY15" s="626"/>
      <c r="BZ15" s="626"/>
      <c r="CA15" s="626"/>
      <c r="CB15" s="630"/>
      <c r="CD15" s="620" t="s">
        <v>247</v>
      </c>
      <c r="CE15" s="621"/>
      <c r="CF15" s="621"/>
      <c r="CG15" s="621"/>
      <c r="CH15" s="621"/>
      <c r="CI15" s="621"/>
      <c r="CJ15" s="621"/>
      <c r="CK15" s="621"/>
      <c r="CL15" s="621"/>
      <c r="CM15" s="621"/>
      <c r="CN15" s="621"/>
      <c r="CO15" s="621"/>
      <c r="CP15" s="621"/>
      <c r="CQ15" s="622"/>
      <c r="CR15" s="623">
        <v>762837</v>
      </c>
      <c r="CS15" s="624"/>
      <c r="CT15" s="624"/>
      <c r="CU15" s="624"/>
      <c r="CV15" s="624"/>
      <c r="CW15" s="624"/>
      <c r="CX15" s="624"/>
      <c r="CY15" s="625"/>
      <c r="CZ15" s="619">
        <v>15.2</v>
      </c>
      <c r="DA15" s="619"/>
      <c r="DB15" s="619"/>
      <c r="DC15" s="619"/>
      <c r="DD15" s="642">
        <v>401222</v>
      </c>
      <c r="DE15" s="624"/>
      <c r="DF15" s="624"/>
      <c r="DG15" s="624"/>
      <c r="DH15" s="624"/>
      <c r="DI15" s="624"/>
      <c r="DJ15" s="624"/>
      <c r="DK15" s="624"/>
      <c r="DL15" s="624"/>
      <c r="DM15" s="624"/>
      <c r="DN15" s="624"/>
      <c r="DO15" s="624"/>
      <c r="DP15" s="625"/>
      <c r="DQ15" s="642">
        <v>452476</v>
      </c>
      <c r="DR15" s="624"/>
      <c r="DS15" s="624"/>
      <c r="DT15" s="624"/>
      <c r="DU15" s="624"/>
      <c r="DV15" s="624"/>
      <c r="DW15" s="624"/>
      <c r="DX15" s="624"/>
      <c r="DY15" s="624"/>
      <c r="DZ15" s="624"/>
      <c r="EA15" s="624"/>
      <c r="EB15" s="624"/>
      <c r="EC15" s="643"/>
    </row>
    <row r="16" spans="2:143" ht="11.25" customHeight="1" x14ac:dyDescent="0.2">
      <c r="B16" s="620" t="s">
        <v>585</v>
      </c>
      <c r="C16" s="621"/>
      <c r="D16" s="621"/>
      <c r="E16" s="621"/>
      <c r="F16" s="621"/>
      <c r="G16" s="621"/>
      <c r="H16" s="621"/>
      <c r="I16" s="621"/>
      <c r="J16" s="621"/>
      <c r="K16" s="621"/>
      <c r="L16" s="621"/>
      <c r="M16" s="621"/>
      <c r="N16" s="621"/>
      <c r="O16" s="621"/>
      <c r="P16" s="621"/>
      <c r="Q16" s="622"/>
      <c r="R16" s="623">
        <v>4056</v>
      </c>
      <c r="S16" s="624"/>
      <c r="T16" s="624"/>
      <c r="U16" s="624"/>
      <c r="V16" s="624"/>
      <c r="W16" s="624"/>
      <c r="X16" s="624"/>
      <c r="Y16" s="625"/>
      <c r="Z16" s="619">
        <v>0.1</v>
      </c>
      <c r="AA16" s="619"/>
      <c r="AB16" s="619"/>
      <c r="AC16" s="619"/>
      <c r="AD16" s="626">
        <v>4056</v>
      </c>
      <c r="AE16" s="626"/>
      <c r="AF16" s="626"/>
      <c r="AG16" s="626"/>
      <c r="AH16" s="626"/>
      <c r="AI16" s="626"/>
      <c r="AJ16" s="626"/>
      <c r="AK16" s="626"/>
      <c r="AL16" s="627">
        <v>0.1</v>
      </c>
      <c r="AM16" s="628"/>
      <c r="AN16" s="628"/>
      <c r="AO16" s="629"/>
      <c r="AP16" s="620" t="s">
        <v>584</v>
      </c>
      <c r="AQ16" s="621"/>
      <c r="AR16" s="621"/>
      <c r="AS16" s="621"/>
      <c r="AT16" s="621"/>
      <c r="AU16" s="621"/>
      <c r="AV16" s="621"/>
      <c r="AW16" s="621"/>
      <c r="AX16" s="621"/>
      <c r="AY16" s="621"/>
      <c r="AZ16" s="621"/>
      <c r="BA16" s="621"/>
      <c r="BB16" s="621"/>
      <c r="BC16" s="621"/>
      <c r="BD16" s="621"/>
      <c r="BE16" s="621"/>
      <c r="BF16" s="622"/>
      <c r="BG16" s="623" t="s">
        <v>525</v>
      </c>
      <c r="BH16" s="624"/>
      <c r="BI16" s="624"/>
      <c r="BJ16" s="624"/>
      <c r="BK16" s="624"/>
      <c r="BL16" s="624"/>
      <c r="BM16" s="624"/>
      <c r="BN16" s="625"/>
      <c r="BO16" s="619" t="s">
        <v>525</v>
      </c>
      <c r="BP16" s="619"/>
      <c r="BQ16" s="619"/>
      <c r="BR16" s="619"/>
      <c r="BS16" s="626" t="s">
        <v>525</v>
      </c>
      <c r="BT16" s="626"/>
      <c r="BU16" s="626"/>
      <c r="BV16" s="626"/>
      <c r="BW16" s="626"/>
      <c r="BX16" s="626"/>
      <c r="BY16" s="626"/>
      <c r="BZ16" s="626"/>
      <c r="CA16" s="626"/>
      <c r="CB16" s="630"/>
      <c r="CD16" s="620" t="s">
        <v>248</v>
      </c>
      <c r="CE16" s="621"/>
      <c r="CF16" s="621"/>
      <c r="CG16" s="621"/>
      <c r="CH16" s="621"/>
      <c r="CI16" s="621"/>
      <c r="CJ16" s="621"/>
      <c r="CK16" s="621"/>
      <c r="CL16" s="621"/>
      <c r="CM16" s="621"/>
      <c r="CN16" s="621"/>
      <c r="CO16" s="621"/>
      <c r="CP16" s="621"/>
      <c r="CQ16" s="622"/>
      <c r="CR16" s="623" t="s">
        <v>525</v>
      </c>
      <c r="CS16" s="624"/>
      <c r="CT16" s="624"/>
      <c r="CU16" s="624"/>
      <c r="CV16" s="624"/>
      <c r="CW16" s="624"/>
      <c r="CX16" s="624"/>
      <c r="CY16" s="625"/>
      <c r="CZ16" s="619" t="s">
        <v>525</v>
      </c>
      <c r="DA16" s="619"/>
      <c r="DB16" s="619"/>
      <c r="DC16" s="619"/>
      <c r="DD16" s="642" t="s">
        <v>525</v>
      </c>
      <c r="DE16" s="624"/>
      <c r="DF16" s="624"/>
      <c r="DG16" s="624"/>
      <c r="DH16" s="624"/>
      <c r="DI16" s="624"/>
      <c r="DJ16" s="624"/>
      <c r="DK16" s="624"/>
      <c r="DL16" s="624"/>
      <c r="DM16" s="624"/>
      <c r="DN16" s="624"/>
      <c r="DO16" s="624"/>
      <c r="DP16" s="625"/>
      <c r="DQ16" s="642" t="s">
        <v>525</v>
      </c>
      <c r="DR16" s="624"/>
      <c r="DS16" s="624"/>
      <c r="DT16" s="624"/>
      <c r="DU16" s="624"/>
      <c r="DV16" s="624"/>
      <c r="DW16" s="624"/>
      <c r="DX16" s="624"/>
      <c r="DY16" s="624"/>
      <c r="DZ16" s="624"/>
      <c r="EA16" s="624"/>
      <c r="EB16" s="624"/>
      <c r="EC16" s="643"/>
    </row>
    <row r="17" spans="2:133" ht="11.25" customHeight="1" x14ac:dyDescent="0.2">
      <c r="B17" s="620" t="s">
        <v>583</v>
      </c>
      <c r="C17" s="621"/>
      <c r="D17" s="621"/>
      <c r="E17" s="621"/>
      <c r="F17" s="621"/>
      <c r="G17" s="621"/>
      <c r="H17" s="621"/>
      <c r="I17" s="621"/>
      <c r="J17" s="621"/>
      <c r="K17" s="621"/>
      <c r="L17" s="621"/>
      <c r="M17" s="621"/>
      <c r="N17" s="621"/>
      <c r="O17" s="621"/>
      <c r="P17" s="621"/>
      <c r="Q17" s="622"/>
      <c r="R17" s="623">
        <v>7075</v>
      </c>
      <c r="S17" s="624"/>
      <c r="T17" s="624"/>
      <c r="U17" s="624"/>
      <c r="V17" s="624"/>
      <c r="W17" s="624"/>
      <c r="X17" s="624"/>
      <c r="Y17" s="625"/>
      <c r="Z17" s="619">
        <v>0.1</v>
      </c>
      <c r="AA17" s="619"/>
      <c r="AB17" s="619"/>
      <c r="AC17" s="619"/>
      <c r="AD17" s="626">
        <v>7075</v>
      </c>
      <c r="AE17" s="626"/>
      <c r="AF17" s="626"/>
      <c r="AG17" s="626"/>
      <c r="AH17" s="626"/>
      <c r="AI17" s="626"/>
      <c r="AJ17" s="626"/>
      <c r="AK17" s="626"/>
      <c r="AL17" s="627">
        <v>0.2</v>
      </c>
      <c r="AM17" s="628"/>
      <c r="AN17" s="628"/>
      <c r="AO17" s="629"/>
      <c r="AP17" s="620" t="s">
        <v>582</v>
      </c>
      <c r="AQ17" s="621"/>
      <c r="AR17" s="621"/>
      <c r="AS17" s="621"/>
      <c r="AT17" s="621"/>
      <c r="AU17" s="621"/>
      <c r="AV17" s="621"/>
      <c r="AW17" s="621"/>
      <c r="AX17" s="621"/>
      <c r="AY17" s="621"/>
      <c r="AZ17" s="621"/>
      <c r="BA17" s="621"/>
      <c r="BB17" s="621"/>
      <c r="BC17" s="621"/>
      <c r="BD17" s="621"/>
      <c r="BE17" s="621"/>
      <c r="BF17" s="622"/>
      <c r="BG17" s="623" t="s">
        <v>525</v>
      </c>
      <c r="BH17" s="624"/>
      <c r="BI17" s="624"/>
      <c r="BJ17" s="624"/>
      <c r="BK17" s="624"/>
      <c r="BL17" s="624"/>
      <c r="BM17" s="624"/>
      <c r="BN17" s="625"/>
      <c r="BO17" s="619" t="s">
        <v>525</v>
      </c>
      <c r="BP17" s="619"/>
      <c r="BQ17" s="619"/>
      <c r="BR17" s="619"/>
      <c r="BS17" s="626" t="s">
        <v>525</v>
      </c>
      <c r="BT17" s="626"/>
      <c r="BU17" s="626"/>
      <c r="BV17" s="626"/>
      <c r="BW17" s="626"/>
      <c r="BX17" s="626"/>
      <c r="BY17" s="626"/>
      <c r="BZ17" s="626"/>
      <c r="CA17" s="626"/>
      <c r="CB17" s="630"/>
      <c r="CD17" s="620" t="s">
        <v>249</v>
      </c>
      <c r="CE17" s="621"/>
      <c r="CF17" s="621"/>
      <c r="CG17" s="621"/>
      <c r="CH17" s="621"/>
      <c r="CI17" s="621"/>
      <c r="CJ17" s="621"/>
      <c r="CK17" s="621"/>
      <c r="CL17" s="621"/>
      <c r="CM17" s="621"/>
      <c r="CN17" s="621"/>
      <c r="CO17" s="621"/>
      <c r="CP17" s="621"/>
      <c r="CQ17" s="622"/>
      <c r="CR17" s="623">
        <v>797287</v>
      </c>
      <c r="CS17" s="624"/>
      <c r="CT17" s="624"/>
      <c r="CU17" s="624"/>
      <c r="CV17" s="624"/>
      <c r="CW17" s="624"/>
      <c r="CX17" s="624"/>
      <c r="CY17" s="625"/>
      <c r="CZ17" s="619">
        <v>15.9</v>
      </c>
      <c r="DA17" s="619"/>
      <c r="DB17" s="619"/>
      <c r="DC17" s="619"/>
      <c r="DD17" s="642" t="s">
        <v>525</v>
      </c>
      <c r="DE17" s="624"/>
      <c r="DF17" s="624"/>
      <c r="DG17" s="624"/>
      <c r="DH17" s="624"/>
      <c r="DI17" s="624"/>
      <c r="DJ17" s="624"/>
      <c r="DK17" s="624"/>
      <c r="DL17" s="624"/>
      <c r="DM17" s="624"/>
      <c r="DN17" s="624"/>
      <c r="DO17" s="624"/>
      <c r="DP17" s="625"/>
      <c r="DQ17" s="642">
        <v>787218</v>
      </c>
      <c r="DR17" s="624"/>
      <c r="DS17" s="624"/>
      <c r="DT17" s="624"/>
      <c r="DU17" s="624"/>
      <c r="DV17" s="624"/>
      <c r="DW17" s="624"/>
      <c r="DX17" s="624"/>
      <c r="DY17" s="624"/>
      <c r="DZ17" s="624"/>
      <c r="EA17" s="624"/>
      <c r="EB17" s="624"/>
      <c r="EC17" s="643"/>
    </row>
    <row r="18" spans="2:133" ht="11.25" customHeight="1" x14ac:dyDescent="0.2">
      <c r="B18" s="620" t="s">
        <v>250</v>
      </c>
      <c r="C18" s="621"/>
      <c r="D18" s="621"/>
      <c r="E18" s="621"/>
      <c r="F18" s="621"/>
      <c r="G18" s="621"/>
      <c r="H18" s="621"/>
      <c r="I18" s="621"/>
      <c r="J18" s="621"/>
      <c r="K18" s="621"/>
      <c r="L18" s="621"/>
      <c r="M18" s="621"/>
      <c r="N18" s="621"/>
      <c r="O18" s="621"/>
      <c r="P18" s="621"/>
      <c r="Q18" s="622"/>
      <c r="R18" s="623">
        <v>6695</v>
      </c>
      <c r="S18" s="624"/>
      <c r="T18" s="624"/>
      <c r="U18" s="624"/>
      <c r="V18" s="624"/>
      <c r="W18" s="624"/>
      <c r="X18" s="624"/>
      <c r="Y18" s="625"/>
      <c r="Z18" s="619">
        <v>0.1</v>
      </c>
      <c r="AA18" s="619"/>
      <c r="AB18" s="619"/>
      <c r="AC18" s="619"/>
      <c r="AD18" s="626">
        <v>6695</v>
      </c>
      <c r="AE18" s="626"/>
      <c r="AF18" s="626"/>
      <c r="AG18" s="626"/>
      <c r="AH18" s="626"/>
      <c r="AI18" s="626"/>
      <c r="AJ18" s="626"/>
      <c r="AK18" s="626"/>
      <c r="AL18" s="627">
        <v>0.20000000298023224</v>
      </c>
      <c r="AM18" s="628"/>
      <c r="AN18" s="628"/>
      <c r="AO18" s="629"/>
      <c r="AP18" s="620" t="s">
        <v>581</v>
      </c>
      <c r="AQ18" s="621"/>
      <c r="AR18" s="621"/>
      <c r="AS18" s="621"/>
      <c r="AT18" s="621"/>
      <c r="AU18" s="621"/>
      <c r="AV18" s="621"/>
      <c r="AW18" s="621"/>
      <c r="AX18" s="621"/>
      <c r="AY18" s="621"/>
      <c r="AZ18" s="621"/>
      <c r="BA18" s="621"/>
      <c r="BB18" s="621"/>
      <c r="BC18" s="621"/>
      <c r="BD18" s="621"/>
      <c r="BE18" s="621"/>
      <c r="BF18" s="622"/>
      <c r="BG18" s="623" t="s">
        <v>525</v>
      </c>
      <c r="BH18" s="624"/>
      <c r="BI18" s="624"/>
      <c r="BJ18" s="624"/>
      <c r="BK18" s="624"/>
      <c r="BL18" s="624"/>
      <c r="BM18" s="624"/>
      <c r="BN18" s="625"/>
      <c r="BO18" s="619" t="s">
        <v>580</v>
      </c>
      <c r="BP18" s="619"/>
      <c r="BQ18" s="619"/>
      <c r="BR18" s="619"/>
      <c r="BS18" s="626" t="s">
        <v>580</v>
      </c>
      <c r="BT18" s="626"/>
      <c r="BU18" s="626"/>
      <c r="BV18" s="626"/>
      <c r="BW18" s="626"/>
      <c r="BX18" s="626"/>
      <c r="BY18" s="626"/>
      <c r="BZ18" s="626"/>
      <c r="CA18" s="626"/>
      <c r="CB18" s="630"/>
      <c r="CD18" s="620" t="s">
        <v>251</v>
      </c>
      <c r="CE18" s="621"/>
      <c r="CF18" s="621"/>
      <c r="CG18" s="621"/>
      <c r="CH18" s="621"/>
      <c r="CI18" s="621"/>
      <c r="CJ18" s="621"/>
      <c r="CK18" s="621"/>
      <c r="CL18" s="621"/>
      <c r="CM18" s="621"/>
      <c r="CN18" s="621"/>
      <c r="CO18" s="621"/>
      <c r="CP18" s="621"/>
      <c r="CQ18" s="622"/>
      <c r="CR18" s="623" t="s">
        <v>525</v>
      </c>
      <c r="CS18" s="624"/>
      <c r="CT18" s="624"/>
      <c r="CU18" s="624"/>
      <c r="CV18" s="624"/>
      <c r="CW18" s="624"/>
      <c r="CX18" s="624"/>
      <c r="CY18" s="625"/>
      <c r="CZ18" s="619" t="s">
        <v>525</v>
      </c>
      <c r="DA18" s="619"/>
      <c r="DB18" s="619"/>
      <c r="DC18" s="619"/>
      <c r="DD18" s="642" t="s">
        <v>525</v>
      </c>
      <c r="DE18" s="624"/>
      <c r="DF18" s="624"/>
      <c r="DG18" s="624"/>
      <c r="DH18" s="624"/>
      <c r="DI18" s="624"/>
      <c r="DJ18" s="624"/>
      <c r="DK18" s="624"/>
      <c r="DL18" s="624"/>
      <c r="DM18" s="624"/>
      <c r="DN18" s="624"/>
      <c r="DO18" s="624"/>
      <c r="DP18" s="625"/>
      <c r="DQ18" s="642" t="s">
        <v>525</v>
      </c>
      <c r="DR18" s="624"/>
      <c r="DS18" s="624"/>
      <c r="DT18" s="624"/>
      <c r="DU18" s="624"/>
      <c r="DV18" s="624"/>
      <c r="DW18" s="624"/>
      <c r="DX18" s="624"/>
      <c r="DY18" s="624"/>
      <c r="DZ18" s="624"/>
      <c r="EA18" s="624"/>
      <c r="EB18" s="624"/>
      <c r="EC18" s="643"/>
    </row>
    <row r="19" spans="2:133" ht="11.25" customHeight="1" x14ac:dyDescent="0.2">
      <c r="B19" s="620" t="s">
        <v>579</v>
      </c>
      <c r="C19" s="621"/>
      <c r="D19" s="621"/>
      <c r="E19" s="621"/>
      <c r="F19" s="621"/>
      <c r="G19" s="621"/>
      <c r="H19" s="621"/>
      <c r="I19" s="621"/>
      <c r="J19" s="621"/>
      <c r="K19" s="621"/>
      <c r="L19" s="621"/>
      <c r="M19" s="621"/>
      <c r="N19" s="621"/>
      <c r="O19" s="621"/>
      <c r="P19" s="621"/>
      <c r="Q19" s="622"/>
      <c r="R19" s="623">
        <v>2610</v>
      </c>
      <c r="S19" s="624"/>
      <c r="T19" s="624"/>
      <c r="U19" s="624"/>
      <c r="V19" s="624"/>
      <c r="W19" s="624"/>
      <c r="X19" s="624"/>
      <c r="Y19" s="625"/>
      <c r="Z19" s="619">
        <v>0</v>
      </c>
      <c r="AA19" s="619"/>
      <c r="AB19" s="619"/>
      <c r="AC19" s="619"/>
      <c r="AD19" s="626">
        <v>2610</v>
      </c>
      <c r="AE19" s="626"/>
      <c r="AF19" s="626"/>
      <c r="AG19" s="626"/>
      <c r="AH19" s="626"/>
      <c r="AI19" s="626"/>
      <c r="AJ19" s="626"/>
      <c r="AK19" s="626"/>
      <c r="AL19" s="627">
        <v>0.1</v>
      </c>
      <c r="AM19" s="628"/>
      <c r="AN19" s="628"/>
      <c r="AO19" s="629"/>
      <c r="AP19" s="620" t="s">
        <v>252</v>
      </c>
      <c r="AQ19" s="621"/>
      <c r="AR19" s="621"/>
      <c r="AS19" s="621"/>
      <c r="AT19" s="621"/>
      <c r="AU19" s="621"/>
      <c r="AV19" s="621"/>
      <c r="AW19" s="621"/>
      <c r="AX19" s="621"/>
      <c r="AY19" s="621"/>
      <c r="AZ19" s="621"/>
      <c r="BA19" s="621"/>
      <c r="BB19" s="621"/>
      <c r="BC19" s="621"/>
      <c r="BD19" s="621"/>
      <c r="BE19" s="621"/>
      <c r="BF19" s="622"/>
      <c r="BG19" s="623" t="s">
        <v>525</v>
      </c>
      <c r="BH19" s="624"/>
      <c r="BI19" s="624"/>
      <c r="BJ19" s="624"/>
      <c r="BK19" s="624"/>
      <c r="BL19" s="624"/>
      <c r="BM19" s="624"/>
      <c r="BN19" s="625"/>
      <c r="BO19" s="619" t="s">
        <v>525</v>
      </c>
      <c r="BP19" s="619"/>
      <c r="BQ19" s="619"/>
      <c r="BR19" s="619"/>
      <c r="BS19" s="626" t="s">
        <v>525</v>
      </c>
      <c r="BT19" s="626"/>
      <c r="BU19" s="626"/>
      <c r="BV19" s="626"/>
      <c r="BW19" s="626"/>
      <c r="BX19" s="626"/>
      <c r="BY19" s="626"/>
      <c r="BZ19" s="626"/>
      <c r="CA19" s="626"/>
      <c r="CB19" s="630"/>
      <c r="CD19" s="620" t="s">
        <v>578</v>
      </c>
      <c r="CE19" s="621"/>
      <c r="CF19" s="621"/>
      <c r="CG19" s="621"/>
      <c r="CH19" s="621"/>
      <c r="CI19" s="621"/>
      <c r="CJ19" s="621"/>
      <c r="CK19" s="621"/>
      <c r="CL19" s="621"/>
      <c r="CM19" s="621"/>
      <c r="CN19" s="621"/>
      <c r="CO19" s="621"/>
      <c r="CP19" s="621"/>
      <c r="CQ19" s="622"/>
      <c r="CR19" s="623" t="s">
        <v>525</v>
      </c>
      <c r="CS19" s="624"/>
      <c r="CT19" s="624"/>
      <c r="CU19" s="624"/>
      <c r="CV19" s="624"/>
      <c r="CW19" s="624"/>
      <c r="CX19" s="624"/>
      <c r="CY19" s="625"/>
      <c r="CZ19" s="619" t="s">
        <v>525</v>
      </c>
      <c r="DA19" s="619"/>
      <c r="DB19" s="619"/>
      <c r="DC19" s="619"/>
      <c r="DD19" s="642" t="s">
        <v>525</v>
      </c>
      <c r="DE19" s="624"/>
      <c r="DF19" s="624"/>
      <c r="DG19" s="624"/>
      <c r="DH19" s="624"/>
      <c r="DI19" s="624"/>
      <c r="DJ19" s="624"/>
      <c r="DK19" s="624"/>
      <c r="DL19" s="624"/>
      <c r="DM19" s="624"/>
      <c r="DN19" s="624"/>
      <c r="DO19" s="624"/>
      <c r="DP19" s="625"/>
      <c r="DQ19" s="642" t="s">
        <v>525</v>
      </c>
      <c r="DR19" s="624"/>
      <c r="DS19" s="624"/>
      <c r="DT19" s="624"/>
      <c r="DU19" s="624"/>
      <c r="DV19" s="624"/>
      <c r="DW19" s="624"/>
      <c r="DX19" s="624"/>
      <c r="DY19" s="624"/>
      <c r="DZ19" s="624"/>
      <c r="EA19" s="624"/>
      <c r="EB19" s="624"/>
      <c r="EC19" s="643"/>
    </row>
    <row r="20" spans="2:133" ht="11.25" customHeight="1" x14ac:dyDescent="0.2">
      <c r="B20" s="620" t="s">
        <v>253</v>
      </c>
      <c r="C20" s="621"/>
      <c r="D20" s="621"/>
      <c r="E20" s="621"/>
      <c r="F20" s="621"/>
      <c r="G20" s="621"/>
      <c r="H20" s="621"/>
      <c r="I20" s="621"/>
      <c r="J20" s="621"/>
      <c r="K20" s="621"/>
      <c r="L20" s="621"/>
      <c r="M20" s="621"/>
      <c r="N20" s="621"/>
      <c r="O20" s="621"/>
      <c r="P20" s="621"/>
      <c r="Q20" s="622"/>
      <c r="R20" s="623">
        <v>1170</v>
      </c>
      <c r="S20" s="624"/>
      <c r="T20" s="624"/>
      <c r="U20" s="624"/>
      <c r="V20" s="624"/>
      <c r="W20" s="624"/>
      <c r="X20" s="624"/>
      <c r="Y20" s="625"/>
      <c r="Z20" s="619">
        <v>0</v>
      </c>
      <c r="AA20" s="619"/>
      <c r="AB20" s="619"/>
      <c r="AC20" s="619"/>
      <c r="AD20" s="626">
        <v>1170</v>
      </c>
      <c r="AE20" s="626"/>
      <c r="AF20" s="626"/>
      <c r="AG20" s="626"/>
      <c r="AH20" s="626"/>
      <c r="AI20" s="626"/>
      <c r="AJ20" s="626"/>
      <c r="AK20" s="626"/>
      <c r="AL20" s="627">
        <v>0</v>
      </c>
      <c r="AM20" s="628"/>
      <c r="AN20" s="628"/>
      <c r="AO20" s="629"/>
      <c r="AP20" s="620" t="s">
        <v>577</v>
      </c>
      <c r="AQ20" s="621"/>
      <c r="AR20" s="621"/>
      <c r="AS20" s="621"/>
      <c r="AT20" s="621"/>
      <c r="AU20" s="621"/>
      <c r="AV20" s="621"/>
      <c r="AW20" s="621"/>
      <c r="AX20" s="621"/>
      <c r="AY20" s="621"/>
      <c r="AZ20" s="621"/>
      <c r="BA20" s="621"/>
      <c r="BB20" s="621"/>
      <c r="BC20" s="621"/>
      <c r="BD20" s="621"/>
      <c r="BE20" s="621"/>
      <c r="BF20" s="622"/>
      <c r="BG20" s="623" t="s">
        <v>525</v>
      </c>
      <c r="BH20" s="624"/>
      <c r="BI20" s="624"/>
      <c r="BJ20" s="624"/>
      <c r="BK20" s="624"/>
      <c r="BL20" s="624"/>
      <c r="BM20" s="624"/>
      <c r="BN20" s="625"/>
      <c r="BO20" s="619" t="s">
        <v>525</v>
      </c>
      <c r="BP20" s="619"/>
      <c r="BQ20" s="619"/>
      <c r="BR20" s="619"/>
      <c r="BS20" s="626" t="s">
        <v>525</v>
      </c>
      <c r="BT20" s="626"/>
      <c r="BU20" s="626"/>
      <c r="BV20" s="626"/>
      <c r="BW20" s="626"/>
      <c r="BX20" s="626"/>
      <c r="BY20" s="626"/>
      <c r="BZ20" s="626"/>
      <c r="CA20" s="626"/>
      <c r="CB20" s="630"/>
      <c r="CD20" s="620" t="s">
        <v>254</v>
      </c>
      <c r="CE20" s="621"/>
      <c r="CF20" s="621"/>
      <c r="CG20" s="621"/>
      <c r="CH20" s="621"/>
      <c r="CI20" s="621"/>
      <c r="CJ20" s="621"/>
      <c r="CK20" s="621"/>
      <c r="CL20" s="621"/>
      <c r="CM20" s="621"/>
      <c r="CN20" s="621"/>
      <c r="CO20" s="621"/>
      <c r="CP20" s="621"/>
      <c r="CQ20" s="622"/>
      <c r="CR20" s="623">
        <v>5010022</v>
      </c>
      <c r="CS20" s="624"/>
      <c r="CT20" s="624"/>
      <c r="CU20" s="624"/>
      <c r="CV20" s="624"/>
      <c r="CW20" s="624"/>
      <c r="CX20" s="624"/>
      <c r="CY20" s="625"/>
      <c r="CZ20" s="619">
        <v>100</v>
      </c>
      <c r="DA20" s="619"/>
      <c r="DB20" s="619"/>
      <c r="DC20" s="619"/>
      <c r="DD20" s="642">
        <v>915887</v>
      </c>
      <c r="DE20" s="624"/>
      <c r="DF20" s="624"/>
      <c r="DG20" s="624"/>
      <c r="DH20" s="624"/>
      <c r="DI20" s="624"/>
      <c r="DJ20" s="624"/>
      <c r="DK20" s="624"/>
      <c r="DL20" s="624"/>
      <c r="DM20" s="624"/>
      <c r="DN20" s="624"/>
      <c r="DO20" s="624"/>
      <c r="DP20" s="625"/>
      <c r="DQ20" s="642">
        <v>3721581</v>
      </c>
      <c r="DR20" s="624"/>
      <c r="DS20" s="624"/>
      <c r="DT20" s="624"/>
      <c r="DU20" s="624"/>
      <c r="DV20" s="624"/>
      <c r="DW20" s="624"/>
      <c r="DX20" s="624"/>
      <c r="DY20" s="624"/>
      <c r="DZ20" s="624"/>
      <c r="EA20" s="624"/>
      <c r="EB20" s="624"/>
      <c r="EC20" s="643"/>
    </row>
    <row r="21" spans="2:133" ht="11.25" customHeight="1" x14ac:dyDescent="0.2">
      <c r="B21" s="620" t="s">
        <v>255</v>
      </c>
      <c r="C21" s="621"/>
      <c r="D21" s="621"/>
      <c r="E21" s="621"/>
      <c r="F21" s="621"/>
      <c r="G21" s="621"/>
      <c r="H21" s="621"/>
      <c r="I21" s="621"/>
      <c r="J21" s="621"/>
      <c r="K21" s="621"/>
      <c r="L21" s="621"/>
      <c r="M21" s="621"/>
      <c r="N21" s="621"/>
      <c r="O21" s="621"/>
      <c r="P21" s="621"/>
      <c r="Q21" s="622"/>
      <c r="R21" s="623">
        <v>392</v>
      </c>
      <c r="S21" s="624"/>
      <c r="T21" s="624"/>
      <c r="U21" s="624"/>
      <c r="V21" s="624"/>
      <c r="W21" s="624"/>
      <c r="X21" s="624"/>
      <c r="Y21" s="625"/>
      <c r="Z21" s="619">
        <v>0</v>
      </c>
      <c r="AA21" s="619"/>
      <c r="AB21" s="619"/>
      <c r="AC21" s="619"/>
      <c r="AD21" s="626">
        <v>392</v>
      </c>
      <c r="AE21" s="626"/>
      <c r="AF21" s="626"/>
      <c r="AG21" s="626"/>
      <c r="AH21" s="626"/>
      <c r="AI21" s="626"/>
      <c r="AJ21" s="626"/>
      <c r="AK21" s="626"/>
      <c r="AL21" s="627">
        <v>0</v>
      </c>
      <c r="AM21" s="628"/>
      <c r="AN21" s="628"/>
      <c r="AO21" s="629"/>
      <c r="AP21" s="620" t="s">
        <v>576</v>
      </c>
      <c r="AQ21" s="650"/>
      <c r="AR21" s="650"/>
      <c r="AS21" s="650"/>
      <c r="AT21" s="650"/>
      <c r="AU21" s="650"/>
      <c r="AV21" s="650"/>
      <c r="AW21" s="650"/>
      <c r="AX21" s="650"/>
      <c r="AY21" s="650"/>
      <c r="AZ21" s="650"/>
      <c r="BA21" s="650"/>
      <c r="BB21" s="650"/>
      <c r="BC21" s="650"/>
      <c r="BD21" s="650"/>
      <c r="BE21" s="650"/>
      <c r="BF21" s="651"/>
      <c r="BG21" s="623" t="s">
        <v>525</v>
      </c>
      <c r="BH21" s="624"/>
      <c r="BI21" s="624"/>
      <c r="BJ21" s="624"/>
      <c r="BK21" s="624"/>
      <c r="BL21" s="624"/>
      <c r="BM21" s="624"/>
      <c r="BN21" s="625"/>
      <c r="BO21" s="619" t="s">
        <v>525</v>
      </c>
      <c r="BP21" s="619"/>
      <c r="BQ21" s="619"/>
      <c r="BR21" s="619"/>
      <c r="BS21" s="626" t="s">
        <v>525</v>
      </c>
      <c r="BT21" s="626"/>
      <c r="BU21" s="626"/>
      <c r="BV21" s="626"/>
      <c r="BW21" s="626"/>
      <c r="BX21" s="626"/>
      <c r="BY21" s="626"/>
      <c r="BZ21" s="626"/>
      <c r="CA21" s="626"/>
      <c r="CB21" s="630"/>
      <c r="CD21" s="655"/>
      <c r="CE21" s="656"/>
      <c r="CF21" s="656"/>
      <c r="CG21" s="656"/>
      <c r="CH21" s="656"/>
      <c r="CI21" s="656"/>
      <c r="CJ21" s="656"/>
      <c r="CK21" s="656"/>
      <c r="CL21" s="656"/>
      <c r="CM21" s="656"/>
      <c r="CN21" s="656"/>
      <c r="CO21" s="656"/>
      <c r="CP21" s="656"/>
      <c r="CQ21" s="657"/>
      <c r="CR21" s="658"/>
      <c r="CS21" s="647"/>
      <c r="CT21" s="647"/>
      <c r="CU21" s="647"/>
      <c r="CV21" s="647"/>
      <c r="CW21" s="647"/>
      <c r="CX21" s="647"/>
      <c r="CY21" s="649"/>
      <c r="CZ21" s="659"/>
      <c r="DA21" s="659"/>
      <c r="DB21" s="659"/>
      <c r="DC21" s="659"/>
      <c r="DD21" s="646"/>
      <c r="DE21" s="647"/>
      <c r="DF21" s="647"/>
      <c r="DG21" s="647"/>
      <c r="DH21" s="647"/>
      <c r="DI21" s="647"/>
      <c r="DJ21" s="647"/>
      <c r="DK21" s="647"/>
      <c r="DL21" s="647"/>
      <c r="DM21" s="647"/>
      <c r="DN21" s="647"/>
      <c r="DO21" s="647"/>
      <c r="DP21" s="649"/>
      <c r="DQ21" s="646"/>
      <c r="DR21" s="647"/>
      <c r="DS21" s="647"/>
      <c r="DT21" s="647"/>
      <c r="DU21" s="647"/>
      <c r="DV21" s="647"/>
      <c r="DW21" s="647"/>
      <c r="DX21" s="647"/>
      <c r="DY21" s="647"/>
      <c r="DZ21" s="647"/>
      <c r="EA21" s="647"/>
      <c r="EB21" s="647"/>
      <c r="EC21" s="648"/>
    </row>
    <row r="22" spans="2:133" ht="11.25" customHeight="1" x14ac:dyDescent="0.2">
      <c r="B22" s="662" t="s">
        <v>575</v>
      </c>
      <c r="C22" s="663"/>
      <c r="D22" s="663"/>
      <c r="E22" s="663"/>
      <c r="F22" s="663"/>
      <c r="G22" s="663"/>
      <c r="H22" s="663"/>
      <c r="I22" s="663"/>
      <c r="J22" s="663"/>
      <c r="K22" s="663"/>
      <c r="L22" s="663"/>
      <c r="M22" s="663"/>
      <c r="N22" s="663"/>
      <c r="O22" s="663"/>
      <c r="P22" s="663"/>
      <c r="Q22" s="664"/>
      <c r="R22" s="623">
        <v>2523</v>
      </c>
      <c r="S22" s="624"/>
      <c r="T22" s="624"/>
      <c r="U22" s="624"/>
      <c r="V22" s="624"/>
      <c r="W22" s="624"/>
      <c r="X22" s="624"/>
      <c r="Y22" s="625"/>
      <c r="Z22" s="619">
        <v>0</v>
      </c>
      <c r="AA22" s="619"/>
      <c r="AB22" s="619"/>
      <c r="AC22" s="619"/>
      <c r="AD22" s="626">
        <v>2523</v>
      </c>
      <c r="AE22" s="626"/>
      <c r="AF22" s="626"/>
      <c r="AG22" s="626"/>
      <c r="AH22" s="626"/>
      <c r="AI22" s="626"/>
      <c r="AJ22" s="626"/>
      <c r="AK22" s="626"/>
      <c r="AL22" s="627">
        <v>0.10000000149011612</v>
      </c>
      <c r="AM22" s="628"/>
      <c r="AN22" s="628"/>
      <c r="AO22" s="629"/>
      <c r="AP22" s="620" t="s">
        <v>574</v>
      </c>
      <c r="AQ22" s="650"/>
      <c r="AR22" s="650"/>
      <c r="AS22" s="650"/>
      <c r="AT22" s="650"/>
      <c r="AU22" s="650"/>
      <c r="AV22" s="650"/>
      <c r="AW22" s="650"/>
      <c r="AX22" s="650"/>
      <c r="AY22" s="650"/>
      <c r="AZ22" s="650"/>
      <c r="BA22" s="650"/>
      <c r="BB22" s="650"/>
      <c r="BC22" s="650"/>
      <c r="BD22" s="650"/>
      <c r="BE22" s="650"/>
      <c r="BF22" s="651"/>
      <c r="BG22" s="623" t="s">
        <v>525</v>
      </c>
      <c r="BH22" s="624"/>
      <c r="BI22" s="624"/>
      <c r="BJ22" s="624"/>
      <c r="BK22" s="624"/>
      <c r="BL22" s="624"/>
      <c r="BM22" s="624"/>
      <c r="BN22" s="625"/>
      <c r="BO22" s="619" t="s">
        <v>573</v>
      </c>
      <c r="BP22" s="619"/>
      <c r="BQ22" s="619"/>
      <c r="BR22" s="619"/>
      <c r="BS22" s="626" t="s">
        <v>525</v>
      </c>
      <c r="BT22" s="626"/>
      <c r="BU22" s="626"/>
      <c r="BV22" s="626"/>
      <c r="BW22" s="626"/>
      <c r="BX22" s="626"/>
      <c r="BY22" s="626"/>
      <c r="BZ22" s="626"/>
      <c r="CA22" s="626"/>
      <c r="CB22" s="630"/>
      <c r="CD22" s="612" t="s">
        <v>256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0" t="s">
        <v>257</v>
      </c>
      <c r="C23" s="621"/>
      <c r="D23" s="621"/>
      <c r="E23" s="621"/>
      <c r="F23" s="621"/>
      <c r="G23" s="621"/>
      <c r="H23" s="621"/>
      <c r="I23" s="621"/>
      <c r="J23" s="621"/>
      <c r="K23" s="621"/>
      <c r="L23" s="621"/>
      <c r="M23" s="621"/>
      <c r="N23" s="621"/>
      <c r="O23" s="621"/>
      <c r="P23" s="621"/>
      <c r="Q23" s="622"/>
      <c r="R23" s="623">
        <v>2424230</v>
      </c>
      <c r="S23" s="624"/>
      <c r="T23" s="624"/>
      <c r="U23" s="624"/>
      <c r="V23" s="624"/>
      <c r="W23" s="624"/>
      <c r="X23" s="624"/>
      <c r="Y23" s="625"/>
      <c r="Z23" s="619">
        <v>44.4</v>
      </c>
      <c r="AA23" s="619"/>
      <c r="AB23" s="619"/>
      <c r="AC23" s="619"/>
      <c r="AD23" s="626">
        <v>2240206</v>
      </c>
      <c r="AE23" s="626"/>
      <c r="AF23" s="626"/>
      <c r="AG23" s="626"/>
      <c r="AH23" s="626"/>
      <c r="AI23" s="626"/>
      <c r="AJ23" s="626"/>
      <c r="AK23" s="626"/>
      <c r="AL23" s="627">
        <v>71.400000000000006</v>
      </c>
      <c r="AM23" s="628"/>
      <c r="AN23" s="628"/>
      <c r="AO23" s="629"/>
      <c r="AP23" s="620" t="s">
        <v>572</v>
      </c>
      <c r="AQ23" s="650"/>
      <c r="AR23" s="650"/>
      <c r="AS23" s="650"/>
      <c r="AT23" s="650"/>
      <c r="AU23" s="650"/>
      <c r="AV23" s="650"/>
      <c r="AW23" s="650"/>
      <c r="AX23" s="650"/>
      <c r="AY23" s="650"/>
      <c r="AZ23" s="650"/>
      <c r="BA23" s="650"/>
      <c r="BB23" s="650"/>
      <c r="BC23" s="650"/>
      <c r="BD23" s="650"/>
      <c r="BE23" s="650"/>
      <c r="BF23" s="651"/>
      <c r="BG23" s="623" t="s">
        <v>525</v>
      </c>
      <c r="BH23" s="624"/>
      <c r="BI23" s="624"/>
      <c r="BJ23" s="624"/>
      <c r="BK23" s="624"/>
      <c r="BL23" s="624"/>
      <c r="BM23" s="624"/>
      <c r="BN23" s="625"/>
      <c r="BO23" s="619" t="s">
        <v>525</v>
      </c>
      <c r="BP23" s="619"/>
      <c r="BQ23" s="619"/>
      <c r="BR23" s="619"/>
      <c r="BS23" s="626" t="s">
        <v>525</v>
      </c>
      <c r="BT23" s="626"/>
      <c r="BU23" s="626"/>
      <c r="BV23" s="626"/>
      <c r="BW23" s="626"/>
      <c r="BX23" s="626"/>
      <c r="BY23" s="626"/>
      <c r="BZ23" s="626"/>
      <c r="CA23" s="626"/>
      <c r="CB23" s="630"/>
      <c r="CD23" s="612" t="s">
        <v>222</v>
      </c>
      <c r="CE23" s="613"/>
      <c r="CF23" s="613"/>
      <c r="CG23" s="613"/>
      <c r="CH23" s="613"/>
      <c r="CI23" s="613"/>
      <c r="CJ23" s="613"/>
      <c r="CK23" s="613"/>
      <c r="CL23" s="613"/>
      <c r="CM23" s="613"/>
      <c r="CN23" s="613"/>
      <c r="CO23" s="613"/>
      <c r="CP23" s="613"/>
      <c r="CQ23" s="614"/>
      <c r="CR23" s="612" t="s">
        <v>258</v>
      </c>
      <c r="CS23" s="613"/>
      <c r="CT23" s="613"/>
      <c r="CU23" s="613"/>
      <c r="CV23" s="613"/>
      <c r="CW23" s="613"/>
      <c r="CX23" s="613"/>
      <c r="CY23" s="614"/>
      <c r="CZ23" s="612" t="s">
        <v>571</v>
      </c>
      <c r="DA23" s="613"/>
      <c r="DB23" s="613"/>
      <c r="DC23" s="614"/>
      <c r="DD23" s="612" t="s">
        <v>570</v>
      </c>
      <c r="DE23" s="613"/>
      <c r="DF23" s="613"/>
      <c r="DG23" s="613"/>
      <c r="DH23" s="613"/>
      <c r="DI23" s="613"/>
      <c r="DJ23" s="613"/>
      <c r="DK23" s="614"/>
      <c r="DL23" s="652" t="s">
        <v>259</v>
      </c>
      <c r="DM23" s="653"/>
      <c r="DN23" s="653"/>
      <c r="DO23" s="653"/>
      <c r="DP23" s="653"/>
      <c r="DQ23" s="653"/>
      <c r="DR23" s="653"/>
      <c r="DS23" s="653"/>
      <c r="DT23" s="653"/>
      <c r="DU23" s="653"/>
      <c r="DV23" s="654"/>
      <c r="DW23" s="612" t="s">
        <v>260</v>
      </c>
      <c r="DX23" s="613"/>
      <c r="DY23" s="613"/>
      <c r="DZ23" s="613"/>
      <c r="EA23" s="613"/>
      <c r="EB23" s="613"/>
      <c r="EC23" s="614"/>
    </row>
    <row r="24" spans="2:133" ht="11.25" customHeight="1" x14ac:dyDescent="0.2">
      <c r="B24" s="620" t="s">
        <v>569</v>
      </c>
      <c r="C24" s="621"/>
      <c r="D24" s="621"/>
      <c r="E24" s="621"/>
      <c r="F24" s="621"/>
      <c r="G24" s="621"/>
      <c r="H24" s="621"/>
      <c r="I24" s="621"/>
      <c r="J24" s="621"/>
      <c r="K24" s="621"/>
      <c r="L24" s="621"/>
      <c r="M24" s="621"/>
      <c r="N24" s="621"/>
      <c r="O24" s="621"/>
      <c r="P24" s="621"/>
      <c r="Q24" s="622"/>
      <c r="R24" s="623">
        <v>2240206</v>
      </c>
      <c r="S24" s="624"/>
      <c r="T24" s="624"/>
      <c r="U24" s="624"/>
      <c r="V24" s="624"/>
      <c r="W24" s="624"/>
      <c r="X24" s="624"/>
      <c r="Y24" s="625"/>
      <c r="Z24" s="619">
        <v>41</v>
      </c>
      <c r="AA24" s="619"/>
      <c r="AB24" s="619"/>
      <c r="AC24" s="619"/>
      <c r="AD24" s="626">
        <v>2240206</v>
      </c>
      <c r="AE24" s="626"/>
      <c r="AF24" s="626"/>
      <c r="AG24" s="626"/>
      <c r="AH24" s="626"/>
      <c r="AI24" s="626"/>
      <c r="AJ24" s="626"/>
      <c r="AK24" s="626"/>
      <c r="AL24" s="627">
        <v>71.400000000000006</v>
      </c>
      <c r="AM24" s="628"/>
      <c r="AN24" s="628"/>
      <c r="AO24" s="629"/>
      <c r="AP24" s="620" t="s">
        <v>568</v>
      </c>
      <c r="AQ24" s="650"/>
      <c r="AR24" s="650"/>
      <c r="AS24" s="650"/>
      <c r="AT24" s="650"/>
      <c r="AU24" s="650"/>
      <c r="AV24" s="650"/>
      <c r="AW24" s="650"/>
      <c r="AX24" s="650"/>
      <c r="AY24" s="650"/>
      <c r="AZ24" s="650"/>
      <c r="BA24" s="650"/>
      <c r="BB24" s="650"/>
      <c r="BC24" s="650"/>
      <c r="BD24" s="650"/>
      <c r="BE24" s="650"/>
      <c r="BF24" s="651"/>
      <c r="BG24" s="623" t="s">
        <v>525</v>
      </c>
      <c r="BH24" s="624"/>
      <c r="BI24" s="624"/>
      <c r="BJ24" s="624"/>
      <c r="BK24" s="624"/>
      <c r="BL24" s="624"/>
      <c r="BM24" s="624"/>
      <c r="BN24" s="625"/>
      <c r="BO24" s="619" t="s">
        <v>525</v>
      </c>
      <c r="BP24" s="619"/>
      <c r="BQ24" s="619"/>
      <c r="BR24" s="619"/>
      <c r="BS24" s="626" t="s">
        <v>525</v>
      </c>
      <c r="BT24" s="626"/>
      <c r="BU24" s="626"/>
      <c r="BV24" s="626"/>
      <c r="BW24" s="626"/>
      <c r="BX24" s="626"/>
      <c r="BY24" s="626"/>
      <c r="BZ24" s="626"/>
      <c r="CA24" s="626"/>
      <c r="CB24" s="630"/>
      <c r="CD24" s="631" t="s">
        <v>261</v>
      </c>
      <c r="CE24" s="632"/>
      <c r="CF24" s="632"/>
      <c r="CG24" s="632"/>
      <c r="CH24" s="632"/>
      <c r="CI24" s="632"/>
      <c r="CJ24" s="632"/>
      <c r="CK24" s="632"/>
      <c r="CL24" s="632"/>
      <c r="CM24" s="632"/>
      <c r="CN24" s="632"/>
      <c r="CO24" s="632"/>
      <c r="CP24" s="632"/>
      <c r="CQ24" s="633"/>
      <c r="CR24" s="634">
        <v>1997300</v>
      </c>
      <c r="CS24" s="635"/>
      <c r="CT24" s="635"/>
      <c r="CU24" s="635"/>
      <c r="CV24" s="635"/>
      <c r="CW24" s="635"/>
      <c r="CX24" s="635"/>
      <c r="CY24" s="636"/>
      <c r="CZ24" s="639">
        <v>39.9</v>
      </c>
      <c r="DA24" s="640"/>
      <c r="DB24" s="640"/>
      <c r="DC24" s="644"/>
      <c r="DD24" s="667">
        <v>1594794</v>
      </c>
      <c r="DE24" s="635"/>
      <c r="DF24" s="635"/>
      <c r="DG24" s="635"/>
      <c r="DH24" s="635"/>
      <c r="DI24" s="635"/>
      <c r="DJ24" s="635"/>
      <c r="DK24" s="636"/>
      <c r="DL24" s="667">
        <v>1571807</v>
      </c>
      <c r="DM24" s="635"/>
      <c r="DN24" s="635"/>
      <c r="DO24" s="635"/>
      <c r="DP24" s="635"/>
      <c r="DQ24" s="635"/>
      <c r="DR24" s="635"/>
      <c r="DS24" s="635"/>
      <c r="DT24" s="635"/>
      <c r="DU24" s="635"/>
      <c r="DV24" s="636"/>
      <c r="DW24" s="639">
        <v>48.8</v>
      </c>
      <c r="DX24" s="640"/>
      <c r="DY24" s="640"/>
      <c r="DZ24" s="640"/>
      <c r="EA24" s="640"/>
      <c r="EB24" s="640"/>
      <c r="EC24" s="641"/>
    </row>
    <row r="25" spans="2:133" ht="11.25" customHeight="1" x14ac:dyDescent="0.2">
      <c r="B25" s="620" t="s">
        <v>567</v>
      </c>
      <c r="C25" s="621"/>
      <c r="D25" s="621"/>
      <c r="E25" s="621"/>
      <c r="F25" s="621"/>
      <c r="G25" s="621"/>
      <c r="H25" s="621"/>
      <c r="I25" s="621"/>
      <c r="J25" s="621"/>
      <c r="K25" s="621"/>
      <c r="L25" s="621"/>
      <c r="M25" s="621"/>
      <c r="N25" s="621"/>
      <c r="O25" s="621"/>
      <c r="P25" s="621"/>
      <c r="Q25" s="622"/>
      <c r="R25" s="623">
        <v>165580</v>
      </c>
      <c r="S25" s="624"/>
      <c r="T25" s="624"/>
      <c r="U25" s="624"/>
      <c r="V25" s="624"/>
      <c r="W25" s="624"/>
      <c r="X25" s="624"/>
      <c r="Y25" s="625"/>
      <c r="Z25" s="619">
        <v>3</v>
      </c>
      <c r="AA25" s="619"/>
      <c r="AB25" s="619"/>
      <c r="AC25" s="619"/>
      <c r="AD25" s="626" t="s">
        <v>525</v>
      </c>
      <c r="AE25" s="626"/>
      <c r="AF25" s="626"/>
      <c r="AG25" s="626"/>
      <c r="AH25" s="626"/>
      <c r="AI25" s="626"/>
      <c r="AJ25" s="626"/>
      <c r="AK25" s="626"/>
      <c r="AL25" s="627" t="s">
        <v>525</v>
      </c>
      <c r="AM25" s="628"/>
      <c r="AN25" s="628"/>
      <c r="AO25" s="629"/>
      <c r="AP25" s="620" t="s">
        <v>566</v>
      </c>
      <c r="AQ25" s="650"/>
      <c r="AR25" s="650"/>
      <c r="AS25" s="650"/>
      <c r="AT25" s="650"/>
      <c r="AU25" s="650"/>
      <c r="AV25" s="650"/>
      <c r="AW25" s="650"/>
      <c r="AX25" s="650"/>
      <c r="AY25" s="650"/>
      <c r="AZ25" s="650"/>
      <c r="BA25" s="650"/>
      <c r="BB25" s="650"/>
      <c r="BC25" s="650"/>
      <c r="BD25" s="650"/>
      <c r="BE25" s="650"/>
      <c r="BF25" s="651"/>
      <c r="BG25" s="623" t="s">
        <v>525</v>
      </c>
      <c r="BH25" s="624"/>
      <c r="BI25" s="624"/>
      <c r="BJ25" s="624"/>
      <c r="BK25" s="624"/>
      <c r="BL25" s="624"/>
      <c r="BM25" s="624"/>
      <c r="BN25" s="625"/>
      <c r="BO25" s="619" t="s">
        <v>525</v>
      </c>
      <c r="BP25" s="619"/>
      <c r="BQ25" s="619"/>
      <c r="BR25" s="619"/>
      <c r="BS25" s="626" t="s">
        <v>525</v>
      </c>
      <c r="BT25" s="626"/>
      <c r="BU25" s="626"/>
      <c r="BV25" s="626"/>
      <c r="BW25" s="626"/>
      <c r="BX25" s="626"/>
      <c r="BY25" s="626"/>
      <c r="BZ25" s="626"/>
      <c r="CA25" s="626"/>
      <c r="CB25" s="630"/>
      <c r="CD25" s="620" t="s">
        <v>565</v>
      </c>
      <c r="CE25" s="621"/>
      <c r="CF25" s="621"/>
      <c r="CG25" s="621"/>
      <c r="CH25" s="621"/>
      <c r="CI25" s="621"/>
      <c r="CJ25" s="621"/>
      <c r="CK25" s="621"/>
      <c r="CL25" s="621"/>
      <c r="CM25" s="621"/>
      <c r="CN25" s="621"/>
      <c r="CO25" s="621"/>
      <c r="CP25" s="621"/>
      <c r="CQ25" s="622"/>
      <c r="CR25" s="623">
        <v>783580</v>
      </c>
      <c r="CS25" s="660"/>
      <c r="CT25" s="660"/>
      <c r="CU25" s="660"/>
      <c r="CV25" s="660"/>
      <c r="CW25" s="660"/>
      <c r="CX25" s="660"/>
      <c r="CY25" s="661"/>
      <c r="CZ25" s="627">
        <v>15.6</v>
      </c>
      <c r="DA25" s="665"/>
      <c r="DB25" s="665"/>
      <c r="DC25" s="668"/>
      <c r="DD25" s="642">
        <v>720400</v>
      </c>
      <c r="DE25" s="660"/>
      <c r="DF25" s="660"/>
      <c r="DG25" s="660"/>
      <c r="DH25" s="660"/>
      <c r="DI25" s="660"/>
      <c r="DJ25" s="660"/>
      <c r="DK25" s="661"/>
      <c r="DL25" s="642">
        <v>714064</v>
      </c>
      <c r="DM25" s="660"/>
      <c r="DN25" s="660"/>
      <c r="DO25" s="660"/>
      <c r="DP25" s="660"/>
      <c r="DQ25" s="660"/>
      <c r="DR25" s="660"/>
      <c r="DS25" s="660"/>
      <c r="DT25" s="660"/>
      <c r="DU25" s="660"/>
      <c r="DV25" s="661"/>
      <c r="DW25" s="627">
        <v>22.2</v>
      </c>
      <c r="DX25" s="665"/>
      <c r="DY25" s="665"/>
      <c r="DZ25" s="665"/>
      <c r="EA25" s="665"/>
      <c r="EB25" s="665"/>
      <c r="EC25" s="666"/>
    </row>
    <row r="26" spans="2:133" ht="11.25" customHeight="1" x14ac:dyDescent="0.2">
      <c r="B26" s="620" t="s">
        <v>564</v>
      </c>
      <c r="C26" s="621"/>
      <c r="D26" s="621"/>
      <c r="E26" s="621"/>
      <c r="F26" s="621"/>
      <c r="G26" s="621"/>
      <c r="H26" s="621"/>
      <c r="I26" s="621"/>
      <c r="J26" s="621"/>
      <c r="K26" s="621"/>
      <c r="L26" s="621"/>
      <c r="M26" s="621"/>
      <c r="N26" s="621"/>
      <c r="O26" s="621"/>
      <c r="P26" s="621"/>
      <c r="Q26" s="622"/>
      <c r="R26" s="623">
        <v>18444</v>
      </c>
      <c r="S26" s="624"/>
      <c r="T26" s="624"/>
      <c r="U26" s="624"/>
      <c r="V26" s="624"/>
      <c r="W26" s="624"/>
      <c r="X26" s="624"/>
      <c r="Y26" s="625"/>
      <c r="Z26" s="619">
        <v>0.3</v>
      </c>
      <c r="AA26" s="619"/>
      <c r="AB26" s="619"/>
      <c r="AC26" s="619"/>
      <c r="AD26" s="626" t="s">
        <v>525</v>
      </c>
      <c r="AE26" s="626"/>
      <c r="AF26" s="626"/>
      <c r="AG26" s="626"/>
      <c r="AH26" s="626"/>
      <c r="AI26" s="626"/>
      <c r="AJ26" s="626"/>
      <c r="AK26" s="626"/>
      <c r="AL26" s="627" t="s">
        <v>525</v>
      </c>
      <c r="AM26" s="628"/>
      <c r="AN26" s="628"/>
      <c r="AO26" s="629"/>
      <c r="AP26" s="620" t="s">
        <v>262</v>
      </c>
      <c r="AQ26" s="650"/>
      <c r="AR26" s="650"/>
      <c r="AS26" s="650"/>
      <c r="AT26" s="650"/>
      <c r="AU26" s="650"/>
      <c r="AV26" s="650"/>
      <c r="AW26" s="650"/>
      <c r="AX26" s="650"/>
      <c r="AY26" s="650"/>
      <c r="AZ26" s="650"/>
      <c r="BA26" s="650"/>
      <c r="BB26" s="650"/>
      <c r="BC26" s="650"/>
      <c r="BD26" s="650"/>
      <c r="BE26" s="650"/>
      <c r="BF26" s="651"/>
      <c r="BG26" s="623" t="s">
        <v>563</v>
      </c>
      <c r="BH26" s="624"/>
      <c r="BI26" s="624"/>
      <c r="BJ26" s="624"/>
      <c r="BK26" s="624"/>
      <c r="BL26" s="624"/>
      <c r="BM26" s="624"/>
      <c r="BN26" s="625"/>
      <c r="BO26" s="619" t="s">
        <v>525</v>
      </c>
      <c r="BP26" s="619"/>
      <c r="BQ26" s="619"/>
      <c r="BR26" s="619"/>
      <c r="BS26" s="626" t="s">
        <v>525</v>
      </c>
      <c r="BT26" s="626"/>
      <c r="BU26" s="626"/>
      <c r="BV26" s="626"/>
      <c r="BW26" s="626"/>
      <c r="BX26" s="626"/>
      <c r="BY26" s="626"/>
      <c r="BZ26" s="626"/>
      <c r="CA26" s="626"/>
      <c r="CB26" s="630"/>
      <c r="CD26" s="620" t="s">
        <v>263</v>
      </c>
      <c r="CE26" s="621"/>
      <c r="CF26" s="621"/>
      <c r="CG26" s="621"/>
      <c r="CH26" s="621"/>
      <c r="CI26" s="621"/>
      <c r="CJ26" s="621"/>
      <c r="CK26" s="621"/>
      <c r="CL26" s="621"/>
      <c r="CM26" s="621"/>
      <c r="CN26" s="621"/>
      <c r="CO26" s="621"/>
      <c r="CP26" s="621"/>
      <c r="CQ26" s="622"/>
      <c r="CR26" s="623">
        <v>440085</v>
      </c>
      <c r="CS26" s="624"/>
      <c r="CT26" s="624"/>
      <c r="CU26" s="624"/>
      <c r="CV26" s="624"/>
      <c r="CW26" s="624"/>
      <c r="CX26" s="624"/>
      <c r="CY26" s="625"/>
      <c r="CZ26" s="627">
        <v>8.8000000000000007</v>
      </c>
      <c r="DA26" s="665"/>
      <c r="DB26" s="665"/>
      <c r="DC26" s="668"/>
      <c r="DD26" s="642">
        <v>399415</v>
      </c>
      <c r="DE26" s="624"/>
      <c r="DF26" s="624"/>
      <c r="DG26" s="624"/>
      <c r="DH26" s="624"/>
      <c r="DI26" s="624"/>
      <c r="DJ26" s="624"/>
      <c r="DK26" s="625"/>
      <c r="DL26" s="642" t="s">
        <v>525</v>
      </c>
      <c r="DM26" s="624"/>
      <c r="DN26" s="624"/>
      <c r="DO26" s="624"/>
      <c r="DP26" s="624"/>
      <c r="DQ26" s="624"/>
      <c r="DR26" s="624"/>
      <c r="DS26" s="624"/>
      <c r="DT26" s="624"/>
      <c r="DU26" s="624"/>
      <c r="DV26" s="625"/>
      <c r="DW26" s="627" t="s">
        <v>532</v>
      </c>
      <c r="DX26" s="665"/>
      <c r="DY26" s="665"/>
      <c r="DZ26" s="665"/>
      <c r="EA26" s="665"/>
      <c r="EB26" s="665"/>
      <c r="EC26" s="666"/>
    </row>
    <row r="27" spans="2:133" ht="11.25" customHeight="1" x14ac:dyDescent="0.2">
      <c r="B27" s="620" t="s">
        <v>562</v>
      </c>
      <c r="C27" s="621"/>
      <c r="D27" s="621"/>
      <c r="E27" s="621"/>
      <c r="F27" s="621"/>
      <c r="G27" s="621"/>
      <c r="H27" s="621"/>
      <c r="I27" s="621"/>
      <c r="J27" s="621"/>
      <c r="K27" s="621"/>
      <c r="L27" s="621"/>
      <c r="M27" s="621"/>
      <c r="N27" s="621"/>
      <c r="O27" s="621"/>
      <c r="P27" s="621"/>
      <c r="Q27" s="622"/>
      <c r="R27" s="623">
        <v>3296431</v>
      </c>
      <c r="S27" s="624"/>
      <c r="T27" s="624"/>
      <c r="U27" s="624"/>
      <c r="V27" s="624"/>
      <c r="W27" s="624"/>
      <c r="X27" s="624"/>
      <c r="Y27" s="625"/>
      <c r="Z27" s="619">
        <v>60.3</v>
      </c>
      <c r="AA27" s="619"/>
      <c r="AB27" s="619"/>
      <c r="AC27" s="619"/>
      <c r="AD27" s="626">
        <v>3112407</v>
      </c>
      <c r="AE27" s="626"/>
      <c r="AF27" s="626"/>
      <c r="AG27" s="626"/>
      <c r="AH27" s="626"/>
      <c r="AI27" s="626"/>
      <c r="AJ27" s="626"/>
      <c r="AK27" s="626"/>
      <c r="AL27" s="627">
        <v>99.199996948242188</v>
      </c>
      <c r="AM27" s="628"/>
      <c r="AN27" s="628"/>
      <c r="AO27" s="629"/>
      <c r="AP27" s="620" t="s">
        <v>264</v>
      </c>
      <c r="AQ27" s="621"/>
      <c r="AR27" s="621"/>
      <c r="AS27" s="621"/>
      <c r="AT27" s="621"/>
      <c r="AU27" s="621"/>
      <c r="AV27" s="621"/>
      <c r="AW27" s="621"/>
      <c r="AX27" s="621"/>
      <c r="AY27" s="621"/>
      <c r="AZ27" s="621"/>
      <c r="BA27" s="621"/>
      <c r="BB27" s="621"/>
      <c r="BC27" s="621"/>
      <c r="BD27" s="621"/>
      <c r="BE27" s="621"/>
      <c r="BF27" s="622"/>
      <c r="BG27" s="623">
        <v>629844</v>
      </c>
      <c r="BH27" s="624"/>
      <c r="BI27" s="624"/>
      <c r="BJ27" s="624"/>
      <c r="BK27" s="624"/>
      <c r="BL27" s="624"/>
      <c r="BM27" s="624"/>
      <c r="BN27" s="625"/>
      <c r="BO27" s="619">
        <v>100</v>
      </c>
      <c r="BP27" s="619"/>
      <c r="BQ27" s="619"/>
      <c r="BR27" s="619"/>
      <c r="BS27" s="626" t="s">
        <v>525</v>
      </c>
      <c r="BT27" s="626"/>
      <c r="BU27" s="626"/>
      <c r="BV27" s="626"/>
      <c r="BW27" s="626"/>
      <c r="BX27" s="626"/>
      <c r="BY27" s="626"/>
      <c r="BZ27" s="626"/>
      <c r="CA27" s="626"/>
      <c r="CB27" s="630"/>
      <c r="CD27" s="620" t="s">
        <v>561</v>
      </c>
      <c r="CE27" s="621"/>
      <c r="CF27" s="621"/>
      <c r="CG27" s="621"/>
      <c r="CH27" s="621"/>
      <c r="CI27" s="621"/>
      <c r="CJ27" s="621"/>
      <c r="CK27" s="621"/>
      <c r="CL27" s="621"/>
      <c r="CM27" s="621"/>
      <c r="CN27" s="621"/>
      <c r="CO27" s="621"/>
      <c r="CP27" s="621"/>
      <c r="CQ27" s="622"/>
      <c r="CR27" s="623">
        <v>416433</v>
      </c>
      <c r="CS27" s="660"/>
      <c r="CT27" s="660"/>
      <c r="CU27" s="660"/>
      <c r="CV27" s="660"/>
      <c r="CW27" s="660"/>
      <c r="CX27" s="660"/>
      <c r="CY27" s="661"/>
      <c r="CZ27" s="627">
        <v>8.3000000000000007</v>
      </c>
      <c r="DA27" s="665"/>
      <c r="DB27" s="665"/>
      <c r="DC27" s="668"/>
      <c r="DD27" s="642">
        <v>87176</v>
      </c>
      <c r="DE27" s="660"/>
      <c r="DF27" s="660"/>
      <c r="DG27" s="660"/>
      <c r="DH27" s="660"/>
      <c r="DI27" s="660"/>
      <c r="DJ27" s="660"/>
      <c r="DK27" s="661"/>
      <c r="DL27" s="642">
        <v>83546</v>
      </c>
      <c r="DM27" s="660"/>
      <c r="DN27" s="660"/>
      <c r="DO27" s="660"/>
      <c r="DP27" s="660"/>
      <c r="DQ27" s="660"/>
      <c r="DR27" s="660"/>
      <c r="DS27" s="660"/>
      <c r="DT27" s="660"/>
      <c r="DU27" s="660"/>
      <c r="DV27" s="661"/>
      <c r="DW27" s="627">
        <v>2.6</v>
      </c>
      <c r="DX27" s="665"/>
      <c r="DY27" s="665"/>
      <c r="DZ27" s="665"/>
      <c r="EA27" s="665"/>
      <c r="EB27" s="665"/>
      <c r="EC27" s="666"/>
    </row>
    <row r="28" spans="2:133" ht="11.25" customHeight="1" x14ac:dyDescent="0.2">
      <c r="B28" s="620" t="s">
        <v>560</v>
      </c>
      <c r="C28" s="621"/>
      <c r="D28" s="621"/>
      <c r="E28" s="621"/>
      <c r="F28" s="621"/>
      <c r="G28" s="621"/>
      <c r="H28" s="621"/>
      <c r="I28" s="621"/>
      <c r="J28" s="621"/>
      <c r="K28" s="621"/>
      <c r="L28" s="621"/>
      <c r="M28" s="621"/>
      <c r="N28" s="621"/>
      <c r="O28" s="621"/>
      <c r="P28" s="621"/>
      <c r="Q28" s="622"/>
      <c r="R28" s="623">
        <v>725</v>
      </c>
      <c r="S28" s="624"/>
      <c r="T28" s="624"/>
      <c r="U28" s="624"/>
      <c r="V28" s="624"/>
      <c r="W28" s="624"/>
      <c r="X28" s="624"/>
      <c r="Y28" s="625"/>
      <c r="Z28" s="619">
        <v>0</v>
      </c>
      <c r="AA28" s="619"/>
      <c r="AB28" s="619"/>
      <c r="AC28" s="619"/>
      <c r="AD28" s="626">
        <v>725</v>
      </c>
      <c r="AE28" s="626"/>
      <c r="AF28" s="626"/>
      <c r="AG28" s="626"/>
      <c r="AH28" s="626"/>
      <c r="AI28" s="626"/>
      <c r="AJ28" s="626"/>
      <c r="AK28" s="626"/>
      <c r="AL28" s="627">
        <v>0</v>
      </c>
      <c r="AM28" s="628"/>
      <c r="AN28" s="628"/>
      <c r="AO28" s="629"/>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19"/>
      <c r="BP28" s="619"/>
      <c r="BQ28" s="619"/>
      <c r="BR28" s="619"/>
      <c r="BS28" s="642"/>
      <c r="BT28" s="624"/>
      <c r="BU28" s="624"/>
      <c r="BV28" s="624"/>
      <c r="BW28" s="624"/>
      <c r="BX28" s="624"/>
      <c r="BY28" s="624"/>
      <c r="BZ28" s="624"/>
      <c r="CA28" s="624"/>
      <c r="CB28" s="643"/>
      <c r="CD28" s="620" t="s">
        <v>559</v>
      </c>
      <c r="CE28" s="621"/>
      <c r="CF28" s="621"/>
      <c r="CG28" s="621"/>
      <c r="CH28" s="621"/>
      <c r="CI28" s="621"/>
      <c r="CJ28" s="621"/>
      <c r="CK28" s="621"/>
      <c r="CL28" s="621"/>
      <c r="CM28" s="621"/>
      <c r="CN28" s="621"/>
      <c r="CO28" s="621"/>
      <c r="CP28" s="621"/>
      <c r="CQ28" s="622"/>
      <c r="CR28" s="623">
        <v>797287</v>
      </c>
      <c r="CS28" s="624"/>
      <c r="CT28" s="624"/>
      <c r="CU28" s="624"/>
      <c r="CV28" s="624"/>
      <c r="CW28" s="624"/>
      <c r="CX28" s="624"/>
      <c r="CY28" s="625"/>
      <c r="CZ28" s="627">
        <v>15.9</v>
      </c>
      <c r="DA28" s="665"/>
      <c r="DB28" s="665"/>
      <c r="DC28" s="668"/>
      <c r="DD28" s="642">
        <v>787218</v>
      </c>
      <c r="DE28" s="624"/>
      <c r="DF28" s="624"/>
      <c r="DG28" s="624"/>
      <c r="DH28" s="624"/>
      <c r="DI28" s="624"/>
      <c r="DJ28" s="624"/>
      <c r="DK28" s="625"/>
      <c r="DL28" s="642">
        <v>774197</v>
      </c>
      <c r="DM28" s="624"/>
      <c r="DN28" s="624"/>
      <c r="DO28" s="624"/>
      <c r="DP28" s="624"/>
      <c r="DQ28" s="624"/>
      <c r="DR28" s="624"/>
      <c r="DS28" s="624"/>
      <c r="DT28" s="624"/>
      <c r="DU28" s="624"/>
      <c r="DV28" s="625"/>
      <c r="DW28" s="627">
        <v>24.1</v>
      </c>
      <c r="DX28" s="665"/>
      <c r="DY28" s="665"/>
      <c r="DZ28" s="665"/>
      <c r="EA28" s="665"/>
      <c r="EB28" s="665"/>
      <c r="EC28" s="666"/>
    </row>
    <row r="29" spans="2:133" ht="11.25" customHeight="1" x14ac:dyDescent="0.2">
      <c r="B29" s="620" t="s">
        <v>265</v>
      </c>
      <c r="C29" s="621"/>
      <c r="D29" s="621"/>
      <c r="E29" s="621"/>
      <c r="F29" s="621"/>
      <c r="G29" s="621"/>
      <c r="H29" s="621"/>
      <c r="I29" s="621"/>
      <c r="J29" s="621"/>
      <c r="K29" s="621"/>
      <c r="L29" s="621"/>
      <c r="M29" s="621"/>
      <c r="N29" s="621"/>
      <c r="O29" s="621"/>
      <c r="P29" s="621"/>
      <c r="Q29" s="622"/>
      <c r="R29" s="623">
        <v>10296</v>
      </c>
      <c r="S29" s="624"/>
      <c r="T29" s="624"/>
      <c r="U29" s="624"/>
      <c r="V29" s="624"/>
      <c r="W29" s="624"/>
      <c r="X29" s="624"/>
      <c r="Y29" s="625"/>
      <c r="Z29" s="619">
        <v>0.2</v>
      </c>
      <c r="AA29" s="619"/>
      <c r="AB29" s="619"/>
      <c r="AC29" s="619"/>
      <c r="AD29" s="626">
        <v>5245</v>
      </c>
      <c r="AE29" s="626"/>
      <c r="AF29" s="626"/>
      <c r="AG29" s="626"/>
      <c r="AH29" s="626"/>
      <c r="AI29" s="626"/>
      <c r="AJ29" s="626"/>
      <c r="AK29" s="626"/>
      <c r="AL29" s="627">
        <v>0.2</v>
      </c>
      <c r="AM29" s="628"/>
      <c r="AN29" s="628"/>
      <c r="AO29" s="629"/>
      <c r="AP29" s="655"/>
      <c r="AQ29" s="656"/>
      <c r="AR29" s="656"/>
      <c r="AS29" s="656"/>
      <c r="AT29" s="656"/>
      <c r="AU29" s="656"/>
      <c r="AV29" s="656"/>
      <c r="AW29" s="656"/>
      <c r="AX29" s="656"/>
      <c r="AY29" s="656"/>
      <c r="AZ29" s="656"/>
      <c r="BA29" s="656"/>
      <c r="BB29" s="656"/>
      <c r="BC29" s="656"/>
      <c r="BD29" s="656"/>
      <c r="BE29" s="656"/>
      <c r="BF29" s="657"/>
      <c r="BG29" s="623"/>
      <c r="BH29" s="624"/>
      <c r="BI29" s="624"/>
      <c r="BJ29" s="624"/>
      <c r="BK29" s="624"/>
      <c r="BL29" s="624"/>
      <c r="BM29" s="624"/>
      <c r="BN29" s="625"/>
      <c r="BO29" s="619"/>
      <c r="BP29" s="619"/>
      <c r="BQ29" s="619"/>
      <c r="BR29" s="619"/>
      <c r="BS29" s="626"/>
      <c r="BT29" s="626"/>
      <c r="BU29" s="626"/>
      <c r="BV29" s="626"/>
      <c r="BW29" s="626"/>
      <c r="BX29" s="626"/>
      <c r="BY29" s="626"/>
      <c r="BZ29" s="626"/>
      <c r="CA29" s="626"/>
      <c r="CB29" s="630"/>
      <c r="CD29" s="688" t="s">
        <v>266</v>
      </c>
      <c r="CE29" s="689"/>
      <c r="CF29" s="620" t="s">
        <v>558</v>
      </c>
      <c r="CG29" s="621"/>
      <c r="CH29" s="621"/>
      <c r="CI29" s="621"/>
      <c r="CJ29" s="621"/>
      <c r="CK29" s="621"/>
      <c r="CL29" s="621"/>
      <c r="CM29" s="621"/>
      <c r="CN29" s="621"/>
      <c r="CO29" s="621"/>
      <c r="CP29" s="621"/>
      <c r="CQ29" s="622"/>
      <c r="CR29" s="623">
        <v>797287</v>
      </c>
      <c r="CS29" s="660"/>
      <c r="CT29" s="660"/>
      <c r="CU29" s="660"/>
      <c r="CV29" s="660"/>
      <c r="CW29" s="660"/>
      <c r="CX29" s="660"/>
      <c r="CY29" s="661"/>
      <c r="CZ29" s="627">
        <v>15.9</v>
      </c>
      <c r="DA29" s="665"/>
      <c r="DB29" s="665"/>
      <c r="DC29" s="668"/>
      <c r="DD29" s="642">
        <v>787218</v>
      </c>
      <c r="DE29" s="660"/>
      <c r="DF29" s="660"/>
      <c r="DG29" s="660"/>
      <c r="DH29" s="660"/>
      <c r="DI29" s="660"/>
      <c r="DJ29" s="660"/>
      <c r="DK29" s="661"/>
      <c r="DL29" s="642">
        <v>774197</v>
      </c>
      <c r="DM29" s="660"/>
      <c r="DN29" s="660"/>
      <c r="DO29" s="660"/>
      <c r="DP29" s="660"/>
      <c r="DQ29" s="660"/>
      <c r="DR29" s="660"/>
      <c r="DS29" s="660"/>
      <c r="DT29" s="660"/>
      <c r="DU29" s="660"/>
      <c r="DV29" s="661"/>
      <c r="DW29" s="627">
        <v>24.1</v>
      </c>
      <c r="DX29" s="665"/>
      <c r="DY29" s="665"/>
      <c r="DZ29" s="665"/>
      <c r="EA29" s="665"/>
      <c r="EB29" s="665"/>
      <c r="EC29" s="666"/>
    </row>
    <row r="30" spans="2:133" ht="11.25" customHeight="1" x14ac:dyDescent="0.2">
      <c r="B30" s="620" t="s">
        <v>267</v>
      </c>
      <c r="C30" s="621"/>
      <c r="D30" s="621"/>
      <c r="E30" s="621"/>
      <c r="F30" s="621"/>
      <c r="G30" s="621"/>
      <c r="H30" s="621"/>
      <c r="I30" s="621"/>
      <c r="J30" s="621"/>
      <c r="K30" s="621"/>
      <c r="L30" s="621"/>
      <c r="M30" s="621"/>
      <c r="N30" s="621"/>
      <c r="O30" s="621"/>
      <c r="P30" s="621"/>
      <c r="Q30" s="622"/>
      <c r="R30" s="623">
        <v>32270</v>
      </c>
      <c r="S30" s="624"/>
      <c r="T30" s="624"/>
      <c r="U30" s="624"/>
      <c r="V30" s="624"/>
      <c r="W30" s="624"/>
      <c r="X30" s="624"/>
      <c r="Y30" s="625"/>
      <c r="Z30" s="619">
        <v>0.6</v>
      </c>
      <c r="AA30" s="619"/>
      <c r="AB30" s="619"/>
      <c r="AC30" s="619"/>
      <c r="AD30" s="626">
        <v>2236</v>
      </c>
      <c r="AE30" s="626"/>
      <c r="AF30" s="626"/>
      <c r="AG30" s="626"/>
      <c r="AH30" s="626"/>
      <c r="AI30" s="626"/>
      <c r="AJ30" s="626"/>
      <c r="AK30" s="626"/>
      <c r="AL30" s="627">
        <v>0.1</v>
      </c>
      <c r="AM30" s="628"/>
      <c r="AN30" s="628"/>
      <c r="AO30" s="629"/>
      <c r="AP30" s="612" t="s">
        <v>222</v>
      </c>
      <c r="AQ30" s="613"/>
      <c r="AR30" s="613"/>
      <c r="AS30" s="613"/>
      <c r="AT30" s="613"/>
      <c r="AU30" s="613"/>
      <c r="AV30" s="613"/>
      <c r="AW30" s="613"/>
      <c r="AX30" s="613"/>
      <c r="AY30" s="613"/>
      <c r="AZ30" s="613"/>
      <c r="BA30" s="613"/>
      <c r="BB30" s="613"/>
      <c r="BC30" s="613"/>
      <c r="BD30" s="613"/>
      <c r="BE30" s="613"/>
      <c r="BF30" s="614"/>
      <c r="BG30" s="612" t="s">
        <v>268</v>
      </c>
      <c r="BH30" s="669"/>
      <c r="BI30" s="669"/>
      <c r="BJ30" s="669"/>
      <c r="BK30" s="669"/>
      <c r="BL30" s="669"/>
      <c r="BM30" s="669"/>
      <c r="BN30" s="669"/>
      <c r="BO30" s="669"/>
      <c r="BP30" s="669"/>
      <c r="BQ30" s="670"/>
      <c r="BR30" s="612" t="s">
        <v>269</v>
      </c>
      <c r="BS30" s="669"/>
      <c r="BT30" s="669"/>
      <c r="BU30" s="669"/>
      <c r="BV30" s="669"/>
      <c r="BW30" s="669"/>
      <c r="BX30" s="669"/>
      <c r="BY30" s="669"/>
      <c r="BZ30" s="669"/>
      <c r="CA30" s="669"/>
      <c r="CB30" s="670"/>
      <c r="CD30" s="690"/>
      <c r="CE30" s="691"/>
      <c r="CF30" s="620" t="s">
        <v>557</v>
      </c>
      <c r="CG30" s="621"/>
      <c r="CH30" s="621"/>
      <c r="CI30" s="621"/>
      <c r="CJ30" s="621"/>
      <c r="CK30" s="621"/>
      <c r="CL30" s="621"/>
      <c r="CM30" s="621"/>
      <c r="CN30" s="621"/>
      <c r="CO30" s="621"/>
      <c r="CP30" s="621"/>
      <c r="CQ30" s="622"/>
      <c r="CR30" s="623">
        <v>781189</v>
      </c>
      <c r="CS30" s="624"/>
      <c r="CT30" s="624"/>
      <c r="CU30" s="624"/>
      <c r="CV30" s="624"/>
      <c r="CW30" s="624"/>
      <c r="CX30" s="624"/>
      <c r="CY30" s="625"/>
      <c r="CZ30" s="627">
        <v>15.6</v>
      </c>
      <c r="DA30" s="665"/>
      <c r="DB30" s="665"/>
      <c r="DC30" s="668"/>
      <c r="DD30" s="642">
        <v>772191</v>
      </c>
      <c r="DE30" s="624"/>
      <c r="DF30" s="624"/>
      <c r="DG30" s="624"/>
      <c r="DH30" s="624"/>
      <c r="DI30" s="624"/>
      <c r="DJ30" s="624"/>
      <c r="DK30" s="625"/>
      <c r="DL30" s="642">
        <v>759170</v>
      </c>
      <c r="DM30" s="624"/>
      <c r="DN30" s="624"/>
      <c r="DO30" s="624"/>
      <c r="DP30" s="624"/>
      <c r="DQ30" s="624"/>
      <c r="DR30" s="624"/>
      <c r="DS30" s="624"/>
      <c r="DT30" s="624"/>
      <c r="DU30" s="624"/>
      <c r="DV30" s="625"/>
      <c r="DW30" s="627">
        <v>23.6</v>
      </c>
      <c r="DX30" s="665"/>
      <c r="DY30" s="665"/>
      <c r="DZ30" s="665"/>
      <c r="EA30" s="665"/>
      <c r="EB30" s="665"/>
      <c r="EC30" s="666"/>
    </row>
    <row r="31" spans="2:133" ht="11.25" customHeight="1" x14ac:dyDescent="0.2">
      <c r="B31" s="620" t="s">
        <v>270</v>
      </c>
      <c r="C31" s="621"/>
      <c r="D31" s="621"/>
      <c r="E31" s="621"/>
      <c r="F31" s="621"/>
      <c r="G31" s="621"/>
      <c r="H31" s="621"/>
      <c r="I31" s="621"/>
      <c r="J31" s="621"/>
      <c r="K31" s="621"/>
      <c r="L31" s="621"/>
      <c r="M31" s="621"/>
      <c r="N31" s="621"/>
      <c r="O31" s="621"/>
      <c r="P31" s="621"/>
      <c r="Q31" s="622"/>
      <c r="R31" s="623">
        <v>3080</v>
      </c>
      <c r="S31" s="624"/>
      <c r="T31" s="624"/>
      <c r="U31" s="624"/>
      <c r="V31" s="624"/>
      <c r="W31" s="624"/>
      <c r="X31" s="624"/>
      <c r="Y31" s="625"/>
      <c r="Z31" s="619">
        <v>0.1</v>
      </c>
      <c r="AA31" s="619"/>
      <c r="AB31" s="619"/>
      <c r="AC31" s="619"/>
      <c r="AD31" s="626" t="s">
        <v>525</v>
      </c>
      <c r="AE31" s="626"/>
      <c r="AF31" s="626"/>
      <c r="AG31" s="626"/>
      <c r="AH31" s="626"/>
      <c r="AI31" s="626"/>
      <c r="AJ31" s="626"/>
      <c r="AK31" s="626"/>
      <c r="AL31" s="627" t="s">
        <v>525</v>
      </c>
      <c r="AM31" s="628"/>
      <c r="AN31" s="628"/>
      <c r="AO31" s="629"/>
      <c r="AP31" s="671" t="s">
        <v>271</v>
      </c>
      <c r="AQ31" s="672"/>
      <c r="AR31" s="672"/>
      <c r="AS31" s="672"/>
      <c r="AT31" s="677" t="s">
        <v>272</v>
      </c>
      <c r="AU31" s="347"/>
      <c r="AV31" s="347"/>
      <c r="AW31" s="347"/>
      <c r="AX31" s="631" t="s">
        <v>190</v>
      </c>
      <c r="AY31" s="632"/>
      <c r="AZ31" s="632"/>
      <c r="BA31" s="632"/>
      <c r="BB31" s="632"/>
      <c r="BC31" s="632"/>
      <c r="BD31" s="632"/>
      <c r="BE31" s="632"/>
      <c r="BF31" s="633"/>
      <c r="BG31" s="694">
        <v>99.2</v>
      </c>
      <c r="BH31" s="684"/>
      <c r="BI31" s="684"/>
      <c r="BJ31" s="684"/>
      <c r="BK31" s="684"/>
      <c r="BL31" s="684"/>
      <c r="BM31" s="640">
        <v>96.7</v>
      </c>
      <c r="BN31" s="684"/>
      <c r="BO31" s="684"/>
      <c r="BP31" s="684"/>
      <c r="BQ31" s="685"/>
      <c r="BR31" s="694">
        <v>99.1</v>
      </c>
      <c r="BS31" s="684"/>
      <c r="BT31" s="684"/>
      <c r="BU31" s="684"/>
      <c r="BV31" s="684"/>
      <c r="BW31" s="684"/>
      <c r="BX31" s="640">
        <v>96.2</v>
      </c>
      <c r="BY31" s="684"/>
      <c r="BZ31" s="684"/>
      <c r="CA31" s="684"/>
      <c r="CB31" s="685"/>
      <c r="CD31" s="690"/>
      <c r="CE31" s="691"/>
      <c r="CF31" s="620" t="s">
        <v>556</v>
      </c>
      <c r="CG31" s="621"/>
      <c r="CH31" s="621"/>
      <c r="CI31" s="621"/>
      <c r="CJ31" s="621"/>
      <c r="CK31" s="621"/>
      <c r="CL31" s="621"/>
      <c r="CM31" s="621"/>
      <c r="CN31" s="621"/>
      <c r="CO31" s="621"/>
      <c r="CP31" s="621"/>
      <c r="CQ31" s="622"/>
      <c r="CR31" s="623">
        <v>16098</v>
      </c>
      <c r="CS31" s="660"/>
      <c r="CT31" s="660"/>
      <c r="CU31" s="660"/>
      <c r="CV31" s="660"/>
      <c r="CW31" s="660"/>
      <c r="CX31" s="660"/>
      <c r="CY31" s="661"/>
      <c r="CZ31" s="627">
        <v>0.3</v>
      </c>
      <c r="DA31" s="665"/>
      <c r="DB31" s="665"/>
      <c r="DC31" s="668"/>
      <c r="DD31" s="642">
        <v>15027</v>
      </c>
      <c r="DE31" s="660"/>
      <c r="DF31" s="660"/>
      <c r="DG31" s="660"/>
      <c r="DH31" s="660"/>
      <c r="DI31" s="660"/>
      <c r="DJ31" s="660"/>
      <c r="DK31" s="661"/>
      <c r="DL31" s="642">
        <v>15027</v>
      </c>
      <c r="DM31" s="660"/>
      <c r="DN31" s="660"/>
      <c r="DO31" s="660"/>
      <c r="DP31" s="660"/>
      <c r="DQ31" s="660"/>
      <c r="DR31" s="660"/>
      <c r="DS31" s="660"/>
      <c r="DT31" s="660"/>
      <c r="DU31" s="660"/>
      <c r="DV31" s="661"/>
      <c r="DW31" s="627">
        <v>0.5</v>
      </c>
      <c r="DX31" s="665"/>
      <c r="DY31" s="665"/>
      <c r="DZ31" s="665"/>
      <c r="EA31" s="665"/>
      <c r="EB31" s="665"/>
      <c r="EC31" s="666"/>
    </row>
    <row r="32" spans="2:133" ht="11.25" customHeight="1" x14ac:dyDescent="0.2">
      <c r="B32" s="620" t="s">
        <v>273</v>
      </c>
      <c r="C32" s="621"/>
      <c r="D32" s="621"/>
      <c r="E32" s="621"/>
      <c r="F32" s="621"/>
      <c r="G32" s="621"/>
      <c r="H32" s="621"/>
      <c r="I32" s="621"/>
      <c r="J32" s="621"/>
      <c r="K32" s="621"/>
      <c r="L32" s="621"/>
      <c r="M32" s="621"/>
      <c r="N32" s="621"/>
      <c r="O32" s="621"/>
      <c r="P32" s="621"/>
      <c r="Q32" s="622"/>
      <c r="R32" s="623">
        <v>683740</v>
      </c>
      <c r="S32" s="624"/>
      <c r="T32" s="624"/>
      <c r="U32" s="624"/>
      <c r="V32" s="624"/>
      <c r="W32" s="624"/>
      <c r="X32" s="624"/>
      <c r="Y32" s="625"/>
      <c r="Z32" s="619">
        <v>12.5</v>
      </c>
      <c r="AA32" s="619"/>
      <c r="AB32" s="619"/>
      <c r="AC32" s="619"/>
      <c r="AD32" s="626" t="s">
        <v>525</v>
      </c>
      <c r="AE32" s="626"/>
      <c r="AF32" s="626"/>
      <c r="AG32" s="626"/>
      <c r="AH32" s="626"/>
      <c r="AI32" s="626"/>
      <c r="AJ32" s="626"/>
      <c r="AK32" s="626"/>
      <c r="AL32" s="627" t="s">
        <v>525</v>
      </c>
      <c r="AM32" s="628"/>
      <c r="AN32" s="628"/>
      <c r="AO32" s="629"/>
      <c r="AP32" s="673"/>
      <c r="AQ32" s="674"/>
      <c r="AR32" s="674"/>
      <c r="AS32" s="674"/>
      <c r="AT32" s="678"/>
      <c r="AU32" s="344" t="s">
        <v>555</v>
      </c>
      <c r="AX32" s="620" t="s">
        <v>274</v>
      </c>
      <c r="AY32" s="621"/>
      <c r="AZ32" s="621"/>
      <c r="BA32" s="621"/>
      <c r="BB32" s="621"/>
      <c r="BC32" s="621"/>
      <c r="BD32" s="621"/>
      <c r="BE32" s="621"/>
      <c r="BF32" s="622"/>
      <c r="BG32" s="686">
        <v>99.1</v>
      </c>
      <c r="BH32" s="660"/>
      <c r="BI32" s="660"/>
      <c r="BJ32" s="660"/>
      <c r="BK32" s="660"/>
      <c r="BL32" s="660"/>
      <c r="BM32" s="628">
        <v>97</v>
      </c>
      <c r="BN32" s="660"/>
      <c r="BO32" s="660"/>
      <c r="BP32" s="660"/>
      <c r="BQ32" s="687"/>
      <c r="BR32" s="686">
        <v>99.3</v>
      </c>
      <c r="BS32" s="660"/>
      <c r="BT32" s="660"/>
      <c r="BU32" s="660"/>
      <c r="BV32" s="660"/>
      <c r="BW32" s="660"/>
      <c r="BX32" s="628">
        <v>96.5</v>
      </c>
      <c r="BY32" s="660"/>
      <c r="BZ32" s="660"/>
      <c r="CA32" s="660"/>
      <c r="CB32" s="687"/>
      <c r="CD32" s="692"/>
      <c r="CE32" s="693"/>
      <c r="CF32" s="620" t="s">
        <v>554</v>
      </c>
      <c r="CG32" s="621"/>
      <c r="CH32" s="621"/>
      <c r="CI32" s="621"/>
      <c r="CJ32" s="621"/>
      <c r="CK32" s="621"/>
      <c r="CL32" s="621"/>
      <c r="CM32" s="621"/>
      <c r="CN32" s="621"/>
      <c r="CO32" s="621"/>
      <c r="CP32" s="621"/>
      <c r="CQ32" s="622"/>
      <c r="CR32" s="623" t="s">
        <v>525</v>
      </c>
      <c r="CS32" s="624"/>
      <c r="CT32" s="624"/>
      <c r="CU32" s="624"/>
      <c r="CV32" s="624"/>
      <c r="CW32" s="624"/>
      <c r="CX32" s="624"/>
      <c r="CY32" s="625"/>
      <c r="CZ32" s="627" t="s">
        <v>525</v>
      </c>
      <c r="DA32" s="665"/>
      <c r="DB32" s="665"/>
      <c r="DC32" s="668"/>
      <c r="DD32" s="642" t="s">
        <v>525</v>
      </c>
      <c r="DE32" s="624"/>
      <c r="DF32" s="624"/>
      <c r="DG32" s="624"/>
      <c r="DH32" s="624"/>
      <c r="DI32" s="624"/>
      <c r="DJ32" s="624"/>
      <c r="DK32" s="625"/>
      <c r="DL32" s="642" t="s">
        <v>525</v>
      </c>
      <c r="DM32" s="624"/>
      <c r="DN32" s="624"/>
      <c r="DO32" s="624"/>
      <c r="DP32" s="624"/>
      <c r="DQ32" s="624"/>
      <c r="DR32" s="624"/>
      <c r="DS32" s="624"/>
      <c r="DT32" s="624"/>
      <c r="DU32" s="624"/>
      <c r="DV32" s="625"/>
      <c r="DW32" s="627" t="s">
        <v>525</v>
      </c>
      <c r="DX32" s="665"/>
      <c r="DY32" s="665"/>
      <c r="DZ32" s="665"/>
      <c r="EA32" s="665"/>
      <c r="EB32" s="665"/>
      <c r="EC32" s="666"/>
    </row>
    <row r="33" spans="2:133" ht="11.25" customHeight="1" x14ac:dyDescent="0.2">
      <c r="B33" s="662" t="s">
        <v>275</v>
      </c>
      <c r="C33" s="663"/>
      <c r="D33" s="663"/>
      <c r="E33" s="663"/>
      <c r="F33" s="663"/>
      <c r="G33" s="663"/>
      <c r="H33" s="663"/>
      <c r="I33" s="663"/>
      <c r="J33" s="663"/>
      <c r="K33" s="663"/>
      <c r="L33" s="663"/>
      <c r="M33" s="663"/>
      <c r="N33" s="663"/>
      <c r="O33" s="663"/>
      <c r="P33" s="663"/>
      <c r="Q33" s="664"/>
      <c r="R33" s="623" t="s">
        <v>525</v>
      </c>
      <c r="S33" s="624"/>
      <c r="T33" s="624"/>
      <c r="U33" s="624"/>
      <c r="V33" s="624"/>
      <c r="W33" s="624"/>
      <c r="X33" s="624"/>
      <c r="Y33" s="625"/>
      <c r="Z33" s="619" t="s">
        <v>525</v>
      </c>
      <c r="AA33" s="619"/>
      <c r="AB33" s="619"/>
      <c r="AC33" s="619"/>
      <c r="AD33" s="626" t="s">
        <v>525</v>
      </c>
      <c r="AE33" s="626"/>
      <c r="AF33" s="626"/>
      <c r="AG33" s="626"/>
      <c r="AH33" s="626"/>
      <c r="AI33" s="626"/>
      <c r="AJ33" s="626"/>
      <c r="AK33" s="626"/>
      <c r="AL33" s="627" t="s">
        <v>532</v>
      </c>
      <c r="AM33" s="628"/>
      <c r="AN33" s="628"/>
      <c r="AO33" s="629"/>
      <c r="AP33" s="675"/>
      <c r="AQ33" s="676"/>
      <c r="AR33" s="676"/>
      <c r="AS33" s="676"/>
      <c r="AT33" s="679"/>
      <c r="AU33" s="342"/>
      <c r="AV33" s="342"/>
      <c r="AW33" s="342"/>
      <c r="AX33" s="655" t="s">
        <v>276</v>
      </c>
      <c r="AY33" s="656"/>
      <c r="AZ33" s="656"/>
      <c r="BA33" s="656"/>
      <c r="BB33" s="656"/>
      <c r="BC33" s="656"/>
      <c r="BD33" s="656"/>
      <c r="BE33" s="656"/>
      <c r="BF33" s="657"/>
      <c r="BG33" s="683">
        <v>99.1</v>
      </c>
      <c r="BH33" s="681"/>
      <c r="BI33" s="681"/>
      <c r="BJ33" s="681"/>
      <c r="BK33" s="681"/>
      <c r="BL33" s="681"/>
      <c r="BM33" s="680">
        <v>95.9</v>
      </c>
      <c r="BN33" s="681"/>
      <c r="BO33" s="681"/>
      <c r="BP33" s="681"/>
      <c r="BQ33" s="682"/>
      <c r="BR33" s="683">
        <v>98.8</v>
      </c>
      <c r="BS33" s="681"/>
      <c r="BT33" s="681"/>
      <c r="BU33" s="681"/>
      <c r="BV33" s="681"/>
      <c r="BW33" s="681"/>
      <c r="BX33" s="680">
        <v>95.3</v>
      </c>
      <c r="BY33" s="681"/>
      <c r="BZ33" s="681"/>
      <c r="CA33" s="681"/>
      <c r="CB33" s="682"/>
      <c r="CD33" s="620" t="s">
        <v>277</v>
      </c>
      <c r="CE33" s="621"/>
      <c r="CF33" s="621"/>
      <c r="CG33" s="621"/>
      <c r="CH33" s="621"/>
      <c r="CI33" s="621"/>
      <c r="CJ33" s="621"/>
      <c r="CK33" s="621"/>
      <c r="CL33" s="621"/>
      <c r="CM33" s="621"/>
      <c r="CN33" s="621"/>
      <c r="CO33" s="621"/>
      <c r="CP33" s="621"/>
      <c r="CQ33" s="622"/>
      <c r="CR33" s="623">
        <v>2096835</v>
      </c>
      <c r="CS33" s="660"/>
      <c r="CT33" s="660"/>
      <c r="CU33" s="660"/>
      <c r="CV33" s="660"/>
      <c r="CW33" s="660"/>
      <c r="CX33" s="660"/>
      <c r="CY33" s="661"/>
      <c r="CZ33" s="627">
        <v>41.9</v>
      </c>
      <c r="DA33" s="665"/>
      <c r="DB33" s="665"/>
      <c r="DC33" s="668"/>
      <c r="DD33" s="642">
        <v>1811978</v>
      </c>
      <c r="DE33" s="660"/>
      <c r="DF33" s="660"/>
      <c r="DG33" s="660"/>
      <c r="DH33" s="660"/>
      <c r="DI33" s="660"/>
      <c r="DJ33" s="660"/>
      <c r="DK33" s="661"/>
      <c r="DL33" s="642">
        <v>1074648</v>
      </c>
      <c r="DM33" s="660"/>
      <c r="DN33" s="660"/>
      <c r="DO33" s="660"/>
      <c r="DP33" s="660"/>
      <c r="DQ33" s="660"/>
      <c r="DR33" s="660"/>
      <c r="DS33" s="660"/>
      <c r="DT33" s="660"/>
      <c r="DU33" s="660"/>
      <c r="DV33" s="661"/>
      <c r="DW33" s="627">
        <v>33.4</v>
      </c>
      <c r="DX33" s="665"/>
      <c r="DY33" s="665"/>
      <c r="DZ33" s="665"/>
      <c r="EA33" s="665"/>
      <c r="EB33" s="665"/>
      <c r="EC33" s="666"/>
    </row>
    <row r="34" spans="2:133" ht="11.25" customHeight="1" x14ac:dyDescent="0.2">
      <c r="B34" s="620" t="s">
        <v>278</v>
      </c>
      <c r="C34" s="621"/>
      <c r="D34" s="621"/>
      <c r="E34" s="621"/>
      <c r="F34" s="621"/>
      <c r="G34" s="621"/>
      <c r="H34" s="621"/>
      <c r="I34" s="621"/>
      <c r="J34" s="621"/>
      <c r="K34" s="621"/>
      <c r="L34" s="621"/>
      <c r="M34" s="621"/>
      <c r="N34" s="621"/>
      <c r="O34" s="621"/>
      <c r="P34" s="621"/>
      <c r="Q34" s="622"/>
      <c r="R34" s="623">
        <v>267776</v>
      </c>
      <c r="S34" s="624"/>
      <c r="T34" s="624"/>
      <c r="U34" s="624"/>
      <c r="V34" s="624"/>
      <c r="W34" s="624"/>
      <c r="X34" s="624"/>
      <c r="Y34" s="625"/>
      <c r="Z34" s="619">
        <v>4.9000000000000004</v>
      </c>
      <c r="AA34" s="619"/>
      <c r="AB34" s="619"/>
      <c r="AC34" s="619"/>
      <c r="AD34" s="626" t="s">
        <v>525</v>
      </c>
      <c r="AE34" s="626"/>
      <c r="AF34" s="626"/>
      <c r="AG34" s="626"/>
      <c r="AH34" s="626"/>
      <c r="AI34" s="626"/>
      <c r="AJ34" s="626"/>
      <c r="AK34" s="626"/>
      <c r="AL34" s="627" t="s">
        <v>525</v>
      </c>
      <c r="AM34" s="628"/>
      <c r="AN34" s="628"/>
      <c r="AO34" s="629"/>
      <c r="AP34" s="208"/>
      <c r="AQ34" s="209"/>
      <c r="AS34" s="347"/>
      <c r="AT34" s="347"/>
      <c r="AU34" s="347"/>
      <c r="AV34" s="347"/>
      <c r="AW34" s="347"/>
      <c r="AX34" s="347"/>
      <c r="AY34" s="347"/>
      <c r="AZ34" s="347"/>
      <c r="BA34" s="347"/>
      <c r="BB34" s="347"/>
      <c r="BC34" s="347"/>
      <c r="BD34" s="347"/>
      <c r="BE34" s="347"/>
      <c r="BF34" s="347"/>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20" t="s">
        <v>553</v>
      </c>
      <c r="CE34" s="621"/>
      <c r="CF34" s="621"/>
      <c r="CG34" s="621"/>
      <c r="CH34" s="621"/>
      <c r="CI34" s="621"/>
      <c r="CJ34" s="621"/>
      <c r="CK34" s="621"/>
      <c r="CL34" s="621"/>
      <c r="CM34" s="621"/>
      <c r="CN34" s="621"/>
      <c r="CO34" s="621"/>
      <c r="CP34" s="621"/>
      <c r="CQ34" s="622"/>
      <c r="CR34" s="623">
        <v>648172</v>
      </c>
      <c r="CS34" s="624"/>
      <c r="CT34" s="624"/>
      <c r="CU34" s="624"/>
      <c r="CV34" s="624"/>
      <c r="CW34" s="624"/>
      <c r="CX34" s="624"/>
      <c r="CY34" s="625"/>
      <c r="CZ34" s="627">
        <v>12.9</v>
      </c>
      <c r="DA34" s="665"/>
      <c r="DB34" s="665"/>
      <c r="DC34" s="668"/>
      <c r="DD34" s="642">
        <v>489060</v>
      </c>
      <c r="DE34" s="624"/>
      <c r="DF34" s="624"/>
      <c r="DG34" s="624"/>
      <c r="DH34" s="624"/>
      <c r="DI34" s="624"/>
      <c r="DJ34" s="624"/>
      <c r="DK34" s="625"/>
      <c r="DL34" s="642">
        <v>391718</v>
      </c>
      <c r="DM34" s="624"/>
      <c r="DN34" s="624"/>
      <c r="DO34" s="624"/>
      <c r="DP34" s="624"/>
      <c r="DQ34" s="624"/>
      <c r="DR34" s="624"/>
      <c r="DS34" s="624"/>
      <c r="DT34" s="624"/>
      <c r="DU34" s="624"/>
      <c r="DV34" s="625"/>
      <c r="DW34" s="627">
        <v>12.2</v>
      </c>
      <c r="DX34" s="665"/>
      <c r="DY34" s="665"/>
      <c r="DZ34" s="665"/>
      <c r="EA34" s="665"/>
      <c r="EB34" s="665"/>
      <c r="EC34" s="666"/>
    </row>
    <row r="35" spans="2:133" ht="11.25" customHeight="1" x14ac:dyDescent="0.2">
      <c r="B35" s="620" t="s">
        <v>279</v>
      </c>
      <c r="C35" s="621"/>
      <c r="D35" s="621"/>
      <c r="E35" s="621"/>
      <c r="F35" s="621"/>
      <c r="G35" s="621"/>
      <c r="H35" s="621"/>
      <c r="I35" s="621"/>
      <c r="J35" s="621"/>
      <c r="K35" s="621"/>
      <c r="L35" s="621"/>
      <c r="M35" s="621"/>
      <c r="N35" s="621"/>
      <c r="O35" s="621"/>
      <c r="P35" s="621"/>
      <c r="Q35" s="622"/>
      <c r="R35" s="623">
        <v>28348</v>
      </c>
      <c r="S35" s="624"/>
      <c r="T35" s="624"/>
      <c r="U35" s="624"/>
      <c r="V35" s="624"/>
      <c r="W35" s="624"/>
      <c r="X35" s="624"/>
      <c r="Y35" s="625"/>
      <c r="Z35" s="619">
        <v>0.5</v>
      </c>
      <c r="AA35" s="619"/>
      <c r="AB35" s="619"/>
      <c r="AC35" s="619"/>
      <c r="AD35" s="626">
        <v>17187</v>
      </c>
      <c r="AE35" s="626"/>
      <c r="AF35" s="626"/>
      <c r="AG35" s="626"/>
      <c r="AH35" s="626"/>
      <c r="AI35" s="626"/>
      <c r="AJ35" s="626"/>
      <c r="AK35" s="626"/>
      <c r="AL35" s="627">
        <v>0.5</v>
      </c>
      <c r="AM35" s="628"/>
      <c r="AN35" s="628"/>
      <c r="AO35" s="629"/>
      <c r="AP35" s="210"/>
      <c r="AQ35" s="612" t="s">
        <v>280</v>
      </c>
      <c r="AR35" s="613"/>
      <c r="AS35" s="613"/>
      <c r="AT35" s="613"/>
      <c r="AU35" s="613"/>
      <c r="AV35" s="613"/>
      <c r="AW35" s="613"/>
      <c r="AX35" s="613"/>
      <c r="AY35" s="613"/>
      <c r="AZ35" s="613"/>
      <c r="BA35" s="613"/>
      <c r="BB35" s="613"/>
      <c r="BC35" s="613"/>
      <c r="BD35" s="613"/>
      <c r="BE35" s="613"/>
      <c r="BF35" s="614"/>
      <c r="BG35" s="612" t="s">
        <v>281</v>
      </c>
      <c r="BH35" s="613"/>
      <c r="BI35" s="613"/>
      <c r="BJ35" s="613"/>
      <c r="BK35" s="613"/>
      <c r="BL35" s="613"/>
      <c r="BM35" s="613"/>
      <c r="BN35" s="613"/>
      <c r="BO35" s="613"/>
      <c r="BP35" s="613"/>
      <c r="BQ35" s="613"/>
      <c r="BR35" s="613"/>
      <c r="BS35" s="613"/>
      <c r="BT35" s="613"/>
      <c r="BU35" s="613"/>
      <c r="BV35" s="613"/>
      <c r="BW35" s="613"/>
      <c r="BX35" s="613"/>
      <c r="BY35" s="613"/>
      <c r="BZ35" s="613"/>
      <c r="CA35" s="613"/>
      <c r="CB35" s="614"/>
      <c r="CD35" s="620" t="s">
        <v>552</v>
      </c>
      <c r="CE35" s="621"/>
      <c r="CF35" s="621"/>
      <c r="CG35" s="621"/>
      <c r="CH35" s="621"/>
      <c r="CI35" s="621"/>
      <c r="CJ35" s="621"/>
      <c r="CK35" s="621"/>
      <c r="CL35" s="621"/>
      <c r="CM35" s="621"/>
      <c r="CN35" s="621"/>
      <c r="CO35" s="621"/>
      <c r="CP35" s="621"/>
      <c r="CQ35" s="622"/>
      <c r="CR35" s="623">
        <v>38396</v>
      </c>
      <c r="CS35" s="660"/>
      <c r="CT35" s="660"/>
      <c r="CU35" s="660"/>
      <c r="CV35" s="660"/>
      <c r="CW35" s="660"/>
      <c r="CX35" s="660"/>
      <c r="CY35" s="661"/>
      <c r="CZ35" s="627">
        <v>0.8</v>
      </c>
      <c r="DA35" s="665"/>
      <c r="DB35" s="665"/>
      <c r="DC35" s="668"/>
      <c r="DD35" s="642">
        <v>35697</v>
      </c>
      <c r="DE35" s="660"/>
      <c r="DF35" s="660"/>
      <c r="DG35" s="660"/>
      <c r="DH35" s="660"/>
      <c r="DI35" s="660"/>
      <c r="DJ35" s="660"/>
      <c r="DK35" s="661"/>
      <c r="DL35" s="642">
        <v>35697</v>
      </c>
      <c r="DM35" s="660"/>
      <c r="DN35" s="660"/>
      <c r="DO35" s="660"/>
      <c r="DP35" s="660"/>
      <c r="DQ35" s="660"/>
      <c r="DR35" s="660"/>
      <c r="DS35" s="660"/>
      <c r="DT35" s="660"/>
      <c r="DU35" s="660"/>
      <c r="DV35" s="661"/>
      <c r="DW35" s="627">
        <v>1.1000000000000001</v>
      </c>
      <c r="DX35" s="665"/>
      <c r="DY35" s="665"/>
      <c r="DZ35" s="665"/>
      <c r="EA35" s="665"/>
      <c r="EB35" s="665"/>
      <c r="EC35" s="666"/>
    </row>
    <row r="36" spans="2:133" ht="11.25" customHeight="1" x14ac:dyDescent="0.2">
      <c r="B36" s="620" t="s">
        <v>282</v>
      </c>
      <c r="C36" s="621"/>
      <c r="D36" s="621"/>
      <c r="E36" s="621"/>
      <c r="F36" s="621"/>
      <c r="G36" s="621"/>
      <c r="H36" s="621"/>
      <c r="I36" s="621"/>
      <c r="J36" s="621"/>
      <c r="K36" s="621"/>
      <c r="L36" s="621"/>
      <c r="M36" s="621"/>
      <c r="N36" s="621"/>
      <c r="O36" s="621"/>
      <c r="P36" s="621"/>
      <c r="Q36" s="622"/>
      <c r="R36" s="623">
        <v>80403</v>
      </c>
      <c r="S36" s="624"/>
      <c r="T36" s="624"/>
      <c r="U36" s="624"/>
      <c r="V36" s="624"/>
      <c r="W36" s="624"/>
      <c r="X36" s="624"/>
      <c r="Y36" s="625"/>
      <c r="Z36" s="619">
        <v>1.5</v>
      </c>
      <c r="AA36" s="619"/>
      <c r="AB36" s="619"/>
      <c r="AC36" s="619"/>
      <c r="AD36" s="626" t="s">
        <v>532</v>
      </c>
      <c r="AE36" s="626"/>
      <c r="AF36" s="626"/>
      <c r="AG36" s="626"/>
      <c r="AH36" s="626"/>
      <c r="AI36" s="626"/>
      <c r="AJ36" s="626"/>
      <c r="AK36" s="626"/>
      <c r="AL36" s="627" t="s">
        <v>525</v>
      </c>
      <c r="AM36" s="628"/>
      <c r="AN36" s="628"/>
      <c r="AO36" s="629"/>
      <c r="AP36" s="210"/>
      <c r="AQ36" s="696" t="s">
        <v>551</v>
      </c>
      <c r="AR36" s="697"/>
      <c r="AS36" s="697"/>
      <c r="AT36" s="697"/>
      <c r="AU36" s="697"/>
      <c r="AV36" s="697"/>
      <c r="AW36" s="697"/>
      <c r="AX36" s="697"/>
      <c r="AY36" s="698"/>
      <c r="AZ36" s="634">
        <v>465656</v>
      </c>
      <c r="BA36" s="635"/>
      <c r="BB36" s="635"/>
      <c r="BC36" s="635"/>
      <c r="BD36" s="635"/>
      <c r="BE36" s="635"/>
      <c r="BF36" s="695"/>
      <c r="BG36" s="631" t="s">
        <v>283</v>
      </c>
      <c r="BH36" s="632"/>
      <c r="BI36" s="632"/>
      <c r="BJ36" s="632"/>
      <c r="BK36" s="632"/>
      <c r="BL36" s="632"/>
      <c r="BM36" s="632"/>
      <c r="BN36" s="632"/>
      <c r="BO36" s="632"/>
      <c r="BP36" s="632"/>
      <c r="BQ36" s="632"/>
      <c r="BR36" s="632"/>
      <c r="BS36" s="632"/>
      <c r="BT36" s="632"/>
      <c r="BU36" s="633"/>
      <c r="BV36" s="634">
        <v>33526</v>
      </c>
      <c r="BW36" s="635"/>
      <c r="BX36" s="635"/>
      <c r="BY36" s="635"/>
      <c r="BZ36" s="635"/>
      <c r="CA36" s="635"/>
      <c r="CB36" s="695"/>
      <c r="CD36" s="620" t="s">
        <v>284</v>
      </c>
      <c r="CE36" s="621"/>
      <c r="CF36" s="621"/>
      <c r="CG36" s="621"/>
      <c r="CH36" s="621"/>
      <c r="CI36" s="621"/>
      <c r="CJ36" s="621"/>
      <c r="CK36" s="621"/>
      <c r="CL36" s="621"/>
      <c r="CM36" s="621"/>
      <c r="CN36" s="621"/>
      <c r="CO36" s="621"/>
      <c r="CP36" s="621"/>
      <c r="CQ36" s="622"/>
      <c r="CR36" s="623">
        <v>557044</v>
      </c>
      <c r="CS36" s="624"/>
      <c r="CT36" s="624"/>
      <c r="CU36" s="624"/>
      <c r="CV36" s="624"/>
      <c r="CW36" s="624"/>
      <c r="CX36" s="624"/>
      <c r="CY36" s="625"/>
      <c r="CZ36" s="627">
        <v>11.1</v>
      </c>
      <c r="DA36" s="665"/>
      <c r="DB36" s="665"/>
      <c r="DC36" s="668"/>
      <c r="DD36" s="642">
        <v>478747</v>
      </c>
      <c r="DE36" s="624"/>
      <c r="DF36" s="624"/>
      <c r="DG36" s="624"/>
      <c r="DH36" s="624"/>
      <c r="DI36" s="624"/>
      <c r="DJ36" s="624"/>
      <c r="DK36" s="625"/>
      <c r="DL36" s="642">
        <v>298585</v>
      </c>
      <c r="DM36" s="624"/>
      <c r="DN36" s="624"/>
      <c r="DO36" s="624"/>
      <c r="DP36" s="624"/>
      <c r="DQ36" s="624"/>
      <c r="DR36" s="624"/>
      <c r="DS36" s="624"/>
      <c r="DT36" s="624"/>
      <c r="DU36" s="624"/>
      <c r="DV36" s="625"/>
      <c r="DW36" s="627">
        <v>9.3000000000000007</v>
      </c>
      <c r="DX36" s="665"/>
      <c r="DY36" s="665"/>
      <c r="DZ36" s="665"/>
      <c r="EA36" s="665"/>
      <c r="EB36" s="665"/>
      <c r="EC36" s="666"/>
    </row>
    <row r="37" spans="2:133" ht="11.25" customHeight="1" x14ac:dyDescent="0.2">
      <c r="B37" s="620" t="s">
        <v>285</v>
      </c>
      <c r="C37" s="621"/>
      <c r="D37" s="621"/>
      <c r="E37" s="621"/>
      <c r="F37" s="621"/>
      <c r="G37" s="621"/>
      <c r="H37" s="621"/>
      <c r="I37" s="621"/>
      <c r="J37" s="621"/>
      <c r="K37" s="621"/>
      <c r="L37" s="621"/>
      <c r="M37" s="621"/>
      <c r="N37" s="621"/>
      <c r="O37" s="621"/>
      <c r="P37" s="621"/>
      <c r="Q37" s="622"/>
      <c r="R37" s="623">
        <v>180839</v>
      </c>
      <c r="S37" s="624"/>
      <c r="T37" s="624"/>
      <c r="U37" s="624"/>
      <c r="V37" s="624"/>
      <c r="W37" s="624"/>
      <c r="X37" s="624"/>
      <c r="Y37" s="625"/>
      <c r="Z37" s="619">
        <v>3.3</v>
      </c>
      <c r="AA37" s="619"/>
      <c r="AB37" s="619"/>
      <c r="AC37" s="619"/>
      <c r="AD37" s="626" t="s">
        <v>525</v>
      </c>
      <c r="AE37" s="626"/>
      <c r="AF37" s="626"/>
      <c r="AG37" s="626"/>
      <c r="AH37" s="626"/>
      <c r="AI37" s="626"/>
      <c r="AJ37" s="626"/>
      <c r="AK37" s="626"/>
      <c r="AL37" s="627" t="s">
        <v>525</v>
      </c>
      <c r="AM37" s="628"/>
      <c r="AN37" s="628"/>
      <c r="AO37" s="629"/>
      <c r="AQ37" s="699" t="s">
        <v>550</v>
      </c>
      <c r="AR37" s="700"/>
      <c r="AS37" s="700"/>
      <c r="AT37" s="700"/>
      <c r="AU37" s="700"/>
      <c r="AV37" s="700"/>
      <c r="AW37" s="700"/>
      <c r="AX37" s="700"/>
      <c r="AY37" s="701"/>
      <c r="AZ37" s="623">
        <v>74650</v>
      </c>
      <c r="BA37" s="624"/>
      <c r="BB37" s="624"/>
      <c r="BC37" s="624"/>
      <c r="BD37" s="660"/>
      <c r="BE37" s="660"/>
      <c r="BF37" s="687"/>
      <c r="BG37" s="620" t="s">
        <v>286</v>
      </c>
      <c r="BH37" s="621"/>
      <c r="BI37" s="621"/>
      <c r="BJ37" s="621"/>
      <c r="BK37" s="621"/>
      <c r="BL37" s="621"/>
      <c r="BM37" s="621"/>
      <c r="BN37" s="621"/>
      <c r="BO37" s="621"/>
      <c r="BP37" s="621"/>
      <c r="BQ37" s="621"/>
      <c r="BR37" s="621"/>
      <c r="BS37" s="621"/>
      <c r="BT37" s="621"/>
      <c r="BU37" s="622"/>
      <c r="BV37" s="623">
        <v>33526</v>
      </c>
      <c r="BW37" s="624"/>
      <c r="BX37" s="624"/>
      <c r="BY37" s="624"/>
      <c r="BZ37" s="624"/>
      <c r="CA37" s="624"/>
      <c r="CB37" s="643"/>
      <c r="CD37" s="620" t="s">
        <v>549</v>
      </c>
      <c r="CE37" s="621"/>
      <c r="CF37" s="621"/>
      <c r="CG37" s="621"/>
      <c r="CH37" s="621"/>
      <c r="CI37" s="621"/>
      <c r="CJ37" s="621"/>
      <c r="CK37" s="621"/>
      <c r="CL37" s="621"/>
      <c r="CM37" s="621"/>
      <c r="CN37" s="621"/>
      <c r="CO37" s="621"/>
      <c r="CP37" s="621"/>
      <c r="CQ37" s="622"/>
      <c r="CR37" s="623">
        <v>233089</v>
      </c>
      <c r="CS37" s="660"/>
      <c r="CT37" s="660"/>
      <c r="CU37" s="660"/>
      <c r="CV37" s="660"/>
      <c r="CW37" s="660"/>
      <c r="CX37" s="660"/>
      <c r="CY37" s="661"/>
      <c r="CZ37" s="627">
        <v>4.7</v>
      </c>
      <c r="DA37" s="665"/>
      <c r="DB37" s="665"/>
      <c r="DC37" s="668"/>
      <c r="DD37" s="642">
        <v>233089</v>
      </c>
      <c r="DE37" s="660"/>
      <c r="DF37" s="660"/>
      <c r="DG37" s="660"/>
      <c r="DH37" s="660"/>
      <c r="DI37" s="660"/>
      <c r="DJ37" s="660"/>
      <c r="DK37" s="661"/>
      <c r="DL37" s="642">
        <v>203864</v>
      </c>
      <c r="DM37" s="660"/>
      <c r="DN37" s="660"/>
      <c r="DO37" s="660"/>
      <c r="DP37" s="660"/>
      <c r="DQ37" s="660"/>
      <c r="DR37" s="660"/>
      <c r="DS37" s="660"/>
      <c r="DT37" s="660"/>
      <c r="DU37" s="660"/>
      <c r="DV37" s="661"/>
      <c r="DW37" s="627">
        <v>6.3</v>
      </c>
      <c r="DX37" s="665"/>
      <c r="DY37" s="665"/>
      <c r="DZ37" s="665"/>
      <c r="EA37" s="665"/>
      <c r="EB37" s="665"/>
      <c r="EC37" s="666"/>
    </row>
    <row r="38" spans="2:133" ht="11.25" customHeight="1" x14ac:dyDescent="0.2">
      <c r="B38" s="620" t="s">
        <v>287</v>
      </c>
      <c r="C38" s="621"/>
      <c r="D38" s="621"/>
      <c r="E38" s="621"/>
      <c r="F38" s="621"/>
      <c r="G38" s="621"/>
      <c r="H38" s="621"/>
      <c r="I38" s="621"/>
      <c r="J38" s="621"/>
      <c r="K38" s="621"/>
      <c r="L38" s="621"/>
      <c r="M38" s="621"/>
      <c r="N38" s="621"/>
      <c r="O38" s="621"/>
      <c r="P38" s="621"/>
      <c r="Q38" s="622"/>
      <c r="R38" s="623">
        <v>361684</v>
      </c>
      <c r="S38" s="624"/>
      <c r="T38" s="624"/>
      <c r="U38" s="624"/>
      <c r="V38" s="624"/>
      <c r="W38" s="624"/>
      <c r="X38" s="624"/>
      <c r="Y38" s="625"/>
      <c r="Z38" s="619">
        <v>6.6</v>
      </c>
      <c r="AA38" s="619"/>
      <c r="AB38" s="619"/>
      <c r="AC38" s="619"/>
      <c r="AD38" s="626" t="s">
        <v>525</v>
      </c>
      <c r="AE38" s="626"/>
      <c r="AF38" s="626"/>
      <c r="AG38" s="626"/>
      <c r="AH38" s="626"/>
      <c r="AI38" s="626"/>
      <c r="AJ38" s="626"/>
      <c r="AK38" s="626"/>
      <c r="AL38" s="627" t="s">
        <v>525</v>
      </c>
      <c r="AM38" s="628"/>
      <c r="AN38" s="628"/>
      <c r="AO38" s="629"/>
      <c r="AQ38" s="699" t="s">
        <v>548</v>
      </c>
      <c r="AR38" s="700"/>
      <c r="AS38" s="700"/>
      <c r="AT38" s="700"/>
      <c r="AU38" s="700"/>
      <c r="AV38" s="700"/>
      <c r="AW38" s="700"/>
      <c r="AX38" s="700"/>
      <c r="AY38" s="701"/>
      <c r="AZ38" s="623">
        <v>66211</v>
      </c>
      <c r="BA38" s="624"/>
      <c r="BB38" s="624"/>
      <c r="BC38" s="624"/>
      <c r="BD38" s="660"/>
      <c r="BE38" s="660"/>
      <c r="BF38" s="687"/>
      <c r="BG38" s="620" t="s">
        <v>288</v>
      </c>
      <c r="BH38" s="621"/>
      <c r="BI38" s="621"/>
      <c r="BJ38" s="621"/>
      <c r="BK38" s="621"/>
      <c r="BL38" s="621"/>
      <c r="BM38" s="621"/>
      <c r="BN38" s="621"/>
      <c r="BO38" s="621"/>
      <c r="BP38" s="621"/>
      <c r="BQ38" s="621"/>
      <c r="BR38" s="621"/>
      <c r="BS38" s="621"/>
      <c r="BT38" s="621"/>
      <c r="BU38" s="622"/>
      <c r="BV38" s="623">
        <v>858</v>
      </c>
      <c r="BW38" s="624"/>
      <c r="BX38" s="624"/>
      <c r="BY38" s="624"/>
      <c r="BZ38" s="624"/>
      <c r="CA38" s="624"/>
      <c r="CB38" s="643"/>
      <c r="CD38" s="620" t="s">
        <v>547</v>
      </c>
      <c r="CE38" s="621"/>
      <c r="CF38" s="621"/>
      <c r="CG38" s="621"/>
      <c r="CH38" s="621"/>
      <c r="CI38" s="621"/>
      <c r="CJ38" s="621"/>
      <c r="CK38" s="621"/>
      <c r="CL38" s="621"/>
      <c r="CM38" s="621"/>
      <c r="CN38" s="621"/>
      <c r="CO38" s="621"/>
      <c r="CP38" s="621"/>
      <c r="CQ38" s="622"/>
      <c r="CR38" s="623">
        <v>456255</v>
      </c>
      <c r="CS38" s="624"/>
      <c r="CT38" s="624"/>
      <c r="CU38" s="624"/>
      <c r="CV38" s="624"/>
      <c r="CW38" s="624"/>
      <c r="CX38" s="624"/>
      <c r="CY38" s="625"/>
      <c r="CZ38" s="627">
        <v>9.1</v>
      </c>
      <c r="DA38" s="665"/>
      <c r="DB38" s="665"/>
      <c r="DC38" s="668"/>
      <c r="DD38" s="642">
        <v>411569</v>
      </c>
      <c r="DE38" s="624"/>
      <c r="DF38" s="624"/>
      <c r="DG38" s="624"/>
      <c r="DH38" s="624"/>
      <c r="DI38" s="624"/>
      <c r="DJ38" s="624"/>
      <c r="DK38" s="625"/>
      <c r="DL38" s="642">
        <v>348648</v>
      </c>
      <c r="DM38" s="624"/>
      <c r="DN38" s="624"/>
      <c r="DO38" s="624"/>
      <c r="DP38" s="624"/>
      <c r="DQ38" s="624"/>
      <c r="DR38" s="624"/>
      <c r="DS38" s="624"/>
      <c r="DT38" s="624"/>
      <c r="DU38" s="624"/>
      <c r="DV38" s="625"/>
      <c r="DW38" s="627">
        <v>10.8</v>
      </c>
      <c r="DX38" s="665"/>
      <c r="DY38" s="665"/>
      <c r="DZ38" s="665"/>
      <c r="EA38" s="665"/>
      <c r="EB38" s="665"/>
      <c r="EC38" s="666"/>
    </row>
    <row r="39" spans="2:133" ht="11.25" customHeight="1" x14ac:dyDescent="0.2">
      <c r="B39" s="620" t="s">
        <v>289</v>
      </c>
      <c r="C39" s="621"/>
      <c r="D39" s="621"/>
      <c r="E39" s="621"/>
      <c r="F39" s="621"/>
      <c r="G39" s="621"/>
      <c r="H39" s="621"/>
      <c r="I39" s="621"/>
      <c r="J39" s="621"/>
      <c r="K39" s="621"/>
      <c r="L39" s="621"/>
      <c r="M39" s="621"/>
      <c r="N39" s="621"/>
      <c r="O39" s="621"/>
      <c r="P39" s="621"/>
      <c r="Q39" s="622"/>
      <c r="R39" s="623">
        <v>40552</v>
      </c>
      <c r="S39" s="624"/>
      <c r="T39" s="624"/>
      <c r="U39" s="624"/>
      <c r="V39" s="624"/>
      <c r="W39" s="624"/>
      <c r="X39" s="624"/>
      <c r="Y39" s="625"/>
      <c r="Z39" s="619">
        <v>0.7</v>
      </c>
      <c r="AA39" s="619"/>
      <c r="AB39" s="619"/>
      <c r="AC39" s="619"/>
      <c r="AD39" s="626">
        <v>51</v>
      </c>
      <c r="AE39" s="626"/>
      <c r="AF39" s="626"/>
      <c r="AG39" s="626"/>
      <c r="AH39" s="626"/>
      <c r="AI39" s="626"/>
      <c r="AJ39" s="626"/>
      <c r="AK39" s="626"/>
      <c r="AL39" s="627">
        <v>0</v>
      </c>
      <c r="AM39" s="628"/>
      <c r="AN39" s="628"/>
      <c r="AO39" s="629"/>
      <c r="AQ39" s="699" t="s">
        <v>546</v>
      </c>
      <c r="AR39" s="700"/>
      <c r="AS39" s="700"/>
      <c r="AT39" s="700"/>
      <c r="AU39" s="700"/>
      <c r="AV39" s="700"/>
      <c r="AW39" s="700"/>
      <c r="AX39" s="700"/>
      <c r="AY39" s="701"/>
      <c r="AZ39" s="623">
        <v>9401</v>
      </c>
      <c r="BA39" s="624"/>
      <c r="BB39" s="624"/>
      <c r="BC39" s="624"/>
      <c r="BD39" s="660"/>
      <c r="BE39" s="660"/>
      <c r="BF39" s="687"/>
      <c r="BG39" s="620" t="s">
        <v>290</v>
      </c>
      <c r="BH39" s="621"/>
      <c r="BI39" s="621"/>
      <c r="BJ39" s="621"/>
      <c r="BK39" s="621"/>
      <c r="BL39" s="621"/>
      <c r="BM39" s="621"/>
      <c r="BN39" s="621"/>
      <c r="BO39" s="621"/>
      <c r="BP39" s="621"/>
      <c r="BQ39" s="621"/>
      <c r="BR39" s="621"/>
      <c r="BS39" s="621"/>
      <c r="BT39" s="621"/>
      <c r="BU39" s="622"/>
      <c r="BV39" s="623">
        <v>1407</v>
      </c>
      <c r="BW39" s="624"/>
      <c r="BX39" s="624"/>
      <c r="BY39" s="624"/>
      <c r="BZ39" s="624"/>
      <c r="CA39" s="624"/>
      <c r="CB39" s="643"/>
      <c r="CD39" s="620" t="s">
        <v>545</v>
      </c>
      <c r="CE39" s="621"/>
      <c r="CF39" s="621"/>
      <c r="CG39" s="621"/>
      <c r="CH39" s="621"/>
      <c r="CI39" s="621"/>
      <c r="CJ39" s="621"/>
      <c r="CK39" s="621"/>
      <c r="CL39" s="621"/>
      <c r="CM39" s="621"/>
      <c r="CN39" s="621"/>
      <c r="CO39" s="621"/>
      <c r="CP39" s="621"/>
      <c r="CQ39" s="622"/>
      <c r="CR39" s="623">
        <v>393294</v>
      </c>
      <c r="CS39" s="660"/>
      <c r="CT39" s="660"/>
      <c r="CU39" s="660"/>
      <c r="CV39" s="660"/>
      <c r="CW39" s="660"/>
      <c r="CX39" s="660"/>
      <c r="CY39" s="661"/>
      <c r="CZ39" s="627">
        <v>7.9</v>
      </c>
      <c r="DA39" s="665"/>
      <c r="DB39" s="665"/>
      <c r="DC39" s="668"/>
      <c r="DD39" s="642">
        <v>393231</v>
      </c>
      <c r="DE39" s="660"/>
      <c r="DF39" s="660"/>
      <c r="DG39" s="660"/>
      <c r="DH39" s="660"/>
      <c r="DI39" s="660"/>
      <c r="DJ39" s="660"/>
      <c r="DK39" s="661"/>
      <c r="DL39" s="642" t="s">
        <v>525</v>
      </c>
      <c r="DM39" s="660"/>
      <c r="DN39" s="660"/>
      <c r="DO39" s="660"/>
      <c r="DP39" s="660"/>
      <c r="DQ39" s="660"/>
      <c r="DR39" s="660"/>
      <c r="DS39" s="660"/>
      <c r="DT39" s="660"/>
      <c r="DU39" s="660"/>
      <c r="DV39" s="661"/>
      <c r="DW39" s="627" t="s">
        <v>525</v>
      </c>
      <c r="DX39" s="665"/>
      <c r="DY39" s="665"/>
      <c r="DZ39" s="665"/>
      <c r="EA39" s="665"/>
      <c r="EB39" s="665"/>
      <c r="EC39" s="666"/>
    </row>
    <row r="40" spans="2:133" ht="11.25" customHeight="1" x14ac:dyDescent="0.2">
      <c r="B40" s="620" t="s">
        <v>291</v>
      </c>
      <c r="C40" s="621"/>
      <c r="D40" s="621"/>
      <c r="E40" s="621"/>
      <c r="F40" s="621"/>
      <c r="G40" s="621"/>
      <c r="H40" s="621"/>
      <c r="I40" s="621"/>
      <c r="J40" s="621"/>
      <c r="K40" s="621"/>
      <c r="L40" s="621"/>
      <c r="M40" s="621"/>
      <c r="N40" s="621"/>
      <c r="O40" s="621"/>
      <c r="P40" s="621"/>
      <c r="Q40" s="622"/>
      <c r="R40" s="623">
        <v>477100</v>
      </c>
      <c r="S40" s="624"/>
      <c r="T40" s="624"/>
      <c r="U40" s="624"/>
      <c r="V40" s="624"/>
      <c r="W40" s="624"/>
      <c r="X40" s="624"/>
      <c r="Y40" s="625"/>
      <c r="Z40" s="619">
        <v>8.6999999999999993</v>
      </c>
      <c r="AA40" s="619"/>
      <c r="AB40" s="619"/>
      <c r="AC40" s="619"/>
      <c r="AD40" s="626" t="s">
        <v>525</v>
      </c>
      <c r="AE40" s="626"/>
      <c r="AF40" s="626"/>
      <c r="AG40" s="626"/>
      <c r="AH40" s="626"/>
      <c r="AI40" s="626"/>
      <c r="AJ40" s="626"/>
      <c r="AK40" s="626"/>
      <c r="AL40" s="627" t="s">
        <v>525</v>
      </c>
      <c r="AM40" s="628"/>
      <c r="AN40" s="628"/>
      <c r="AO40" s="629"/>
      <c r="AQ40" s="699" t="s">
        <v>544</v>
      </c>
      <c r="AR40" s="700"/>
      <c r="AS40" s="700"/>
      <c r="AT40" s="700"/>
      <c r="AU40" s="700"/>
      <c r="AV40" s="700"/>
      <c r="AW40" s="700"/>
      <c r="AX40" s="700"/>
      <c r="AY40" s="701"/>
      <c r="AZ40" s="623" t="s">
        <v>525</v>
      </c>
      <c r="BA40" s="624"/>
      <c r="BB40" s="624"/>
      <c r="BC40" s="624"/>
      <c r="BD40" s="660"/>
      <c r="BE40" s="660"/>
      <c r="BF40" s="687"/>
      <c r="BG40" s="673" t="s">
        <v>543</v>
      </c>
      <c r="BH40" s="674"/>
      <c r="BI40" s="674"/>
      <c r="BJ40" s="674"/>
      <c r="BK40" s="674"/>
      <c r="BL40" s="345"/>
      <c r="BM40" s="621" t="s">
        <v>542</v>
      </c>
      <c r="BN40" s="621"/>
      <c r="BO40" s="621"/>
      <c r="BP40" s="621"/>
      <c r="BQ40" s="621"/>
      <c r="BR40" s="621"/>
      <c r="BS40" s="621"/>
      <c r="BT40" s="621"/>
      <c r="BU40" s="622"/>
      <c r="BV40" s="623">
        <v>79</v>
      </c>
      <c r="BW40" s="624"/>
      <c r="BX40" s="624"/>
      <c r="BY40" s="624"/>
      <c r="BZ40" s="624"/>
      <c r="CA40" s="624"/>
      <c r="CB40" s="643"/>
      <c r="CD40" s="620" t="s">
        <v>541</v>
      </c>
      <c r="CE40" s="621"/>
      <c r="CF40" s="621"/>
      <c r="CG40" s="621"/>
      <c r="CH40" s="621"/>
      <c r="CI40" s="621"/>
      <c r="CJ40" s="621"/>
      <c r="CK40" s="621"/>
      <c r="CL40" s="621"/>
      <c r="CM40" s="621"/>
      <c r="CN40" s="621"/>
      <c r="CO40" s="621"/>
      <c r="CP40" s="621"/>
      <c r="CQ40" s="622"/>
      <c r="CR40" s="623">
        <v>3674</v>
      </c>
      <c r="CS40" s="624"/>
      <c r="CT40" s="624"/>
      <c r="CU40" s="624"/>
      <c r="CV40" s="624"/>
      <c r="CW40" s="624"/>
      <c r="CX40" s="624"/>
      <c r="CY40" s="625"/>
      <c r="CZ40" s="627">
        <v>0.1</v>
      </c>
      <c r="DA40" s="665"/>
      <c r="DB40" s="665"/>
      <c r="DC40" s="668"/>
      <c r="DD40" s="642">
        <v>3674</v>
      </c>
      <c r="DE40" s="624"/>
      <c r="DF40" s="624"/>
      <c r="DG40" s="624"/>
      <c r="DH40" s="624"/>
      <c r="DI40" s="624"/>
      <c r="DJ40" s="624"/>
      <c r="DK40" s="625"/>
      <c r="DL40" s="642" t="s">
        <v>525</v>
      </c>
      <c r="DM40" s="624"/>
      <c r="DN40" s="624"/>
      <c r="DO40" s="624"/>
      <c r="DP40" s="624"/>
      <c r="DQ40" s="624"/>
      <c r="DR40" s="624"/>
      <c r="DS40" s="624"/>
      <c r="DT40" s="624"/>
      <c r="DU40" s="624"/>
      <c r="DV40" s="625"/>
      <c r="DW40" s="627" t="s">
        <v>525</v>
      </c>
      <c r="DX40" s="665"/>
      <c r="DY40" s="665"/>
      <c r="DZ40" s="665"/>
      <c r="EA40" s="665"/>
      <c r="EB40" s="665"/>
      <c r="EC40" s="666"/>
    </row>
    <row r="41" spans="2:133" ht="11.25" customHeight="1" x14ac:dyDescent="0.2">
      <c r="B41" s="620" t="s">
        <v>292</v>
      </c>
      <c r="C41" s="621"/>
      <c r="D41" s="621"/>
      <c r="E41" s="621"/>
      <c r="F41" s="621"/>
      <c r="G41" s="621"/>
      <c r="H41" s="621"/>
      <c r="I41" s="621"/>
      <c r="J41" s="621"/>
      <c r="K41" s="621"/>
      <c r="L41" s="621"/>
      <c r="M41" s="621"/>
      <c r="N41" s="621"/>
      <c r="O41" s="621"/>
      <c r="P41" s="621"/>
      <c r="Q41" s="622"/>
      <c r="R41" s="623" t="s">
        <v>523</v>
      </c>
      <c r="S41" s="624"/>
      <c r="T41" s="624"/>
      <c r="U41" s="624"/>
      <c r="V41" s="624"/>
      <c r="W41" s="624"/>
      <c r="X41" s="624"/>
      <c r="Y41" s="625"/>
      <c r="Z41" s="619" t="s">
        <v>523</v>
      </c>
      <c r="AA41" s="619"/>
      <c r="AB41" s="619"/>
      <c r="AC41" s="619"/>
      <c r="AD41" s="626" t="s">
        <v>523</v>
      </c>
      <c r="AE41" s="626"/>
      <c r="AF41" s="626"/>
      <c r="AG41" s="626"/>
      <c r="AH41" s="626"/>
      <c r="AI41" s="626"/>
      <c r="AJ41" s="626"/>
      <c r="AK41" s="626"/>
      <c r="AL41" s="627" t="s">
        <v>536</v>
      </c>
      <c r="AM41" s="628"/>
      <c r="AN41" s="628"/>
      <c r="AO41" s="629"/>
      <c r="AQ41" s="699" t="s">
        <v>540</v>
      </c>
      <c r="AR41" s="700"/>
      <c r="AS41" s="700"/>
      <c r="AT41" s="700"/>
      <c r="AU41" s="700"/>
      <c r="AV41" s="700"/>
      <c r="AW41" s="700"/>
      <c r="AX41" s="700"/>
      <c r="AY41" s="701"/>
      <c r="AZ41" s="623">
        <v>63603</v>
      </c>
      <c r="BA41" s="624"/>
      <c r="BB41" s="624"/>
      <c r="BC41" s="624"/>
      <c r="BD41" s="660"/>
      <c r="BE41" s="660"/>
      <c r="BF41" s="687"/>
      <c r="BG41" s="673"/>
      <c r="BH41" s="674"/>
      <c r="BI41" s="674"/>
      <c r="BJ41" s="674"/>
      <c r="BK41" s="674"/>
      <c r="BL41" s="345"/>
      <c r="BM41" s="621" t="s">
        <v>539</v>
      </c>
      <c r="BN41" s="621"/>
      <c r="BO41" s="621"/>
      <c r="BP41" s="621"/>
      <c r="BQ41" s="621"/>
      <c r="BR41" s="621"/>
      <c r="BS41" s="621"/>
      <c r="BT41" s="621"/>
      <c r="BU41" s="622"/>
      <c r="BV41" s="623" t="s">
        <v>525</v>
      </c>
      <c r="BW41" s="624"/>
      <c r="BX41" s="624"/>
      <c r="BY41" s="624"/>
      <c r="BZ41" s="624"/>
      <c r="CA41" s="624"/>
      <c r="CB41" s="643"/>
      <c r="CD41" s="620" t="s">
        <v>538</v>
      </c>
      <c r="CE41" s="621"/>
      <c r="CF41" s="621"/>
      <c r="CG41" s="621"/>
      <c r="CH41" s="621"/>
      <c r="CI41" s="621"/>
      <c r="CJ41" s="621"/>
      <c r="CK41" s="621"/>
      <c r="CL41" s="621"/>
      <c r="CM41" s="621"/>
      <c r="CN41" s="621"/>
      <c r="CO41" s="621"/>
      <c r="CP41" s="621"/>
      <c r="CQ41" s="622"/>
      <c r="CR41" s="623" t="s">
        <v>525</v>
      </c>
      <c r="CS41" s="660"/>
      <c r="CT41" s="660"/>
      <c r="CU41" s="660"/>
      <c r="CV41" s="660"/>
      <c r="CW41" s="660"/>
      <c r="CX41" s="660"/>
      <c r="CY41" s="661"/>
      <c r="CZ41" s="627" t="s">
        <v>523</v>
      </c>
      <c r="DA41" s="665"/>
      <c r="DB41" s="665"/>
      <c r="DC41" s="668"/>
      <c r="DD41" s="642" t="s">
        <v>536</v>
      </c>
      <c r="DE41" s="660"/>
      <c r="DF41" s="660"/>
      <c r="DG41" s="660"/>
      <c r="DH41" s="660"/>
      <c r="DI41" s="660"/>
      <c r="DJ41" s="660"/>
      <c r="DK41" s="661"/>
      <c r="DL41" s="702"/>
      <c r="DM41" s="703"/>
      <c r="DN41" s="703"/>
      <c r="DO41" s="703"/>
      <c r="DP41" s="703"/>
      <c r="DQ41" s="703"/>
      <c r="DR41" s="703"/>
      <c r="DS41" s="703"/>
      <c r="DT41" s="703"/>
      <c r="DU41" s="703"/>
      <c r="DV41" s="704"/>
      <c r="DW41" s="705"/>
      <c r="DX41" s="706"/>
      <c r="DY41" s="706"/>
      <c r="DZ41" s="706"/>
      <c r="EA41" s="706"/>
      <c r="EB41" s="706"/>
      <c r="EC41" s="707"/>
    </row>
    <row r="42" spans="2:133" ht="11.25" customHeight="1" x14ac:dyDescent="0.2">
      <c r="B42" s="620" t="s">
        <v>537</v>
      </c>
      <c r="C42" s="621"/>
      <c r="D42" s="621"/>
      <c r="E42" s="621"/>
      <c r="F42" s="621"/>
      <c r="G42" s="621"/>
      <c r="H42" s="621"/>
      <c r="I42" s="621"/>
      <c r="J42" s="621"/>
      <c r="K42" s="621"/>
      <c r="L42" s="621"/>
      <c r="M42" s="621"/>
      <c r="N42" s="621"/>
      <c r="O42" s="621"/>
      <c r="P42" s="621"/>
      <c r="Q42" s="622"/>
      <c r="R42" s="623" t="s">
        <v>525</v>
      </c>
      <c r="S42" s="624"/>
      <c r="T42" s="624"/>
      <c r="U42" s="624"/>
      <c r="V42" s="624"/>
      <c r="W42" s="624"/>
      <c r="X42" s="624"/>
      <c r="Y42" s="625"/>
      <c r="Z42" s="619" t="s">
        <v>525</v>
      </c>
      <c r="AA42" s="619"/>
      <c r="AB42" s="619"/>
      <c r="AC42" s="619"/>
      <c r="AD42" s="626" t="s">
        <v>525</v>
      </c>
      <c r="AE42" s="626"/>
      <c r="AF42" s="626"/>
      <c r="AG42" s="626"/>
      <c r="AH42" s="626"/>
      <c r="AI42" s="626"/>
      <c r="AJ42" s="626"/>
      <c r="AK42" s="626"/>
      <c r="AL42" s="627" t="s">
        <v>536</v>
      </c>
      <c r="AM42" s="628"/>
      <c r="AN42" s="628"/>
      <c r="AO42" s="629"/>
      <c r="AQ42" s="710" t="s">
        <v>535</v>
      </c>
      <c r="AR42" s="711"/>
      <c r="AS42" s="711"/>
      <c r="AT42" s="711"/>
      <c r="AU42" s="711"/>
      <c r="AV42" s="711"/>
      <c r="AW42" s="711"/>
      <c r="AX42" s="711"/>
      <c r="AY42" s="712"/>
      <c r="AZ42" s="708">
        <v>251791</v>
      </c>
      <c r="BA42" s="709"/>
      <c r="BB42" s="709"/>
      <c r="BC42" s="709"/>
      <c r="BD42" s="681"/>
      <c r="BE42" s="681"/>
      <c r="BF42" s="682"/>
      <c r="BG42" s="675"/>
      <c r="BH42" s="676"/>
      <c r="BI42" s="676"/>
      <c r="BJ42" s="676"/>
      <c r="BK42" s="676"/>
      <c r="BL42" s="346"/>
      <c r="BM42" s="656" t="s">
        <v>534</v>
      </c>
      <c r="BN42" s="656"/>
      <c r="BO42" s="656"/>
      <c r="BP42" s="656"/>
      <c r="BQ42" s="656"/>
      <c r="BR42" s="656"/>
      <c r="BS42" s="656"/>
      <c r="BT42" s="656"/>
      <c r="BU42" s="657"/>
      <c r="BV42" s="708">
        <v>399</v>
      </c>
      <c r="BW42" s="709"/>
      <c r="BX42" s="709"/>
      <c r="BY42" s="709"/>
      <c r="BZ42" s="709"/>
      <c r="CA42" s="709"/>
      <c r="CB42" s="713"/>
      <c r="CD42" s="620" t="s">
        <v>293</v>
      </c>
      <c r="CE42" s="621"/>
      <c r="CF42" s="621"/>
      <c r="CG42" s="621"/>
      <c r="CH42" s="621"/>
      <c r="CI42" s="621"/>
      <c r="CJ42" s="621"/>
      <c r="CK42" s="621"/>
      <c r="CL42" s="621"/>
      <c r="CM42" s="621"/>
      <c r="CN42" s="621"/>
      <c r="CO42" s="621"/>
      <c r="CP42" s="621"/>
      <c r="CQ42" s="622"/>
      <c r="CR42" s="623">
        <v>915887</v>
      </c>
      <c r="CS42" s="660"/>
      <c r="CT42" s="660"/>
      <c r="CU42" s="660"/>
      <c r="CV42" s="660"/>
      <c r="CW42" s="660"/>
      <c r="CX42" s="660"/>
      <c r="CY42" s="661"/>
      <c r="CZ42" s="627">
        <v>18.3</v>
      </c>
      <c r="DA42" s="665"/>
      <c r="DB42" s="665"/>
      <c r="DC42" s="668"/>
      <c r="DD42" s="642">
        <v>314809</v>
      </c>
      <c r="DE42" s="660"/>
      <c r="DF42" s="660"/>
      <c r="DG42" s="660"/>
      <c r="DH42" s="660"/>
      <c r="DI42" s="660"/>
      <c r="DJ42" s="660"/>
      <c r="DK42" s="661"/>
      <c r="DL42" s="702"/>
      <c r="DM42" s="703"/>
      <c r="DN42" s="703"/>
      <c r="DO42" s="703"/>
      <c r="DP42" s="703"/>
      <c r="DQ42" s="703"/>
      <c r="DR42" s="703"/>
      <c r="DS42" s="703"/>
      <c r="DT42" s="703"/>
      <c r="DU42" s="703"/>
      <c r="DV42" s="704"/>
      <c r="DW42" s="705"/>
      <c r="DX42" s="706"/>
      <c r="DY42" s="706"/>
      <c r="DZ42" s="706"/>
      <c r="EA42" s="706"/>
      <c r="EB42" s="706"/>
      <c r="EC42" s="707"/>
    </row>
    <row r="43" spans="2:133" ht="11.25" customHeight="1" x14ac:dyDescent="0.2">
      <c r="B43" s="620" t="s">
        <v>533</v>
      </c>
      <c r="C43" s="621"/>
      <c r="D43" s="621"/>
      <c r="E43" s="621"/>
      <c r="F43" s="621"/>
      <c r="G43" s="621"/>
      <c r="H43" s="621"/>
      <c r="I43" s="621"/>
      <c r="J43" s="621"/>
      <c r="K43" s="621"/>
      <c r="L43" s="621"/>
      <c r="M43" s="621"/>
      <c r="N43" s="621"/>
      <c r="O43" s="621"/>
      <c r="P43" s="621"/>
      <c r="Q43" s="622"/>
      <c r="R43" s="623">
        <v>80000</v>
      </c>
      <c r="S43" s="624"/>
      <c r="T43" s="624"/>
      <c r="U43" s="624"/>
      <c r="V43" s="624"/>
      <c r="W43" s="624"/>
      <c r="X43" s="624"/>
      <c r="Y43" s="625"/>
      <c r="Z43" s="619">
        <v>1.5</v>
      </c>
      <c r="AA43" s="619"/>
      <c r="AB43" s="619"/>
      <c r="AC43" s="619"/>
      <c r="AD43" s="626" t="s">
        <v>532</v>
      </c>
      <c r="AE43" s="626"/>
      <c r="AF43" s="626"/>
      <c r="AG43" s="626"/>
      <c r="AH43" s="626"/>
      <c r="AI43" s="626"/>
      <c r="AJ43" s="626"/>
      <c r="AK43" s="626"/>
      <c r="AL43" s="627" t="s">
        <v>523</v>
      </c>
      <c r="AM43" s="628"/>
      <c r="AN43" s="628"/>
      <c r="AO43" s="629"/>
      <c r="CD43" s="620" t="s">
        <v>531</v>
      </c>
      <c r="CE43" s="621"/>
      <c r="CF43" s="621"/>
      <c r="CG43" s="621"/>
      <c r="CH43" s="621"/>
      <c r="CI43" s="621"/>
      <c r="CJ43" s="621"/>
      <c r="CK43" s="621"/>
      <c r="CL43" s="621"/>
      <c r="CM43" s="621"/>
      <c r="CN43" s="621"/>
      <c r="CO43" s="621"/>
      <c r="CP43" s="621"/>
      <c r="CQ43" s="622"/>
      <c r="CR43" s="623">
        <v>15337</v>
      </c>
      <c r="CS43" s="660"/>
      <c r="CT43" s="660"/>
      <c r="CU43" s="660"/>
      <c r="CV43" s="660"/>
      <c r="CW43" s="660"/>
      <c r="CX43" s="660"/>
      <c r="CY43" s="661"/>
      <c r="CZ43" s="627">
        <v>0.3</v>
      </c>
      <c r="DA43" s="665"/>
      <c r="DB43" s="665"/>
      <c r="DC43" s="668"/>
      <c r="DD43" s="642">
        <v>15337</v>
      </c>
      <c r="DE43" s="660"/>
      <c r="DF43" s="660"/>
      <c r="DG43" s="660"/>
      <c r="DH43" s="660"/>
      <c r="DI43" s="660"/>
      <c r="DJ43" s="660"/>
      <c r="DK43" s="661"/>
      <c r="DL43" s="702"/>
      <c r="DM43" s="703"/>
      <c r="DN43" s="703"/>
      <c r="DO43" s="703"/>
      <c r="DP43" s="703"/>
      <c r="DQ43" s="703"/>
      <c r="DR43" s="703"/>
      <c r="DS43" s="703"/>
      <c r="DT43" s="703"/>
      <c r="DU43" s="703"/>
      <c r="DV43" s="704"/>
      <c r="DW43" s="705"/>
      <c r="DX43" s="706"/>
      <c r="DY43" s="706"/>
      <c r="DZ43" s="706"/>
      <c r="EA43" s="706"/>
      <c r="EB43" s="706"/>
      <c r="EC43" s="707"/>
    </row>
    <row r="44" spans="2:133" ht="11.25" customHeight="1" x14ac:dyDescent="0.2">
      <c r="B44" s="655" t="s">
        <v>530</v>
      </c>
      <c r="C44" s="656"/>
      <c r="D44" s="656"/>
      <c r="E44" s="656"/>
      <c r="F44" s="656"/>
      <c r="G44" s="656"/>
      <c r="H44" s="656"/>
      <c r="I44" s="656"/>
      <c r="J44" s="656"/>
      <c r="K44" s="656"/>
      <c r="L44" s="656"/>
      <c r="M44" s="656"/>
      <c r="N44" s="656"/>
      <c r="O44" s="656"/>
      <c r="P44" s="656"/>
      <c r="Q44" s="657"/>
      <c r="R44" s="708">
        <v>5463244</v>
      </c>
      <c r="S44" s="709"/>
      <c r="T44" s="709"/>
      <c r="U44" s="709"/>
      <c r="V44" s="709"/>
      <c r="W44" s="709"/>
      <c r="X44" s="709"/>
      <c r="Y44" s="714"/>
      <c r="Z44" s="715">
        <v>100</v>
      </c>
      <c r="AA44" s="715"/>
      <c r="AB44" s="715"/>
      <c r="AC44" s="715"/>
      <c r="AD44" s="716">
        <v>3137851</v>
      </c>
      <c r="AE44" s="716"/>
      <c r="AF44" s="716"/>
      <c r="AG44" s="716"/>
      <c r="AH44" s="716"/>
      <c r="AI44" s="716"/>
      <c r="AJ44" s="716"/>
      <c r="AK44" s="716"/>
      <c r="AL44" s="717">
        <v>100</v>
      </c>
      <c r="AM44" s="680"/>
      <c r="AN44" s="680"/>
      <c r="AO44" s="718"/>
      <c r="CD44" s="688" t="s">
        <v>266</v>
      </c>
      <c r="CE44" s="689"/>
      <c r="CF44" s="620" t="s">
        <v>529</v>
      </c>
      <c r="CG44" s="621"/>
      <c r="CH44" s="621"/>
      <c r="CI44" s="621"/>
      <c r="CJ44" s="621"/>
      <c r="CK44" s="621"/>
      <c r="CL44" s="621"/>
      <c r="CM44" s="621"/>
      <c r="CN44" s="621"/>
      <c r="CO44" s="621"/>
      <c r="CP44" s="621"/>
      <c r="CQ44" s="622"/>
      <c r="CR44" s="623">
        <v>915887</v>
      </c>
      <c r="CS44" s="624"/>
      <c r="CT44" s="624"/>
      <c r="CU44" s="624"/>
      <c r="CV44" s="624"/>
      <c r="CW44" s="624"/>
      <c r="CX44" s="624"/>
      <c r="CY44" s="625"/>
      <c r="CZ44" s="627">
        <v>18.3</v>
      </c>
      <c r="DA44" s="628"/>
      <c r="DB44" s="628"/>
      <c r="DC44" s="645"/>
      <c r="DD44" s="642">
        <v>314809</v>
      </c>
      <c r="DE44" s="624"/>
      <c r="DF44" s="624"/>
      <c r="DG44" s="624"/>
      <c r="DH44" s="624"/>
      <c r="DI44" s="624"/>
      <c r="DJ44" s="624"/>
      <c r="DK44" s="625"/>
      <c r="DL44" s="702"/>
      <c r="DM44" s="703"/>
      <c r="DN44" s="703"/>
      <c r="DO44" s="703"/>
      <c r="DP44" s="703"/>
      <c r="DQ44" s="703"/>
      <c r="DR44" s="703"/>
      <c r="DS44" s="703"/>
      <c r="DT44" s="703"/>
      <c r="DU44" s="703"/>
      <c r="DV44" s="704"/>
      <c r="DW44" s="705"/>
      <c r="DX44" s="706"/>
      <c r="DY44" s="706"/>
      <c r="DZ44" s="706"/>
      <c r="EA44" s="706"/>
      <c r="EB44" s="706"/>
      <c r="EC44" s="707"/>
    </row>
    <row r="45" spans="2:133" ht="11.25" customHeight="1" x14ac:dyDescent="0.2">
      <c r="CD45" s="690"/>
      <c r="CE45" s="691"/>
      <c r="CF45" s="620" t="s">
        <v>528</v>
      </c>
      <c r="CG45" s="621"/>
      <c r="CH45" s="621"/>
      <c r="CI45" s="621"/>
      <c r="CJ45" s="621"/>
      <c r="CK45" s="621"/>
      <c r="CL45" s="621"/>
      <c r="CM45" s="621"/>
      <c r="CN45" s="621"/>
      <c r="CO45" s="621"/>
      <c r="CP45" s="621"/>
      <c r="CQ45" s="622"/>
      <c r="CR45" s="623">
        <v>280532</v>
      </c>
      <c r="CS45" s="660"/>
      <c r="CT45" s="660"/>
      <c r="CU45" s="660"/>
      <c r="CV45" s="660"/>
      <c r="CW45" s="660"/>
      <c r="CX45" s="660"/>
      <c r="CY45" s="661"/>
      <c r="CZ45" s="627">
        <v>5.6</v>
      </c>
      <c r="DA45" s="665"/>
      <c r="DB45" s="665"/>
      <c r="DC45" s="668"/>
      <c r="DD45" s="642">
        <v>4887</v>
      </c>
      <c r="DE45" s="660"/>
      <c r="DF45" s="660"/>
      <c r="DG45" s="660"/>
      <c r="DH45" s="660"/>
      <c r="DI45" s="660"/>
      <c r="DJ45" s="660"/>
      <c r="DK45" s="661"/>
      <c r="DL45" s="702"/>
      <c r="DM45" s="703"/>
      <c r="DN45" s="703"/>
      <c r="DO45" s="703"/>
      <c r="DP45" s="703"/>
      <c r="DQ45" s="703"/>
      <c r="DR45" s="703"/>
      <c r="DS45" s="703"/>
      <c r="DT45" s="703"/>
      <c r="DU45" s="703"/>
      <c r="DV45" s="704"/>
      <c r="DW45" s="705"/>
      <c r="DX45" s="706"/>
      <c r="DY45" s="706"/>
      <c r="DZ45" s="706"/>
      <c r="EA45" s="706"/>
      <c r="EB45" s="706"/>
      <c r="EC45" s="707"/>
    </row>
    <row r="46" spans="2:133" ht="11.25" customHeight="1" x14ac:dyDescent="0.2">
      <c r="B46" s="344" t="s">
        <v>294</v>
      </c>
      <c r="CD46" s="690"/>
      <c r="CE46" s="691"/>
      <c r="CF46" s="620" t="s">
        <v>527</v>
      </c>
      <c r="CG46" s="621"/>
      <c r="CH46" s="621"/>
      <c r="CI46" s="621"/>
      <c r="CJ46" s="621"/>
      <c r="CK46" s="621"/>
      <c r="CL46" s="621"/>
      <c r="CM46" s="621"/>
      <c r="CN46" s="621"/>
      <c r="CO46" s="621"/>
      <c r="CP46" s="621"/>
      <c r="CQ46" s="622"/>
      <c r="CR46" s="623">
        <v>635355</v>
      </c>
      <c r="CS46" s="624"/>
      <c r="CT46" s="624"/>
      <c r="CU46" s="624"/>
      <c r="CV46" s="624"/>
      <c r="CW46" s="624"/>
      <c r="CX46" s="624"/>
      <c r="CY46" s="625"/>
      <c r="CZ46" s="627">
        <v>12.7</v>
      </c>
      <c r="DA46" s="628"/>
      <c r="DB46" s="628"/>
      <c r="DC46" s="645"/>
      <c r="DD46" s="642">
        <v>309922</v>
      </c>
      <c r="DE46" s="624"/>
      <c r="DF46" s="624"/>
      <c r="DG46" s="624"/>
      <c r="DH46" s="624"/>
      <c r="DI46" s="624"/>
      <c r="DJ46" s="624"/>
      <c r="DK46" s="625"/>
      <c r="DL46" s="702"/>
      <c r="DM46" s="703"/>
      <c r="DN46" s="703"/>
      <c r="DO46" s="703"/>
      <c r="DP46" s="703"/>
      <c r="DQ46" s="703"/>
      <c r="DR46" s="703"/>
      <c r="DS46" s="703"/>
      <c r="DT46" s="703"/>
      <c r="DU46" s="703"/>
      <c r="DV46" s="704"/>
      <c r="DW46" s="705"/>
      <c r="DX46" s="706"/>
      <c r="DY46" s="706"/>
      <c r="DZ46" s="706"/>
      <c r="EA46" s="706"/>
      <c r="EB46" s="706"/>
      <c r="EC46" s="707"/>
    </row>
    <row r="47" spans="2:133" ht="11.25" customHeight="1" x14ac:dyDescent="0.2">
      <c r="B47" s="719" t="s">
        <v>295</v>
      </c>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D47" s="690"/>
      <c r="CE47" s="691"/>
      <c r="CF47" s="620" t="s">
        <v>526</v>
      </c>
      <c r="CG47" s="621"/>
      <c r="CH47" s="621"/>
      <c r="CI47" s="621"/>
      <c r="CJ47" s="621"/>
      <c r="CK47" s="621"/>
      <c r="CL47" s="621"/>
      <c r="CM47" s="621"/>
      <c r="CN47" s="621"/>
      <c r="CO47" s="621"/>
      <c r="CP47" s="621"/>
      <c r="CQ47" s="622"/>
      <c r="CR47" s="623" t="s">
        <v>523</v>
      </c>
      <c r="CS47" s="660"/>
      <c r="CT47" s="660"/>
      <c r="CU47" s="660"/>
      <c r="CV47" s="660"/>
      <c r="CW47" s="660"/>
      <c r="CX47" s="660"/>
      <c r="CY47" s="661"/>
      <c r="CZ47" s="627" t="s">
        <v>525</v>
      </c>
      <c r="DA47" s="665"/>
      <c r="DB47" s="665"/>
      <c r="DC47" s="668"/>
      <c r="DD47" s="642" t="s">
        <v>523</v>
      </c>
      <c r="DE47" s="660"/>
      <c r="DF47" s="660"/>
      <c r="DG47" s="660"/>
      <c r="DH47" s="660"/>
      <c r="DI47" s="660"/>
      <c r="DJ47" s="660"/>
      <c r="DK47" s="661"/>
      <c r="DL47" s="702"/>
      <c r="DM47" s="703"/>
      <c r="DN47" s="703"/>
      <c r="DO47" s="703"/>
      <c r="DP47" s="703"/>
      <c r="DQ47" s="703"/>
      <c r="DR47" s="703"/>
      <c r="DS47" s="703"/>
      <c r="DT47" s="703"/>
      <c r="DU47" s="703"/>
      <c r="DV47" s="704"/>
      <c r="DW47" s="705"/>
      <c r="DX47" s="706"/>
      <c r="DY47" s="706"/>
      <c r="DZ47" s="706"/>
      <c r="EA47" s="706"/>
      <c r="EB47" s="706"/>
      <c r="EC47" s="707"/>
    </row>
    <row r="48" spans="2:133" ht="10.8" x14ac:dyDescent="0.2">
      <c r="B48" s="719" t="s">
        <v>296</v>
      </c>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D48" s="692"/>
      <c r="CE48" s="693"/>
      <c r="CF48" s="620" t="s">
        <v>524</v>
      </c>
      <c r="CG48" s="621"/>
      <c r="CH48" s="621"/>
      <c r="CI48" s="621"/>
      <c r="CJ48" s="621"/>
      <c r="CK48" s="621"/>
      <c r="CL48" s="621"/>
      <c r="CM48" s="621"/>
      <c r="CN48" s="621"/>
      <c r="CO48" s="621"/>
      <c r="CP48" s="621"/>
      <c r="CQ48" s="622"/>
      <c r="CR48" s="623" t="s">
        <v>523</v>
      </c>
      <c r="CS48" s="624"/>
      <c r="CT48" s="624"/>
      <c r="CU48" s="624"/>
      <c r="CV48" s="624"/>
      <c r="CW48" s="624"/>
      <c r="CX48" s="624"/>
      <c r="CY48" s="625"/>
      <c r="CZ48" s="627" t="s">
        <v>523</v>
      </c>
      <c r="DA48" s="628"/>
      <c r="DB48" s="628"/>
      <c r="DC48" s="645"/>
      <c r="DD48" s="642" t="s">
        <v>523</v>
      </c>
      <c r="DE48" s="624"/>
      <c r="DF48" s="624"/>
      <c r="DG48" s="624"/>
      <c r="DH48" s="624"/>
      <c r="DI48" s="624"/>
      <c r="DJ48" s="624"/>
      <c r="DK48" s="625"/>
      <c r="DL48" s="702"/>
      <c r="DM48" s="703"/>
      <c r="DN48" s="703"/>
      <c r="DO48" s="703"/>
      <c r="DP48" s="703"/>
      <c r="DQ48" s="703"/>
      <c r="DR48" s="703"/>
      <c r="DS48" s="703"/>
      <c r="DT48" s="703"/>
      <c r="DU48" s="703"/>
      <c r="DV48" s="704"/>
      <c r="DW48" s="705"/>
      <c r="DX48" s="706"/>
      <c r="DY48" s="706"/>
      <c r="DZ48" s="706"/>
      <c r="EA48" s="706"/>
      <c r="EB48" s="706"/>
      <c r="EC48" s="707"/>
    </row>
    <row r="49" spans="2:133" ht="11.25" customHeight="1" x14ac:dyDescent="0.2">
      <c r="B49" s="343"/>
      <c r="CD49" s="655" t="s">
        <v>522</v>
      </c>
      <c r="CE49" s="656"/>
      <c r="CF49" s="656"/>
      <c r="CG49" s="656"/>
      <c r="CH49" s="656"/>
      <c r="CI49" s="656"/>
      <c r="CJ49" s="656"/>
      <c r="CK49" s="656"/>
      <c r="CL49" s="656"/>
      <c r="CM49" s="656"/>
      <c r="CN49" s="656"/>
      <c r="CO49" s="656"/>
      <c r="CP49" s="656"/>
      <c r="CQ49" s="657"/>
      <c r="CR49" s="708">
        <v>5010022</v>
      </c>
      <c r="CS49" s="681"/>
      <c r="CT49" s="681"/>
      <c r="CU49" s="681"/>
      <c r="CV49" s="681"/>
      <c r="CW49" s="681"/>
      <c r="CX49" s="681"/>
      <c r="CY49" s="720"/>
      <c r="CZ49" s="717">
        <v>100</v>
      </c>
      <c r="DA49" s="721"/>
      <c r="DB49" s="721"/>
      <c r="DC49" s="722"/>
      <c r="DD49" s="723">
        <v>3721581</v>
      </c>
      <c r="DE49" s="681"/>
      <c r="DF49" s="681"/>
      <c r="DG49" s="681"/>
      <c r="DH49" s="681"/>
      <c r="DI49" s="681"/>
      <c r="DJ49" s="681"/>
      <c r="DK49" s="720"/>
      <c r="DL49" s="724"/>
      <c r="DM49" s="725"/>
      <c r="DN49" s="725"/>
      <c r="DO49" s="725"/>
      <c r="DP49" s="725"/>
      <c r="DQ49" s="725"/>
      <c r="DR49" s="725"/>
      <c r="DS49" s="725"/>
      <c r="DT49" s="725"/>
      <c r="DU49" s="725"/>
      <c r="DV49" s="726"/>
      <c r="DW49" s="727"/>
      <c r="DX49" s="728"/>
      <c r="DY49" s="728"/>
      <c r="DZ49" s="728"/>
      <c r="EA49" s="728"/>
      <c r="EB49" s="728"/>
      <c r="EC49" s="729"/>
    </row>
    <row r="50" spans="2:133" ht="10.8" hidden="1" x14ac:dyDescent="0.2">
      <c r="B50" s="343"/>
    </row>
  </sheetData>
  <sheetProtection algorithmName="SHA-512" hashValue="4h5nViEputjIvZ0a7gZB5xoqcIdHoKcFK9MY+fNABX6EPcD9E8bKNu+J32i8hDwcZ3IX//5ln6mpxj0sPG3vUg==" saltValue="FOl1L1RVRvm908NSXlftk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Z42:AC42"/>
    <mergeCell ref="AD42:AK42"/>
    <mergeCell ref="AL42:AO42"/>
    <mergeCell ref="AQ42:AY42"/>
    <mergeCell ref="BM42:BU42"/>
    <mergeCell ref="BV42:CB42"/>
    <mergeCell ref="CD42:CQ42"/>
    <mergeCell ref="CR42:CY42"/>
    <mergeCell ref="R42:Y42"/>
    <mergeCell ref="B41:Q41"/>
    <mergeCell ref="R41:Y41"/>
    <mergeCell ref="Z41:AC41"/>
    <mergeCell ref="AD41:AK41"/>
    <mergeCell ref="AL41:AO41"/>
    <mergeCell ref="AQ41:AY41"/>
    <mergeCell ref="AZ42:BF42"/>
    <mergeCell ref="CZ42:DC42"/>
    <mergeCell ref="DW41:EC41"/>
    <mergeCell ref="DW40:EC40"/>
    <mergeCell ref="DW39:EC39"/>
    <mergeCell ref="BV39:CB39"/>
    <mergeCell ref="CD39:CQ39"/>
    <mergeCell ref="CR39:CY39"/>
    <mergeCell ref="CZ39:DC39"/>
    <mergeCell ref="DD39:DK39"/>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AZ39:BF39"/>
    <mergeCell ref="BG39:BU39"/>
    <mergeCell ref="BG38:BU38"/>
    <mergeCell ref="BV38:CB38"/>
    <mergeCell ref="CD41:CQ41"/>
    <mergeCell ref="CR41:CY41"/>
    <mergeCell ref="CZ41:DC41"/>
    <mergeCell ref="DD41:DK41"/>
    <mergeCell ref="DL41:DV41"/>
    <mergeCell ref="AZ41:BF41"/>
    <mergeCell ref="BM41:BU41"/>
    <mergeCell ref="BV41:CB41"/>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DL38:DV38"/>
    <mergeCell ref="DW38:EC38"/>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Z35:AC35"/>
    <mergeCell ref="AD35:AK35"/>
    <mergeCell ref="AL35:AO35"/>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D31:DK31"/>
    <mergeCell ref="DL31:DV31"/>
    <mergeCell ref="DW31:EC31"/>
    <mergeCell ref="BX31:CB31"/>
    <mergeCell ref="CF31:CQ31"/>
    <mergeCell ref="CR32:CY32"/>
    <mergeCell ref="CZ32:DC32"/>
    <mergeCell ref="DD32:DK32"/>
    <mergeCell ref="DL32:DV32"/>
    <mergeCell ref="DW32:EC32"/>
    <mergeCell ref="CR31:CY31"/>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1099" t="s">
        <v>297</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00" t="s">
        <v>298</v>
      </c>
      <c r="DK2" s="1101"/>
      <c r="DL2" s="1101"/>
      <c r="DM2" s="1101"/>
      <c r="DN2" s="1101"/>
      <c r="DO2" s="1102"/>
      <c r="DP2" s="213"/>
      <c r="DQ2" s="1100" t="s">
        <v>299</v>
      </c>
      <c r="DR2" s="1101"/>
      <c r="DS2" s="1101"/>
      <c r="DT2" s="1101"/>
      <c r="DU2" s="1101"/>
      <c r="DV2" s="1101"/>
      <c r="DW2" s="1101"/>
      <c r="DX2" s="1101"/>
      <c r="DY2" s="1101"/>
      <c r="DZ2" s="1102"/>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1" customFormat="1" ht="26.25" customHeight="1" thickBot="1" x14ac:dyDescent="0.25">
      <c r="A4" s="1068" t="s">
        <v>300</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7"/>
      <c r="BA4" s="217"/>
      <c r="BB4" s="217"/>
      <c r="BC4" s="217"/>
      <c r="BD4" s="217"/>
      <c r="BE4" s="218"/>
      <c r="BF4" s="218"/>
      <c r="BG4" s="218"/>
      <c r="BH4" s="218"/>
      <c r="BI4" s="218"/>
      <c r="BJ4" s="218"/>
      <c r="BK4" s="218"/>
      <c r="BL4" s="218"/>
      <c r="BM4" s="218"/>
      <c r="BN4" s="218"/>
      <c r="BO4" s="218"/>
      <c r="BP4" s="218"/>
      <c r="BQ4" s="739" t="s">
        <v>301</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0"/>
    </row>
    <row r="5" spans="1:131" s="221" customFormat="1" ht="26.25" customHeight="1" x14ac:dyDescent="0.2">
      <c r="A5" s="1004" t="s">
        <v>302</v>
      </c>
      <c r="B5" s="1005"/>
      <c r="C5" s="1005"/>
      <c r="D5" s="1005"/>
      <c r="E5" s="1005"/>
      <c r="F5" s="1005"/>
      <c r="G5" s="1005"/>
      <c r="H5" s="1005"/>
      <c r="I5" s="1005"/>
      <c r="J5" s="1005"/>
      <c r="K5" s="1005"/>
      <c r="L5" s="1005"/>
      <c r="M5" s="1005"/>
      <c r="N5" s="1005"/>
      <c r="O5" s="1005"/>
      <c r="P5" s="1006"/>
      <c r="Q5" s="1010" t="s">
        <v>303</v>
      </c>
      <c r="R5" s="1011"/>
      <c r="S5" s="1011"/>
      <c r="T5" s="1011"/>
      <c r="U5" s="1012"/>
      <c r="V5" s="1010" t="s">
        <v>304</v>
      </c>
      <c r="W5" s="1011"/>
      <c r="X5" s="1011"/>
      <c r="Y5" s="1011"/>
      <c r="Z5" s="1012"/>
      <c r="AA5" s="1010" t="s">
        <v>305</v>
      </c>
      <c r="AB5" s="1011"/>
      <c r="AC5" s="1011"/>
      <c r="AD5" s="1011"/>
      <c r="AE5" s="1011"/>
      <c r="AF5" s="1103" t="s">
        <v>306</v>
      </c>
      <c r="AG5" s="1011"/>
      <c r="AH5" s="1011"/>
      <c r="AI5" s="1011"/>
      <c r="AJ5" s="1024"/>
      <c r="AK5" s="1011" t="s">
        <v>307</v>
      </c>
      <c r="AL5" s="1011"/>
      <c r="AM5" s="1011"/>
      <c r="AN5" s="1011"/>
      <c r="AO5" s="1012"/>
      <c r="AP5" s="1010" t="s">
        <v>308</v>
      </c>
      <c r="AQ5" s="1011"/>
      <c r="AR5" s="1011"/>
      <c r="AS5" s="1011"/>
      <c r="AT5" s="1012"/>
      <c r="AU5" s="1010" t="s">
        <v>309</v>
      </c>
      <c r="AV5" s="1011"/>
      <c r="AW5" s="1011"/>
      <c r="AX5" s="1011"/>
      <c r="AY5" s="1024"/>
      <c r="AZ5" s="217"/>
      <c r="BA5" s="217"/>
      <c r="BB5" s="217"/>
      <c r="BC5" s="217"/>
      <c r="BD5" s="217"/>
      <c r="BE5" s="218"/>
      <c r="BF5" s="218"/>
      <c r="BG5" s="218"/>
      <c r="BH5" s="218"/>
      <c r="BI5" s="218"/>
      <c r="BJ5" s="218"/>
      <c r="BK5" s="218"/>
      <c r="BL5" s="218"/>
      <c r="BM5" s="218"/>
      <c r="BN5" s="218"/>
      <c r="BO5" s="218"/>
      <c r="BP5" s="218"/>
      <c r="BQ5" s="1004" t="s">
        <v>310</v>
      </c>
      <c r="BR5" s="1005"/>
      <c r="BS5" s="1005"/>
      <c r="BT5" s="1005"/>
      <c r="BU5" s="1005"/>
      <c r="BV5" s="1005"/>
      <c r="BW5" s="1005"/>
      <c r="BX5" s="1005"/>
      <c r="BY5" s="1005"/>
      <c r="BZ5" s="1005"/>
      <c r="CA5" s="1005"/>
      <c r="CB5" s="1005"/>
      <c r="CC5" s="1005"/>
      <c r="CD5" s="1005"/>
      <c r="CE5" s="1005"/>
      <c r="CF5" s="1005"/>
      <c r="CG5" s="1006"/>
      <c r="CH5" s="1010" t="s">
        <v>311</v>
      </c>
      <c r="CI5" s="1011"/>
      <c r="CJ5" s="1011"/>
      <c r="CK5" s="1011"/>
      <c r="CL5" s="1012"/>
      <c r="CM5" s="1010" t="s">
        <v>312</v>
      </c>
      <c r="CN5" s="1011"/>
      <c r="CO5" s="1011"/>
      <c r="CP5" s="1011"/>
      <c r="CQ5" s="1012"/>
      <c r="CR5" s="1010" t="s">
        <v>313</v>
      </c>
      <c r="CS5" s="1011"/>
      <c r="CT5" s="1011"/>
      <c r="CU5" s="1011"/>
      <c r="CV5" s="1012"/>
      <c r="CW5" s="1010" t="s">
        <v>314</v>
      </c>
      <c r="CX5" s="1011"/>
      <c r="CY5" s="1011"/>
      <c r="CZ5" s="1011"/>
      <c r="DA5" s="1012"/>
      <c r="DB5" s="1010" t="s">
        <v>315</v>
      </c>
      <c r="DC5" s="1011"/>
      <c r="DD5" s="1011"/>
      <c r="DE5" s="1011"/>
      <c r="DF5" s="1012"/>
      <c r="DG5" s="1093" t="s">
        <v>316</v>
      </c>
      <c r="DH5" s="1094"/>
      <c r="DI5" s="1094"/>
      <c r="DJ5" s="1094"/>
      <c r="DK5" s="1095"/>
      <c r="DL5" s="1093" t="s">
        <v>317</v>
      </c>
      <c r="DM5" s="1094"/>
      <c r="DN5" s="1094"/>
      <c r="DO5" s="1094"/>
      <c r="DP5" s="1095"/>
      <c r="DQ5" s="1010" t="s">
        <v>318</v>
      </c>
      <c r="DR5" s="1011"/>
      <c r="DS5" s="1011"/>
      <c r="DT5" s="1011"/>
      <c r="DU5" s="1012"/>
      <c r="DV5" s="1010" t="s">
        <v>309</v>
      </c>
      <c r="DW5" s="1011"/>
      <c r="DX5" s="1011"/>
      <c r="DY5" s="1011"/>
      <c r="DZ5" s="1024"/>
      <c r="EA5" s="220"/>
    </row>
    <row r="6" spans="1:131" s="221"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7"/>
      <c r="BA6" s="217"/>
      <c r="BB6" s="217"/>
      <c r="BC6" s="217"/>
      <c r="BD6" s="217"/>
      <c r="BE6" s="218"/>
      <c r="BF6" s="218"/>
      <c r="BG6" s="218"/>
      <c r="BH6" s="218"/>
      <c r="BI6" s="218"/>
      <c r="BJ6" s="218"/>
      <c r="BK6" s="218"/>
      <c r="BL6" s="218"/>
      <c r="BM6" s="218"/>
      <c r="BN6" s="218"/>
      <c r="BO6" s="218"/>
      <c r="BP6" s="218"/>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0"/>
    </row>
    <row r="7" spans="1:131" s="221" customFormat="1" ht="26.25" customHeight="1" thickTop="1" x14ac:dyDescent="0.2">
      <c r="A7" s="222">
        <v>1</v>
      </c>
      <c r="B7" s="1056" t="s">
        <v>319</v>
      </c>
      <c r="C7" s="1057"/>
      <c r="D7" s="1057"/>
      <c r="E7" s="1057"/>
      <c r="F7" s="1057"/>
      <c r="G7" s="1057"/>
      <c r="H7" s="1057"/>
      <c r="I7" s="1057"/>
      <c r="J7" s="1057"/>
      <c r="K7" s="1057"/>
      <c r="L7" s="1057"/>
      <c r="M7" s="1057"/>
      <c r="N7" s="1057"/>
      <c r="O7" s="1057"/>
      <c r="P7" s="1058"/>
      <c r="Q7" s="1111">
        <v>5463</v>
      </c>
      <c r="R7" s="1112"/>
      <c r="S7" s="1112"/>
      <c r="T7" s="1112"/>
      <c r="U7" s="1112"/>
      <c r="V7" s="1112">
        <v>5010</v>
      </c>
      <c r="W7" s="1112"/>
      <c r="X7" s="1112"/>
      <c r="Y7" s="1112"/>
      <c r="Z7" s="1112"/>
      <c r="AA7" s="1112">
        <v>453</v>
      </c>
      <c r="AB7" s="1112"/>
      <c r="AC7" s="1112"/>
      <c r="AD7" s="1112"/>
      <c r="AE7" s="1113"/>
      <c r="AF7" s="1114">
        <v>453</v>
      </c>
      <c r="AG7" s="1115"/>
      <c r="AH7" s="1115"/>
      <c r="AI7" s="1115"/>
      <c r="AJ7" s="1116"/>
      <c r="AK7" s="1117">
        <v>15</v>
      </c>
      <c r="AL7" s="1118"/>
      <c r="AM7" s="1118"/>
      <c r="AN7" s="1118"/>
      <c r="AO7" s="1118"/>
      <c r="AP7" s="1118">
        <v>7234</v>
      </c>
      <c r="AQ7" s="1118"/>
      <c r="AR7" s="1118"/>
      <c r="AS7" s="1118"/>
      <c r="AT7" s="1118"/>
      <c r="AU7" s="1119"/>
      <c r="AV7" s="1119"/>
      <c r="AW7" s="1119"/>
      <c r="AX7" s="1119"/>
      <c r="AY7" s="1120"/>
      <c r="AZ7" s="217"/>
      <c r="BA7" s="217"/>
      <c r="BB7" s="217"/>
      <c r="BC7" s="217"/>
      <c r="BD7" s="217"/>
      <c r="BE7" s="218"/>
      <c r="BF7" s="218"/>
      <c r="BG7" s="218"/>
      <c r="BH7" s="218"/>
      <c r="BI7" s="218"/>
      <c r="BJ7" s="218"/>
      <c r="BK7" s="218"/>
      <c r="BL7" s="218"/>
      <c r="BM7" s="218"/>
      <c r="BN7" s="218"/>
      <c r="BO7" s="218"/>
      <c r="BP7" s="218"/>
      <c r="BQ7" s="222">
        <v>1</v>
      </c>
      <c r="BR7" s="223"/>
      <c r="BS7" s="1108" t="s">
        <v>508</v>
      </c>
      <c r="BT7" s="1109"/>
      <c r="BU7" s="1109"/>
      <c r="BV7" s="1109"/>
      <c r="BW7" s="1109"/>
      <c r="BX7" s="1109"/>
      <c r="BY7" s="1109"/>
      <c r="BZ7" s="1109"/>
      <c r="CA7" s="1109"/>
      <c r="CB7" s="1109"/>
      <c r="CC7" s="1109"/>
      <c r="CD7" s="1109"/>
      <c r="CE7" s="1109"/>
      <c r="CF7" s="1109"/>
      <c r="CG7" s="1121"/>
      <c r="CH7" s="1105">
        <v>-2</v>
      </c>
      <c r="CI7" s="1106"/>
      <c r="CJ7" s="1106"/>
      <c r="CK7" s="1106"/>
      <c r="CL7" s="1107"/>
      <c r="CM7" s="1105">
        <v>59</v>
      </c>
      <c r="CN7" s="1106"/>
      <c r="CO7" s="1106"/>
      <c r="CP7" s="1106"/>
      <c r="CQ7" s="1107"/>
      <c r="CR7" s="1105">
        <v>7</v>
      </c>
      <c r="CS7" s="1106"/>
      <c r="CT7" s="1106"/>
      <c r="CU7" s="1106"/>
      <c r="CV7" s="1107"/>
      <c r="CW7" s="1105" t="s">
        <v>519</v>
      </c>
      <c r="CX7" s="1106"/>
      <c r="CY7" s="1106"/>
      <c r="CZ7" s="1106"/>
      <c r="DA7" s="1107"/>
      <c r="DB7" s="1105" t="s">
        <v>519</v>
      </c>
      <c r="DC7" s="1106"/>
      <c r="DD7" s="1106"/>
      <c r="DE7" s="1106"/>
      <c r="DF7" s="1107"/>
      <c r="DG7" s="1105" t="s">
        <v>519</v>
      </c>
      <c r="DH7" s="1106"/>
      <c r="DI7" s="1106"/>
      <c r="DJ7" s="1106"/>
      <c r="DK7" s="1107"/>
      <c r="DL7" s="1105" t="s">
        <v>519</v>
      </c>
      <c r="DM7" s="1106"/>
      <c r="DN7" s="1106"/>
      <c r="DO7" s="1106"/>
      <c r="DP7" s="1107"/>
      <c r="DQ7" s="1105" t="s">
        <v>519</v>
      </c>
      <c r="DR7" s="1106"/>
      <c r="DS7" s="1106"/>
      <c r="DT7" s="1106"/>
      <c r="DU7" s="1107"/>
      <c r="DV7" s="1108"/>
      <c r="DW7" s="1109"/>
      <c r="DX7" s="1109"/>
      <c r="DY7" s="1109"/>
      <c r="DZ7" s="1110"/>
      <c r="EA7" s="220"/>
    </row>
    <row r="8" spans="1:131" s="221" customFormat="1" ht="26.25" customHeight="1" x14ac:dyDescent="0.2">
      <c r="A8" s="224">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17"/>
      <c r="BA8" s="217"/>
      <c r="BB8" s="217"/>
      <c r="BC8" s="217"/>
      <c r="BD8" s="217"/>
      <c r="BE8" s="218"/>
      <c r="BF8" s="218"/>
      <c r="BG8" s="218"/>
      <c r="BH8" s="218"/>
      <c r="BI8" s="218"/>
      <c r="BJ8" s="218"/>
      <c r="BK8" s="218"/>
      <c r="BL8" s="218"/>
      <c r="BM8" s="218"/>
      <c r="BN8" s="218"/>
      <c r="BO8" s="218"/>
      <c r="BP8" s="218"/>
      <c r="BQ8" s="224">
        <v>2</v>
      </c>
      <c r="BR8" s="225"/>
      <c r="BS8" s="1001" t="s">
        <v>520</v>
      </c>
      <c r="BT8" s="1002"/>
      <c r="BU8" s="1002"/>
      <c r="BV8" s="1002"/>
      <c r="BW8" s="1002"/>
      <c r="BX8" s="1002"/>
      <c r="BY8" s="1002"/>
      <c r="BZ8" s="1002"/>
      <c r="CA8" s="1002"/>
      <c r="CB8" s="1002"/>
      <c r="CC8" s="1002"/>
      <c r="CD8" s="1002"/>
      <c r="CE8" s="1002"/>
      <c r="CF8" s="1002"/>
      <c r="CG8" s="1023"/>
      <c r="CH8" s="998">
        <v>3</v>
      </c>
      <c r="CI8" s="999"/>
      <c r="CJ8" s="999"/>
      <c r="CK8" s="999"/>
      <c r="CL8" s="1000"/>
      <c r="CM8" s="998">
        <v>3</v>
      </c>
      <c r="CN8" s="999"/>
      <c r="CO8" s="999"/>
      <c r="CP8" s="999"/>
      <c r="CQ8" s="1000"/>
      <c r="CR8" s="998">
        <v>3</v>
      </c>
      <c r="CS8" s="999"/>
      <c r="CT8" s="999"/>
      <c r="CU8" s="999"/>
      <c r="CV8" s="1000"/>
      <c r="CW8" s="998" t="s">
        <v>521</v>
      </c>
      <c r="CX8" s="999"/>
      <c r="CY8" s="999"/>
      <c r="CZ8" s="999"/>
      <c r="DA8" s="1000"/>
      <c r="DB8" s="998" t="s">
        <v>521</v>
      </c>
      <c r="DC8" s="999"/>
      <c r="DD8" s="999"/>
      <c r="DE8" s="999"/>
      <c r="DF8" s="1000"/>
      <c r="DG8" s="998" t="s">
        <v>521</v>
      </c>
      <c r="DH8" s="999"/>
      <c r="DI8" s="999"/>
      <c r="DJ8" s="999"/>
      <c r="DK8" s="1000"/>
      <c r="DL8" s="998" t="s">
        <v>521</v>
      </c>
      <c r="DM8" s="999"/>
      <c r="DN8" s="999"/>
      <c r="DO8" s="999"/>
      <c r="DP8" s="1000"/>
      <c r="DQ8" s="998" t="s">
        <v>521</v>
      </c>
      <c r="DR8" s="999"/>
      <c r="DS8" s="999"/>
      <c r="DT8" s="999"/>
      <c r="DU8" s="1000"/>
      <c r="DV8" s="1001"/>
      <c r="DW8" s="1002"/>
      <c r="DX8" s="1002"/>
      <c r="DY8" s="1002"/>
      <c r="DZ8" s="1003"/>
      <c r="EA8" s="220"/>
    </row>
    <row r="9" spans="1:131" s="221" customFormat="1" ht="26.25" customHeight="1" x14ac:dyDescent="0.2">
      <c r="A9" s="224">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7"/>
      <c r="BA9" s="217"/>
      <c r="BB9" s="217"/>
      <c r="BC9" s="217"/>
      <c r="BD9" s="217"/>
      <c r="BE9" s="218"/>
      <c r="BF9" s="218"/>
      <c r="BG9" s="218"/>
      <c r="BH9" s="218"/>
      <c r="BI9" s="218"/>
      <c r="BJ9" s="218"/>
      <c r="BK9" s="218"/>
      <c r="BL9" s="218"/>
      <c r="BM9" s="218"/>
      <c r="BN9" s="218"/>
      <c r="BO9" s="218"/>
      <c r="BP9" s="218"/>
      <c r="BQ9" s="224">
        <v>3</v>
      </c>
      <c r="BR9" s="225"/>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0"/>
    </row>
    <row r="10" spans="1:131" s="221" customFormat="1" ht="26.25" customHeight="1" x14ac:dyDescent="0.2">
      <c r="A10" s="224">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7"/>
      <c r="BA10" s="217"/>
      <c r="BB10" s="217"/>
      <c r="BC10" s="217"/>
      <c r="BD10" s="217"/>
      <c r="BE10" s="218"/>
      <c r="BF10" s="218"/>
      <c r="BG10" s="218"/>
      <c r="BH10" s="218"/>
      <c r="BI10" s="218"/>
      <c r="BJ10" s="218"/>
      <c r="BK10" s="218"/>
      <c r="BL10" s="218"/>
      <c r="BM10" s="218"/>
      <c r="BN10" s="218"/>
      <c r="BO10" s="218"/>
      <c r="BP10" s="218"/>
      <c r="BQ10" s="224">
        <v>4</v>
      </c>
      <c r="BR10" s="225"/>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0"/>
    </row>
    <row r="11" spans="1:131" s="221" customFormat="1" ht="26.25" customHeight="1" x14ac:dyDescent="0.2">
      <c r="A11" s="224">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7"/>
      <c r="BA11" s="217"/>
      <c r="BB11" s="217"/>
      <c r="BC11" s="217"/>
      <c r="BD11" s="217"/>
      <c r="BE11" s="218"/>
      <c r="BF11" s="218"/>
      <c r="BG11" s="218"/>
      <c r="BH11" s="218"/>
      <c r="BI11" s="218"/>
      <c r="BJ11" s="218"/>
      <c r="BK11" s="218"/>
      <c r="BL11" s="218"/>
      <c r="BM11" s="218"/>
      <c r="BN11" s="218"/>
      <c r="BO11" s="218"/>
      <c r="BP11" s="218"/>
      <c r="BQ11" s="224">
        <v>5</v>
      </c>
      <c r="BR11" s="225"/>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0"/>
    </row>
    <row r="12" spans="1:131" s="221" customFormat="1" ht="26.25" customHeight="1" x14ac:dyDescent="0.2">
      <c r="A12" s="224">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7"/>
      <c r="BA12" s="217"/>
      <c r="BB12" s="217"/>
      <c r="BC12" s="217"/>
      <c r="BD12" s="217"/>
      <c r="BE12" s="218"/>
      <c r="BF12" s="218"/>
      <c r="BG12" s="218"/>
      <c r="BH12" s="218"/>
      <c r="BI12" s="218"/>
      <c r="BJ12" s="218"/>
      <c r="BK12" s="218"/>
      <c r="BL12" s="218"/>
      <c r="BM12" s="218"/>
      <c r="BN12" s="218"/>
      <c r="BO12" s="218"/>
      <c r="BP12" s="218"/>
      <c r="BQ12" s="224">
        <v>6</v>
      </c>
      <c r="BR12" s="225"/>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0"/>
    </row>
    <row r="13" spans="1:131" s="221" customFormat="1" ht="26.25" customHeight="1" x14ac:dyDescent="0.2">
      <c r="A13" s="224">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7"/>
      <c r="BA13" s="217"/>
      <c r="BB13" s="217"/>
      <c r="BC13" s="217"/>
      <c r="BD13" s="217"/>
      <c r="BE13" s="218"/>
      <c r="BF13" s="218"/>
      <c r="BG13" s="218"/>
      <c r="BH13" s="218"/>
      <c r="BI13" s="218"/>
      <c r="BJ13" s="218"/>
      <c r="BK13" s="218"/>
      <c r="BL13" s="218"/>
      <c r="BM13" s="218"/>
      <c r="BN13" s="218"/>
      <c r="BO13" s="218"/>
      <c r="BP13" s="218"/>
      <c r="BQ13" s="224">
        <v>7</v>
      </c>
      <c r="BR13" s="225"/>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0"/>
    </row>
    <row r="14" spans="1:131" s="221" customFormat="1" ht="26.25" customHeight="1" x14ac:dyDescent="0.2">
      <c r="A14" s="224">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7"/>
      <c r="BA14" s="217"/>
      <c r="BB14" s="217"/>
      <c r="BC14" s="217"/>
      <c r="BD14" s="217"/>
      <c r="BE14" s="218"/>
      <c r="BF14" s="218"/>
      <c r="BG14" s="218"/>
      <c r="BH14" s="218"/>
      <c r="BI14" s="218"/>
      <c r="BJ14" s="218"/>
      <c r="BK14" s="218"/>
      <c r="BL14" s="218"/>
      <c r="BM14" s="218"/>
      <c r="BN14" s="218"/>
      <c r="BO14" s="218"/>
      <c r="BP14" s="218"/>
      <c r="BQ14" s="224">
        <v>8</v>
      </c>
      <c r="BR14" s="225"/>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0"/>
    </row>
    <row r="15" spans="1:131" s="221" customFormat="1" ht="26.25" customHeight="1" x14ac:dyDescent="0.2">
      <c r="A15" s="224">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7"/>
      <c r="BA15" s="217"/>
      <c r="BB15" s="217"/>
      <c r="BC15" s="217"/>
      <c r="BD15" s="217"/>
      <c r="BE15" s="218"/>
      <c r="BF15" s="218"/>
      <c r="BG15" s="218"/>
      <c r="BH15" s="218"/>
      <c r="BI15" s="218"/>
      <c r="BJ15" s="218"/>
      <c r="BK15" s="218"/>
      <c r="BL15" s="218"/>
      <c r="BM15" s="218"/>
      <c r="BN15" s="218"/>
      <c r="BO15" s="218"/>
      <c r="BP15" s="218"/>
      <c r="BQ15" s="224">
        <v>9</v>
      </c>
      <c r="BR15" s="225"/>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0"/>
    </row>
    <row r="16" spans="1:131" s="221" customFormat="1" ht="26.25" customHeight="1" x14ac:dyDescent="0.2">
      <c r="A16" s="224">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7"/>
      <c r="BA16" s="217"/>
      <c r="BB16" s="217"/>
      <c r="BC16" s="217"/>
      <c r="BD16" s="217"/>
      <c r="BE16" s="218"/>
      <c r="BF16" s="218"/>
      <c r="BG16" s="218"/>
      <c r="BH16" s="218"/>
      <c r="BI16" s="218"/>
      <c r="BJ16" s="218"/>
      <c r="BK16" s="218"/>
      <c r="BL16" s="218"/>
      <c r="BM16" s="218"/>
      <c r="BN16" s="218"/>
      <c r="BO16" s="218"/>
      <c r="BP16" s="218"/>
      <c r="BQ16" s="224">
        <v>10</v>
      </c>
      <c r="BR16" s="225"/>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0"/>
    </row>
    <row r="17" spans="1:131" s="221" customFormat="1" ht="26.25" customHeight="1" x14ac:dyDescent="0.2">
      <c r="A17" s="224">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7"/>
      <c r="BA17" s="217"/>
      <c r="BB17" s="217"/>
      <c r="BC17" s="217"/>
      <c r="BD17" s="217"/>
      <c r="BE17" s="218"/>
      <c r="BF17" s="218"/>
      <c r="BG17" s="218"/>
      <c r="BH17" s="218"/>
      <c r="BI17" s="218"/>
      <c r="BJ17" s="218"/>
      <c r="BK17" s="218"/>
      <c r="BL17" s="218"/>
      <c r="BM17" s="218"/>
      <c r="BN17" s="218"/>
      <c r="BO17" s="218"/>
      <c r="BP17" s="218"/>
      <c r="BQ17" s="224">
        <v>11</v>
      </c>
      <c r="BR17" s="225"/>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0"/>
    </row>
    <row r="18" spans="1:131" s="221" customFormat="1" ht="26.25" customHeight="1" x14ac:dyDescent="0.2">
      <c r="A18" s="224">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7"/>
      <c r="BA18" s="217"/>
      <c r="BB18" s="217"/>
      <c r="BC18" s="217"/>
      <c r="BD18" s="217"/>
      <c r="BE18" s="218"/>
      <c r="BF18" s="218"/>
      <c r="BG18" s="218"/>
      <c r="BH18" s="218"/>
      <c r="BI18" s="218"/>
      <c r="BJ18" s="218"/>
      <c r="BK18" s="218"/>
      <c r="BL18" s="218"/>
      <c r="BM18" s="218"/>
      <c r="BN18" s="218"/>
      <c r="BO18" s="218"/>
      <c r="BP18" s="218"/>
      <c r="BQ18" s="224">
        <v>12</v>
      </c>
      <c r="BR18" s="225"/>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0"/>
    </row>
    <row r="19" spans="1:131" s="221" customFormat="1" ht="26.25" customHeight="1" x14ac:dyDescent="0.2">
      <c r="A19" s="224">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7"/>
      <c r="BA19" s="217"/>
      <c r="BB19" s="217"/>
      <c r="BC19" s="217"/>
      <c r="BD19" s="217"/>
      <c r="BE19" s="218"/>
      <c r="BF19" s="218"/>
      <c r="BG19" s="218"/>
      <c r="BH19" s="218"/>
      <c r="BI19" s="218"/>
      <c r="BJ19" s="218"/>
      <c r="BK19" s="218"/>
      <c r="BL19" s="218"/>
      <c r="BM19" s="218"/>
      <c r="BN19" s="218"/>
      <c r="BO19" s="218"/>
      <c r="BP19" s="218"/>
      <c r="BQ19" s="224">
        <v>13</v>
      </c>
      <c r="BR19" s="225"/>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0"/>
    </row>
    <row r="20" spans="1:131" s="221" customFormat="1" ht="26.25" customHeight="1" x14ac:dyDescent="0.2">
      <c r="A20" s="224">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7"/>
      <c r="BA20" s="217"/>
      <c r="BB20" s="217"/>
      <c r="BC20" s="217"/>
      <c r="BD20" s="217"/>
      <c r="BE20" s="218"/>
      <c r="BF20" s="218"/>
      <c r="BG20" s="218"/>
      <c r="BH20" s="218"/>
      <c r="BI20" s="218"/>
      <c r="BJ20" s="218"/>
      <c r="BK20" s="218"/>
      <c r="BL20" s="218"/>
      <c r="BM20" s="218"/>
      <c r="BN20" s="218"/>
      <c r="BO20" s="218"/>
      <c r="BP20" s="218"/>
      <c r="BQ20" s="224">
        <v>14</v>
      </c>
      <c r="BR20" s="225"/>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0"/>
    </row>
    <row r="21" spans="1:131" s="221" customFormat="1" ht="26.25" customHeight="1" thickBot="1" x14ac:dyDescent="0.25">
      <c r="A21" s="224">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7"/>
      <c r="BA21" s="217"/>
      <c r="BB21" s="217"/>
      <c r="BC21" s="217"/>
      <c r="BD21" s="217"/>
      <c r="BE21" s="218"/>
      <c r="BF21" s="218"/>
      <c r="BG21" s="218"/>
      <c r="BH21" s="218"/>
      <c r="BI21" s="218"/>
      <c r="BJ21" s="218"/>
      <c r="BK21" s="218"/>
      <c r="BL21" s="218"/>
      <c r="BM21" s="218"/>
      <c r="BN21" s="218"/>
      <c r="BO21" s="218"/>
      <c r="BP21" s="218"/>
      <c r="BQ21" s="224">
        <v>15</v>
      </c>
      <c r="BR21" s="225"/>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0"/>
    </row>
    <row r="22" spans="1:131" s="221" customFormat="1" ht="26.25" customHeight="1" x14ac:dyDescent="0.2">
      <c r="A22" s="224">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320</v>
      </c>
      <c r="BA22" s="1037"/>
      <c r="BB22" s="1037"/>
      <c r="BC22" s="1037"/>
      <c r="BD22" s="1038"/>
      <c r="BE22" s="218"/>
      <c r="BF22" s="218"/>
      <c r="BG22" s="218"/>
      <c r="BH22" s="218"/>
      <c r="BI22" s="218"/>
      <c r="BJ22" s="218"/>
      <c r="BK22" s="218"/>
      <c r="BL22" s="218"/>
      <c r="BM22" s="218"/>
      <c r="BN22" s="218"/>
      <c r="BO22" s="218"/>
      <c r="BP22" s="218"/>
      <c r="BQ22" s="224">
        <v>16</v>
      </c>
      <c r="BR22" s="225"/>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0"/>
    </row>
    <row r="23" spans="1:131" s="221" customFormat="1" ht="26.25" customHeight="1" thickBot="1" x14ac:dyDescent="0.25">
      <c r="A23" s="226" t="s">
        <v>321</v>
      </c>
      <c r="B23" s="946" t="s">
        <v>322</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453</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323</v>
      </c>
      <c r="BA23" s="1074"/>
      <c r="BB23" s="1074"/>
      <c r="BC23" s="1074"/>
      <c r="BD23" s="1075"/>
      <c r="BE23" s="218"/>
      <c r="BF23" s="218"/>
      <c r="BG23" s="218"/>
      <c r="BH23" s="218"/>
      <c r="BI23" s="218"/>
      <c r="BJ23" s="218"/>
      <c r="BK23" s="218"/>
      <c r="BL23" s="218"/>
      <c r="BM23" s="218"/>
      <c r="BN23" s="218"/>
      <c r="BO23" s="218"/>
      <c r="BP23" s="218"/>
      <c r="BQ23" s="224">
        <v>17</v>
      </c>
      <c r="BR23" s="225"/>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0"/>
    </row>
    <row r="24" spans="1:131" s="221" customFormat="1" ht="26.25" customHeight="1" x14ac:dyDescent="0.2">
      <c r="A24" s="1069" t="s">
        <v>324</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7"/>
      <c r="BA24" s="217"/>
      <c r="BB24" s="217"/>
      <c r="BC24" s="217"/>
      <c r="BD24" s="217"/>
      <c r="BE24" s="218"/>
      <c r="BF24" s="218"/>
      <c r="BG24" s="218"/>
      <c r="BH24" s="218"/>
      <c r="BI24" s="218"/>
      <c r="BJ24" s="218"/>
      <c r="BK24" s="218"/>
      <c r="BL24" s="218"/>
      <c r="BM24" s="218"/>
      <c r="BN24" s="218"/>
      <c r="BO24" s="218"/>
      <c r="BP24" s="218"/>
      <c r="BQ24" s="224">
        <v>18</v>
      </c>
      <c r="BR24" s="225"/>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0"/>
    </row>
    <row r="25" spans="1:131" ht="26.25" customHeight="1" thickBot="1" x14ac:dyDescent="0.25">
      <c r="A25" s="1068" t="s">
        <v>325</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7"/>
      <c r="BK25" s="217"/>
      <c r="BL25" s="217"/>
      <c r="BM25" s="217"/>
      <c r="BN25" s="217"/>
      <c r="BO25" s="227"/>
      <c r="BP25" s="227"/>
      <c r="BQ25" s="224">
        <v>19</v>
      </c>
      <c r="BR25" s="225"/>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5"/>
    </row>
    <row r="26" spans="1:131" ht="26.25" customHeight="1" x14ac:dyDescent="0.2">
      <c r="A26" s="1004" t="s">
        <v>302</v>
      </c>
      <c r="B26" s="1005"/>
      <c r="C26" s="1005"/>
      <c r="D26" s="1005"/>
      <c r="E26" s="1005"/>
      <c r="F26" s="1005"/>
      <c r="G26" s="1005"/>
      <c r="H26" s="1005"/>
      <c r="I26" s="1005"/>
      <c r="J26" s="1005"/>
      <c r="K26" s="1005"/>
      <c r="L26" s="1005"/>
      <c r="M26" s="1005"/>
      <c r="N26" s="1005"/>
      <c r="O26" s="1005"/>
      <c r="P26" s="1006"/>
      <c r="Q26" s="1010" t="s">
        <v>326</v>
      </c>
      <c r="R26" s="1011"/>
      <c r="S26" s="1011"/>
      <c r="T26" s="1011"/>
      <c r="U26" s="1012"/>
      <c r="V26" s="1010" t="s">
        <v>327</v>
      </c>
      <c r="W26" s="1011"/>
      <c r="X26" s="1011"/>
      <c r="Y26" s="1011"/>
      <c r="Z26" s="1012"/>
      <c r="AA26" s="1010" t="s">
        <v>328</v>
      </c>
      <c r="AB26" s="1011"/>
      <c r="AC26" s="1011"/>
      <c r="AD26" s="1011"/>
      <c r="AE26" s="1011"/>
      <c r="AF26" s="1064" t="s">
        <v>329</v>
      </c>
      <c r="AG26" s="1017"/>
      <c r="AH26" s="1017"/>
      <c r="AI26" s="1017"/>
      <c r="AJ26" s="1065"/>
      <c r="AK26" s="1011" t="s">
        <v>330</v>
      </c>
      <c r="AL26" s="1011"/>
      <c r="AM26" s="1011"/>
      <c r="AN26" s="1011"/>
      <c r="AO26" s="1012"/>
      <c r="AP26" s="1010" t="s">
        <v>331</v>
      </c>
      <c r="AQ26" s="1011"/>
      <c r="AR26" s="1011"/>
      <c r="AS26" s="1011"/>
      <c r="AT26" s="1012"/>
      <c r="AU26" s="1010" t="s">
        <v>332</v>
      </c>
      <c r="AV26" s="1011"/>
      <c r="AW26" s="1011"/>
      <c r="AX26" s="1011"/>
      <c r="AY26" s="1012"/>
      <c r="AZ26" s="1010" t="s">
        <v>333</v>
      </c>
      <c r="BA26" s="1011"/>
      <c r="BB26" s="1011"/>
      <c r="BC26" s="1011"/>
      <c r="BD26" s="1012"/>
      <c r="BE26" s="1010" t="s">
        <v>309</v>
      </c>
      <c r="BF26" s="1011"/>
      <c r="BG26" s="1011"/>
      <c r="BH26" s="1011"/>
      <c r="BI26" s="1024"/>
      <c r="BJ26" s="217"/>
      <c r="BK26" s="217"/>
      <c r="BL26" s="217"/>
      <c r="BM26" s="217"/>
      <c r="BN26" s="217"/>
      <c r="BO26" s="227"/>
      <c r="BP26" s="227"/>
      <c r="BQ26" s="224">
        <v>20</v>
      </c>
      <c r="BR26" s="225"/>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5"/>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7"/>
      <c r="BK27" s="217"/>
      <c r="BL27" s="217"/>
      <c r="BM27" s="217"/>
      <c r="BN27" s="217"/>
      <c r="BO27" s="227"/>
      <c r="BP27" s="227"/>
      <c r="BQ27" s="224">
        <v>21</v>
      </c>
      <c r="BR27" s="225"/>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5"/>
    </row>
    <row r="28" spans="1:131" ht="26.25" customHeight="1" thickTop="1" x14ac:dyDescent="0.2">
      <c r="A28" s="228">
        <v>1</v>
      </c>
      <c r="B28" s="1056" t="s">
        <v>334</v>
      </c>
      <c r="C28" s="1057"/>
      <c r="D28" s="1057"/>
      <c r="E28" s="1057"/>
      <c r="F28" s="1057"/>
      <c r="G28" s="1057"/>
      <c r="H28" s="1057"/>
      <c r="I28" s="1057"/>
      <c r="J28" s="1057"/>
      <c r="K28" s="1057"/>
      <c r="L28" s="1057"/>
      <c r="M28" s="1057"/>
      <c r="N28" s="1057"/>
      <c r="O28" s="1057"/>
      <c r="P28" s="1058"/>
      <c r="Q28" s="1059">
        <v>837</v>
      </c>
      <c r="R28" s="1060"/>
      <c r="S28" s="1060"/>
      <c r="T28" s="1060"/>
      <c r="U28" s="1060"/>
      <c r="V28" s="1060">
        <v>803</v>
      </c>
      <c r="W28" s="1060"/>
      <c r="X28" s="1060"/>
      <c r="Y28" s="1060"/>
      <c r="Z28" s="1060"/>
      <c r="AA28" s="1060">
        <v>34</v>
      </c>
      <c r="AB28" s="1060"/>
      <c r="AC28" s="1060"/>
      <c r="AD28" s="1060"/>
      <c r="AE28" s="1061"/>
      <c r="AF28" s="1062">
        <v>34</v>
      </c>
      <c r="AG28" s="1060"/>
      <c r="AH28" s="1060"/>
      <c r="AI28" s="1060"/>
      <c r="AJ28" s="1063"/>
      <c r="AK28" s="1051">
        <v>64</v>
      </c>
      <c r="AL28" s="1052"/>
      <c r="AM28" s="1052"/>
      <c r="AN28" s="1052"/>
      <c r="AO28" s="1052"/>
      <c r="AP28" s="1052" t="s">
        <v>519</v>
      </c>
      <c r="AQ28" s="1052"/>
      <c r="AR28" s="1052"/>
      <c r="AS28" s="1052"/>
      <c r="AT28" s="1052"/>
      <c r="AU28" s="1052" t="s">
        <v>519</v>
      </c>
      <c r="AV28" s="1052"/>
      <c r="AW28" s="1052"/>
      <c r="AX28" s="1052"/>
      <c r="AY28" s="1052"/>
      <c r="AZ28" s="1053"/>
      <c r="BA28" s="1053"/>
      <c r="BB28" s="1053"/>
      <c r="BC28" s="1053"/>
      <c r="BD28" s="1053"/>
      <c r="BE28" s="1054"/>
      <c r="BF28" s="1054"/>
      <c r="BG28" s="1054"/>
      <c r="BH28" s="1054"/>
      <c r="BI28" s="1055"/>
      <c r="BJ28" s="217"/>
      <c r="BK28" s="217"/>
      <c r="BL28" s="217"/>
      <c r="BM28" s="217"/>
      <c r="BN28" s="217"/>
      <c r="BO28" s="227"/>
      <c r="BP28" s="227"/>
      <c r="BQ28" s="224">
        <v>22</v>
      </c>
      <c r="BR28" s="225"/>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5"/>
    </row>
    <row r="29" spans="1:131" ht="26.25" customHeight="1" x14ac:dyDescent="0.2">
      <c r="A29" s="228">
        <v>2</v>
      </c>
      <c r="B29" s="1039" t="s">
        <v>335</v>
      </c>
      <c r="C29" s="1040"/>
      <c r="D29" s="1040"/>
      <c r="E29" s="1040"/>
      <c r="F29" s="1040"/>
      <c r="G29" s="1040"/>
      <c r="H29" s="1040"/>
      <c r="I29" s="1040"/>
      <c r="J29" s="1040"/>
      <c r="K29" s="1040"/>
      <c r="L29" s="1040"/>
      <c r="M29" s="1040"/>
      <c r="N29" s="1040"/>
      <c r="O29" s="1040"/>
      <c r="P29" s="1041"/>
      <c r="Q29" s="1047">
        <v>651</v>
      </c>
      <c r="R29" s="1048"/>
      <c r="S29" s="1048"/>
      <c r="T29" s="1048"/>
      <c r="U29" s="1048"/>
      <c r="V29" s="1048">
        <v>622</v>
      </c>
      <c r="W29" s="1048"/>
      <c r="X29" s="1048"/>
      <c r="Y29" s="1048"/>
      <c r="Z29" s="1048"/>
      <c r="AA29" s="1048">
        <v>29</v>
      </c>
      <c r="AB29" s="1048"/>
      <c r="AC29" s="1048"/>
      <c r="AD29" s="1048"/>
      <c r="AE29" s="1049"/>
      <c r="AF29" s="1044">
        <v>29</v>
      </c>
      <c r="AG29" s="1045"/>
      <c r="AH29" s="1045"/>
      <c r="AI29" s="1045"/>
      <c r="AJ29" s="1046"/>
      <c r="AK29" s="989">
        <v>99</v>
      </c>
      <c r="AL29" s="980"/>
      <c r="AM29" s="980"/>
      <c r="AN29" s="980"/>
      <c r="AO29" s="980"/>
      <c r="AP29" s="980" t="s">
        <v>519</v>
      </c>
      <c r="AQ29" s="980"/>
      <c r="AR29" s="980"/>
      <c r="AS29" s="980"/>
      <c r="AT29" s="980"/>
      <c r="AU29" s="980" t="s">
        <v>519</v>
      </c>
      <c r="AV29" s="980"/>
      <c r="AW29" s="980"/>
      <c r="AX29" s="980"/>
      <c r="AY29" s="980"/>
      <c r="AZ29" s="1050"/>
      <c r="BA29" s="1050"/>
      <c r="BB29" s="1050"/>
      <c r="BC29" s="1050"/>
      <c r="BD29" s="1050"/>
      <c r="BE29" s="981"/>
      <c r="BF29" s="981"/>
      <c r="BG29" s="981"/>
      <c r="BH29" s="981"/>
      <c r="BI29" s="982"/>
      <c r="BJ29" s="217"/>
      <c r="BK29" s="217"/>
      <c r="BL29" s="217"/>
      <c r="BM29" s="217"/>
      <c r="BN29" s="217"/>
      <c r="BO29" s="227"/>
      <c r="BP29" s="227"/>
      <c r="BQ29" s="224">
        <v>23</v>
      </c>
      <c r="BR29" s="225"/>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5"/>
    </row>
    <row r="30" spans="1:131" ht="26.25" customHeight="1" x14ac:dyDescent="0.2">
      <c r="A30" s="228">
        <v>3</v>
      </c>
      <c r="B30" s="1039" t="s">
        <v>336</v>
      </c>
      <c r="C30" s="1040"/>
      <c r="D30" s="1040"/>
      <c r="E30" s="1040"/>
      <c r="F30" s="1040"/>
      <c r="G30" s="1040"/>
      <c r="H30" s="1040"/>
      <c r="I30" s="1040"/>
      <c r="J30" s="1040"/>
      <c r="K30" s="1040"/>
      <c r="L30" s="1040"/>
      <c r="M30" s="1040"/>
      <c r="N30" s="1040"/>
      <c r="O30" s="1040"/>
      <c r="P30" s="1041"/>
      <c r="Q30" s="1047">
        <v>61</v>
      </c>
      <c r="R30" s="1048"/>
      <c r="S30" s="1048"/>
      <c r="T30" s="1048"/>
      <c r="U30" s="1048"/>
      <c r="V30" s="1048">
        <v>60</v>
      </c>
      <c r="W30" s="1048"/>
      <c r="X30" s="1048"/>
      <c r="Y30" s="1048"/>
      <c r="Z30" s="1048"/>
      <c r="AA30" s="1048">
        <v>1</v>
      </c>
      <c r="AB30" s="1048"/>
      <c r="AC30" s="1048"/>
      <c r="AD30" s="1048"/>
      <c r="AE30" s="1049"/>
      <c r="AF30" s="1044">
        <v>1</v>
      </c>
      <c r="AG30" s="1045"/>
      <c r="AH30" s="1045"/>
      <c r="AI30" s="1045"/>
      <c r="AJ30" s="1046"/>
      <c r="AK30" s="989">
        <v>17</v>
      </c>
      <c r="AL30" s="980"/>
      <c r="AM30" s="980"/>
      <c r="AN30" s="980"/>
      <c r="AO30" s="980"/>
      <c r="AP30" s="980" t="s">
        <v>519</v>
      </c>
      <c r="AQ30" s="980"/>
      <c r="AR30" s="980"/>
      <c r="AS30" s="980"/>
      <c r="AT30" s="980"/>
      <c r="AU30" s="980" t="s">
        <v>519</v>
      </c>
      <c r="AV30" s="980"/>
      <c r="AW30" s="980"/>
      <c r="AX30" s="980"/>
      <c r="AY30" s="980"/>
      <c r="AZ30" s="1050"/>
      <c r="BA30" s="1050"/>
      <c r="BB30" s="1050"/>
      <c r="BC30" s="1050"/>
      <c r="BD30" s="1050"/>
      <c r="BE30" s="981"/>
      <c r="BF30" s="981"/>
      <c r="BG30" s="981"/>
      <c r="BH30" s="981"/>
      <c r="BI30" s="982"/>
      <c r="BJ30" s="217"/>
      <c r="BK30" s="217"/>
      <c r="BL30" s="217"/>
      <c r="BM30" s="217"/>
      <c r="BN30" s="217"/>
      <c r="BO30" s="227"/>
      <c r="BP30" s="227"/>
      <c r="BQ30" s="224">
        <v>24</v>
      </c>
      <c r="BR30" s="225"/>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5"/>
    </row>
    <row r="31" spans="1:131" ht="26.25" customHeight="1" x14ac:dyDescent="0.2">
      <c r="A31" s="228">
        <v>4</v>
      </c>
      <c r="B31" s="1039" t="s">
        <v>337</v>
      </c>
      <c r="C31" s="1040"/>
      <c r="D31" s="1040"/>
      <c r="E31" s="1040"/>
      <c r="F31" s="1040"/>
      <c r="G31" s="1040"/>
      <c r="H31" s="1040"/>
      <c r="I31" s="1040"/>
      <c r="J31" s="1040"/>
      <c r="K31" s="1040"/>
      <c r="L31" s="1040"/>
      <c r="M31" s="1040"/>
      <c r="N31" s="1040"/>
      <c r="O31" s="1040"/>
      <c r="P31" s="1041"/>
      <c r="Q31" s="1047">
        <v>158</v>
      </c>
      <c r="R31" s="1048"/>
      <c r="S31" s="1048"/>
      <c r="T31" s="1048"/>
      <c r="U31" s="1048"/>
      <c r="V31" s="1048">
        <v>157</v>
      </c>
      <c r="W31" s="1048"/>
      <c r="X31" s="1048"/>
      <c r="Y31" s="1048"/>
      <c r="Z31" s="1048"/>
      <c r="AA31" s="1048">
        <v>1</v>
      </c>
      <c r="AB31" s="1048"/>
      <c r="AC31" s="1048"/>
      <c r="AD31" s="1048"/>
      <c r="AE31" s="1049"/>
      <c r="AF31" s="1044">
        <v>1</v>
      </c>
      <c r="AG31" s="1045"/>
      <c r="AH31" s="1045"/>
      <c r="AI31" s="1045"/>
      <c r="AJ31" s="1046"/>
      <c r="AK31" s="989">
        <v>66</v>
      </c>
      <c r="AL31" s="980"/>
      <c r="AM31" s="980"/>
      <c r="AN31" s="980"/>
      <c r="AO31" s="980"/>
      <c r="AP31" s="980">
        <v>696</v>
      </c>
      <c r="AQ31" s="980"/>
      <c r="AR31" s="980"/>
      <c r="AS31" s="980"/>
      <c r="AT31" s="980"/>
      <c r="AU31" s="980">
        <v>518</v>
      </c>
      <c r="AV31" s="980"/>
      <c r="AW31" s="980"/>
      <c r="AX31" s="980"/>
      <c r="AY31" s="980"/>
      <c r="AZ31" s="1050"/>
      <c r="BA31" s="1050"/>
      <c r="BB31" s="1050"/>
      <c r="BC31" s="1050"/>
      <c r="BD31" s="1050"/>
      <c r="BE31" s="981" t="s">
        <v>338</v>
      </c>
      <c r="BF31" s="981"/>
      <c r="BG31" s="981"/>
      <c r="BH31" s="981"/>
      <c r="BI31" s="982"/>
      <c r="BJ31" s="217"/>
      <c r="BK31" s="217"/>
      <c r="BL31" s="217"/>
      <c r="BM31" s="217"/>
      <c r="BN31" s="217"/>
      <c r="BO31" s="227"/>
      <c r="BP31" s="227"/>
      <c r="BQ31" s="224">
        <v>25</v>
      </c>
      <c r="BR31" s="225"/>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5"/>
    </row>
    <row r="32" spans="1:131" ht="26.25" customHeight="1" x14ac:dyDescent="0.2">
      <c r="A32" s="228">
        <v>5</v>
      </c>
      <c r="B32" s="1039" t="s">
        <v>339</v>
      </c>
      <c r="C32" s="1040"/>
      <c r="D32" s="1040"/>
      <c r="E32" s="1040"/>
      <c r="F32" s="1040"/>
      <c r="G32" s="1040"/>
      <c r="H32" s="1040"/>
      <c r="I32" s="1040"/>
      <c r="J32" s="1040"/>
      <c r="K32" s="1040"/>
      <c r="L32" s="1040"/>
      <c r="M32" s="1040"/>
      <c r="N32" s="1040"/>
      <c r="O32" s="1040"/>
      <c r="P32" s="1041"/>
      <c r="Q32" s="1047">
        <v>127</v>
      </c>
      <c r="R32" s="1048"/>
      <c r="S32" s="1048"/>
      <c r="T32" s="1048"/>
      <c r="U32" s="1048"/>
      <c r="V32" s="1048">
        <v>123</v>
      </c>
      <c r="W32" s="1048"/>
      <c r="X32" s="1048"/>
      <c r="Y32" s="1048"/>
      <c r="Z32" s="1048"/>
      <c r="AA32" s="1048">
        <v>4</v>
      </c>
      <c r="AB32" s="1048"/>
      <c r="AC32" s="1048"/>
      <c r="AD32" s="1048"/>
      <c r="AE32" s="1049"/>
      <c r="AF32" s="1044">
        <v>4</v>
      </c>
      <c r="AG32" s="1045"/>
      <c r="AH32" s="1045"/>
      <c r="AI32" s="1045"/>
      <c r="AJ32" s="1046"/>
      <c r="AK32" s="989">
        <v>75</v>
      </c>
      <c r="AL32" s="980"/>
      <c r="AM32" s="980"/>
      <c r="AN32" s="980"/>
      <c r="AO32" s="980"/>
      <c r="AP32" s="980">
        <v>543</v>
      </c>
      <c r="AQ32" s="980"/>
      <c r="AR32" s="980"/>
      <c r="AS32" s="980"/>
      <c r="AT32" s="980"/>
      <c r="AU32" s="980">
        <v>514</v>
      </c>
      <c r="AV32" s="980"/>
      <c r="AW32" s="980"/>
      <c r="AX32" s="980"/>
      <c r="AY32" s="980"/>
      <c r="AZ32" s="1050"/>
      <c r="BA32" s="1050"/>
      <c r="BB32" s="1050"/>
      <c r="BC32" s="1050"/>
      <c r="BD32" s="1050"/>
      <c r="BE32" s="981" t="s">
        <v>340</v>
      </c>
      <c r="BF32" s="981"/>
      <c r="BG32" s="981"/>
      <c r="BH32" s="981"/>
      <c r="BI32" s="982"/>
      <c r="BJ32" s="217"/>
      <c r="BK32" s="217"/>
      <c r="BL32" s="217"/>
      <c r="BM32" s="217"/>
      <c r="BN32" s="217"/>
      <c r="BO32" s="227"/>
      <c r="BP32" s="227"/>
      <c r="BQ32" s="224">
        <v>26</v>
      </c>
      <c r="BR32" s="225"/>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5"/>
    </row>
    <row r="33" spans="1:131" ht="26.25" customHeight="1" x14ac:dyDescent="0.2">
      <c r="A33" s="228">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17"/>
      <c r="BK33" s="217"/>
      <c r="BL33" s="217"/>
      <c r="BM33" s="217"/>
      <c r="BN33" s="217"/>
      <c r="BO33" s="227"/>
      <c r="BP33" s="227"/>
      <c r="BQ33" s="224">
        <v>27</v>
      </c>
      <c r="BR33" s="225"/>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5"/>
    </row>
    <row r="34" spans="1:131" ht="26.25" customHeight="1" x14ac:dyDescent="0.2">
      <c r="A34" s="228">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17"/>
      <c r="BK34" s="217"/>
      <c r="BL34" s="217"/>
      <c r="BM34" s="217"/>
      <c r="BN34" s="217"/>
      <c r="BO34" s="227"/>
      <c r="BP34" s="227"/>
      <c r="BQ34" s="224">
        <v>28</v>
      </c>
      <c r="BR34" s="225"/>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5"/>
    </row>
    <row r="35" spans="1:131" ht="26.25" customHeight="1" x14ac:dyDescent="0.2">
      <c r="A35" s="228">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7"/>
      <c r="BK35" s="217"/>
      <c r="BL35" s="217"/>
      <c r="BM35" s="217"/>
      <c r="BN35" s="217"/>
      <c r="BO35" s="227"/>
      <c r="BP35" s="227"/>
      <c r="BQ35" s="224">
        <v>29</v>
      </c>
      <c r="BR35" s="225"/>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5"/>
    </row>
    <row r="36" spans="1:131" ht="26.25" customHeight="1" x14ac:dyDescent="0.2">
      <c r="A36" s="228">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7"/>
      <c r="BK36" s="217"/>
      <c r="BL36" s="217"/>
      <c r="BM36" s="217"/>
      <c r="BN36" s="217"/>
      <c r="BO36" s="227"/>
      <c r="BP36" s="227"/>
      <c r="BQ36" s="224">
        <v>30</v>
      </c>
      <c r="BR36" s="225"/>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5"/>
    </row>
    <row r="37" spans="1:131" ht="26.25" customHeight="1" x14ac:dyDescent="0.2">
      <c r="A37" s="228">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7"/>
      <c r="BK37" s="217"/>
      <c r="BL37" s="217"/>
      <c r="BM37" s="217"/>
      <c r="BN37" s="217"/>
      <c r="BO37" s="227"/>
      <c r="BP37" s="227"/>
      <c r="BQ37" s="224">
        <v>31</v>
      </c>
      <c r="BR37" s="225"/>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5"/>
    </row>
    <row r="38" spans="1:131" ht="26.25" customHeight="1" x14ac:dyDescent="0.2">
      <c r="A38" s="228">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7"/>
      <c r="BK38" s="217"/>
      <c r="BL38" s="217"/>
      <c r="BM38" s="217"/>
      <c r="BN38" s="217"/>
      <c r="BO38" s="227"/>
      <c r="BP38" s="227"/>
      <c r="BQ38" s="224">
        <v>32</v>
      </c>
      <c r="BR38" s="225"/>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5"/>
    </row>
    <row r="39" spans="1:131" ht="26.25" customHeight="1" x14ac:dyDescent="0.2">
      <c r="A39" s="228">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7"/>
      <c r="BK39" s="217"/>
      <c r="BL39" s="217"/>
      <c r="BM39" s="217"/>
      <c r="BN39" s="217"/>
      <c r="BO39" s="227"/>
      <c r="BP39" s="227"/>
      <c r="BQ39" s="224">
        <v>33</v>
      </c>
      <c r="BR39" s="225"/>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5"/>
    </row>
    <row r="40" spans="1:131" ht="26.25" customHeight="1" x14ac:dyDescent="0.2">
      <c r="A40" s="224">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7"/>
      <c r="BK40" s="217"/>
      <c r="BL40" s="217"/>
      <c r="BM40" s="217"/>
      <c r="BN40" s="217"/>
      <c r="BO40" s="227"/>
      <c r="BP40" s="227"/>
      <c r="BQ40" s="224">
        <v>34</v>
      </c>
      <c r="BR40" s="225"/>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5"/>
    </row>
    <row r="41" spans="1:131" ht="26.25" customHeight="1" x14ac:dyDescent="0.2">
      <c r="A41" s="224">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7"/>
      <c r="BK41" s="217"/>
      <c r="BL41" s="217"/>
      <c r="BM41" s="217"/>
      <c r="BN41" s="217"/>
      <c r="BO41" s="227"/>
      <c r="BP41" s="227"/>
      <c r="BQ41" s="224">
        <v>35</v>
      </c>
      <c r="BR41" s="225"/>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5"/>
    </row>
    <row r="42" spans="1:131" ht="26.25" customHeight="1" x14ac:dyDescent="0.2">
      <c r="A42" s="224">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7"/>
      <c r="BK42" s="217"/>
      <c r="BL42" s="217"/>
      <c r="BM42" s="217"/>
      <c r="BN42" s="217"/>
      <c r="BO42" s="227"/>
      <c r="BP42" s="227"/>
      <c r="BQ42" s="224">
        <v>36</v>
      </c>
      <c r="BR42" s="225"/>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5"/>
    </row>
    <row r="43" spans="1:131" ht="26.25" customHeight="1" x14ac:dyDescent="0.2">
      <c r="A43" s="224">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7"/>
      <c r="BK43" s="217"/>
      <c r="BL43" s="217"/>
      <c r="BM43" s="217"/>
      <c r="BN43" s="217"/>
      <c r="BO43" s="227"/>
      <c r="BP43" s="227"/>
      <c r="BQ43" s="224">
        <v>37</v>
      </c>
      <c r="BR43" s="225"/>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5"/>
    </row>
    <row r="44" spans="1:131" ht="26.25" customHeight="1" x14ac:dyDescent="0.2">
      <c r="A44" s="224">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7"/>
      <c r="BK44" s="217"/>
      <c r="BL44" s="217"/>
      <c r="BM44" s="217"/>
      <c r="BN44" s="217"/>
      <c r="BO44" s="227"/>
      <c r="BP44" s="227"/>
      <c r="BQ44" s="224">
        <v>38</v>
      </c>
      <c r="BR44" s="225"/>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5"/>
    </row>
    <row r="45" spans="1:131" ht="26.25" customHeight="1" x14ac:dyDescent="0.2">
      <c r="A45" s="224">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7"/>
      <c r="BK45" s="217"/>
      <c r="BL45" s="217"/>
      <c r="BM45" s="217"/>
      <c r="BN45" s="217"/>
      <c r="BO45" s="227"/>
      <c r="BP45" s="227"/>
      <c r="BQ45" s="224">
        <v>39</v>
      </c>
      <c r="BR45" s="225"/>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5"/>
    </row>
    <row r="46" spans="1:131" ht="26.25" customHeight="1" x14ac:dyDescent="0.2">
      <c r="A46" s="224">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7"/>
      <c r="BK46" s="217"/>
      <c r="BL46" s="217"/>
      <c r="BM46" s="217"/>
      <c r="BN46" s="217"/>
      <c r="BO46" s="227"/>
      <c r="BP46" s="227"/>
      <c r="BQ46" s="224">
        <v>40</v>
      </c>
      <c r="BR46" s="225"/>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5"/>
    </row>
    <row r="47" spans="1:131" ht="26.25" customHeight="1" x14ac:dyDescent="0.2">
      <c r="A47" s="224">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7"/>
      <c r="BK47" s="217"/>
      <c r="BL47" s="217"/>
      <c r="BM47" s="217"/>
      <c r="BN47" s="217"/>
      <c r="BO47" s="227"/>
      <c r="BP47" s="227"/>
      <c r="BQ47" s="224">
        <v>41</v>
      </c>
      <c r="BR47" s="225"/>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5"/>
    </row>
    <row r="48" spans="1:131" ht="26.25" customHeight="1" x14ac:dyDescent="0.2">
      <c r="A48" s="224">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7"/>
      <c r="BK48" s="217"/>
      <c r="BL48" s="217"/>
      <c r="BM48" s="217"/>
      <c r="BN48" s="217"/>
      <c r="BO48" s="227"/>
      <c r="BP48" s="227"/>
      <c r="BQ48" s="224">
        <v>42</v>
      </c>
      <c r="BR48" s="225"/>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5"/>
    </row>
    <row r="49" spans="1:131" ht="26.25" customHeight="1" x14ac:dyDescent="0.2">
      <c r="A49" s="224">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7"/>
      <c r="BK49" s="217"/>
      <c r="BL49" s="217"/>
      <c r="BM49" s="217"/>
      <c r="BN49" s="217"/>
      <c r="BO49" s="227"/>
      <c r="BP49" s="227"/>
      <c r="BQ49" s="224">
        <v>43</v>
      </c>
      <c r="BR49" s="225"/>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5"/>
    </row>
    <row r="50" spans="1:131" ht="26.25" customHeight="1" x14ac:dyDescent="0.2">
      <c r="A50" s="224">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7"/>
      <c r="BK50" s="217"/>
      <c r="BL50" s="217"/>
      <c r="BM50" s="217"/>
      <c r="BN50" s="217"/>
      <c r="BO50" s="227"/>
      <c r="BP50" s="227"/>
      <c r="BQ50" s="224">
        <v>44</v>
      </c>
      <c r="BR50" s="225"/>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5"/>
    </row>
    <row r="51" spans="1:131" ht="26.25" customHeight="1" x14ac:dyDescent="0.2">
      <c r="A51" s="224">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7"/>
      <c r="BK51" s="217"/>
      <c r="BL51" s="217"/>
      <c r="BM51" s="217"/>
      <c r="BN51" s="217"/>
      <c r="BO51" s="227"/>
      <c r="BP51" s="227"/>
      <c r="BQ51" s="224">
        <v>45</v>
      </c>
      <c r="BR51" s="225"/>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5"/>
    </row>
    <row r="52" spans="1:131" ht="26.25" customHeight="1" x14ac:dyDescent="0.2">
      <c r="A52" s="224">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7"/>
      <c r="BK52" s="217"/>
      <c r="BL52" s="217"/>
      <c r="BM52" s="217"/>
      <c r="BN52" s="217"/>
      <c r="BO52" s="227"/>
      <c r="BP52" s="227"/>
      <c r="BQ52" s="224">
        <v>46</v>
      </c>
      <c r="BR52" s="225"/>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5"/>
    </row>
    <row r="53" spans="1:131" ht="26.25" customHeight="1" x14ac:dyDescent="0.2">
      <c r="A53" s="224">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7"/>
      <c r="BK53" s="217"/>
      <c r="BL53" s="217"/>
      <c r="BM53" s="217"/>
      <c r="BN53" s="217"/>
      <c r="BO53" s="227"/>
      <c r="BP53" s="227"/>
      <c r="BQ53" s="224">
        <v>47</v>
      </c>
      <c r="BR53" s="225"/>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5"/>
    </row>
    <row r="54" spans="1:131" ht="26.25" customHeight="1" x14ac:dyDescent="0.2">
      <c r="A54" s="224">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7"/>
      <c r="BK54" s="217"/>
      <c r="BL54" s="217"/>
      <c r="BM54" s="217"/>
      <c r="BN54" s="217"/>
      <c r="BO54" s="227"/>
      <c r="BP54" s="227"/>
      <c r="BQ54" s="224">
        <v>48</v>
      </c>
      <c r="BR54" s="225"/>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5"/>
    </row>
    <row r="55" spans="1:131" ht="26.25" customHeight="1" x14ac:dyDescent="0.2">
      <c r="A55" s="224">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7"/>
      <c r="BK55" s="217"/>
      <c r="BL55" s="217"/>
      <c r="BM55" s="217"/>
      <c r="BN55" s="217"/>
      <c r="BO55" s="227"/>
      <c r="BP55" s="227"/>
      <c r="BQ55" s="224">
        <v>49</v>
      </c>
      <c r="BR55" s="225"/>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5"/>
    </row>
    <row r="56" spans="1:131" ht="26.25" customHeight="1" x14ac:dyDescent="0.2">
      <c r="A56" s="224">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7"/>
      <c r="BK56" s="217"/>
      <c r="BL56" s="217"/>
      <c r="BM56" s="217"/>
      <c r="BN56" s="217"/>
      <c r="BO56" s="227"/>
      <c r="BP56" s="227"/>
      <c r="BQ56" s="224">
        <v>50</v>
      </c>
      <c r="BR56" s="225"/>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5"/>
    </row>
    <row r="57" spans="1:131" ht="26.25" customHeight="1" x14ac:dyDescent="0.2">
      <c r="A57" s="224">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7"/>
      <c r="BK57" s="217"/>
      <c r="BL57" s="217"/>
      <c r="BM57" s="217"/>
      <c r="BN57" s="217"/>
      <c r="BO57" s="227"/>
      <c r="BP57" s="227"/>
      <c r="BQ57" s="224">
        <v>51</v>
      </c>
      <c r="BR57" s="225"/>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5"/>
    </row>
    <row r="58" spans="1:131" ht="26.25" customHeight="1" x14ac:dyDescent="0.2">
      <c r="A58" s="224">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7"/>
      <c r="BK58" s="217"/>
      <c r="BL58" s="217"/>
      <c r="BM58" s="217"/>
      <c r="BN58" s="217"/>
      <c r="BO58" s="227"/>
      <c r="BP58" s="227"/>
      <c r="BQ58" s="224">
        <v>52</v>
      </c>
      <c r="BR58" s="225"/>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5"/>
    </row>
    <row r="59" spans="1:131" ht="26.25" customHeight="1" x14ac:dyDescent="0.2">
      <c r="A59" s="224">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7"/>
      <c r="BK59" s="217"/>
      <c r="BL59" s="217"/>
      <c r="BM59" s="217"/>
      <c r="BN59" s="217"/>
      <c r="BO59" s="227"/>
      <c r="BP59" s="227"/>
      <c r="BQ59" s="224">
        <v>53</v>
      </c>
      <c r="BR59" s="225"/>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5"/>
    </row>
    <row r="60" spans="1:131" ht="26.25" customHeight="1" x14ac:dyDescent="0.2">
      <c r="A60" s="224">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7"/>
      <c r="BK60" s="217"/>
      <c r="BL60" s="217"/>
      <c r="BM60" s="217"/>
      <c r="BN60" s="217"/>
      <c r="BO60" s="227"/>
      <c r="BP60" s="227"/>
      <c r="BQ60" s="224">
        <v>54</v>
      </c>
      <c r="BR60" s="225"/>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5"/>
    </row>
    <row r="61" spans="1:131" ht="26.25" customHeight="1" thickBot="1" x14ac:dyDescent="0.25">
      <c r="A61" s="224">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7"/>
      <c r="BK61" s="217"/>
      <c r="BL61" s="217"/>
      <c r="BM61" s="217"/>
      <c r="BN61" s="217"/>
      <c r="BO61" s="227"/>
      <c r="BP61" s="227"/>
      <c r="BQ61" s="224">
        <v>55</v>
      </c>
      <c r="BR61" s="225"/>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5"/>
    </row>
    <row r="62" spans="1:131" ht="26.25" customHeight="1" x14ac:dyDescent="0.2">
      <c r="A62" s="224">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341</v>
      </c>
      <c r="BK62" s="1037"/>
      <c r="BL62" s="1037"/>
      <c r="BM62" s="1037"/>
      <c r="BN62" s="1038"/>
      <c r="BO62" s="227"/>
      <c r="BP62" s="227"/>
      <c r="BQ62" s="224">
        <v>56</v>
      </c>
      <c r="BR62" s="225"/>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5"/>
    </row>
    <row r="63" spans="1:131" ht="26.25" customHeight="1" thickBot="1" x14ac:dyDescent="0.25">
      <c r="A63" s="226" t="s">
        <v>321</v>
      </c>
      <c r="B63" s="946" t="s">
        <v>342</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69</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343</v>
      </c>
      <c r="BK63" s="962"/>
      <c r="BL63" s="962"/>
      <c r="BM63" s="962"/>
      <c r="BN63" s="1028"/>
      <c r="BO63" s="227"/>
      <c r="BP63" s="227"/>
      <c r="BQ63" s="224">
        <v>57</v>
      </c>
      <c r="BR63" s="225"/>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5"/>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5"/>
    </row>
    <row r="65" spans="1:131" ht="26.25" customHeight="1" thickBot="1" x14ac:dyDescent="0.25">
      <c r="A65" s="217" t="s">
        <v>344</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7"/>
      <c r="BF65" s="227"/>
      <c r="BG65" s="227"/>
      <c r="BH65" s="227"/>
      <c r="BI65" s="227"/>
      <c r="BJ65" s="227"/>
      <c r="BK65" s="227"/>
      <c r="BL65" s="227"/>
      <c r="BM65" s="227"/>
      <c r="BN65" s="227"/>
      <c r="BO65" s="227"/>
      <c r="BP65" s="227"/>
      <c r="BQ65" s="224">
        <v>59</v>
      </c>
      <c r="BR65" s="225"/>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5"/>
    </row>
    <row r="66" spans="1:131" ht="26.25" customHeight="1" x14ac:dyDescent="0.2">
      <c r="A66" s="1004" t="s">
        <v>345</v>
      </c>
      <c r="B66" s="1005"/>
      <c r="C66" s="1005"/>
      <c r="D66" s="1005"/>
      <c r="E66" s="1005"/>
      <c r="F66" s="1005"/>
      <c r="G66" s="1005"/>
      <c r="H66" s="1005"/>
      <c r="I66" s="1005"/>
      <c r="J66" s="1005"/>
      <c r="K66" s="1005"/>
      <c r="L66" s="1005"/>
      <c r="M66" s="1005"/>
      <c r="N66" s="1005"/>
      <c r="O66" s="1005"/>
      <c r="P66" s="1006"/>
      <c r="Q66" s="1010" t="s">
        <v>326</v>
      </c>
      <c r="R66" s="1011"/>
      <c r="S66" s="1011"/>
      <c r="T66" s="1011"/>
      <c r="U66" s="1012"/>
      <c r="V66" s="1010" t="s">
        <v>327</v>
      </c>
      <c r="W66" s="1011"/>
      <c r="X66" s="1011"/>
      <c r="Y66" s="1011"/>
      <c r="Z66" s="1012"/>
      <c r="AA66" s="1010" t="s">
        <v>346</v>
      </c>
      <c r="AB66" s="1011"/>
      <c r="AC66" s="1011"/>
      <c r="AD66" s="1011"/>
      <c r="AE66" s="1012"/>
      <c r="AF66" s="1016" t="s">
        <v>329</v>
      </c>
      <c r="AG66" s="1017"/>
      <c r="AH66" s="1017"/>
      <c r="AI66" s="1017"/>
      <c r="AJ66" s="1018"/>
      <c r="AK66" s="1010" t="s">
        <v>347</v>
      </c>
      <c r="AL66" s="1005"/>
      <c r="AM66" s="1005"/>
      <c r="AN66" s="1005"/>
      <c r="AO66" s="1006"/>
      <c r="AP66" s="1010" t="s">
        <v>348</v>
      </c>
      <c r="AQ66" s="1011"/>
      <c r="AR66" s="1011"/>
      <c r="AS66" s="1011"/>
      <c r="AT66" s="1012"/>
      <c r="AU66" s="1010" t="s">
        <v>349</v>
      </c>
      <c r="AV66" s="1011"/>
      <c r="AW66" s="1011"/>
      <c r="AX66" s="1011"/>
      <c r="AY66" s="1012"/>
      <c r="AZ66" s="1010" t="s">
        <v>309</v>
      </c>
      <c r="BA66" s="1011"/>
      <c r="BB66" s="1011"/>
      <c r="BC66" s="1011"/>
      <c r="BD66" s="1024"/>
      <c r="BE66" s="227"/>
      <c r="BF66" s="227"/>
      <c r="BG66" s="227"/>
      <c r="BH66" s="227"/>
      <c r="BI66" s="227"/>
      <c r="BJ66" s="227"/>
      <c r="BK66" s="227"/>
      <c r="BL66" s="227"/>
      <c r="BM66" s="227"/>
      <c r="BN66" s="227"/>
      <c r="BO66" s="227"/>
      <c r="BP66" s="227"/>
      <c r="BQ66" s="224">
        <v>60</v>
      </c>
      <c r="BR66" s="229"/>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7"/>
      <c r="BF67" s="227"/>
      <c r="BG67" s="227"/>
      <c r="BH67" s="227"/>
      <c r="BI67" s="227"/>
      <c r="BJ67" s="227"/>
      <c r="BK67" s="227"/>
      <c r="BL67" s="227"/>
      <c r="BM67" s="227"/>
      <c r="BN67" s="227"/>
      <c r="BO67" s="227"/>
      <c r="BP67" s="227"/>
      <c r="BQ67" s="224">
        <v>61</v>
      </c>
      <c r="BR67" s="229"/>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x14ac:dyDescent="0.2">
      <c r="A68" s="222">
        <v>1</v>
      </c>
      <c r="B68" s="994" t="s">
        <v>509</v>
      </c>
      <c r="C68" s="995"/>
      <c r="D68" s="995"/>
      <c r="E68" s="995"/>
      <c r="F68" s="995"/>
      <c r="G68" s="995"/>
      <c r="H68" s="995"/>
      <c r="I68" s="995"/>
      <c r="J68" s="995"/>
      <c r="K68" s="995"/>
      <c r="L68" s="995"/>
      <c r="M68" s="995"/>
      <c r="N68" s="995"/>
      <c r="O68" s="995"/>
      <c r="P68" s="996"/>
      <c r="Q68" s="997">
        <v>2239</v>
      </c>
      <c r="R68" s="991"/>
      <c r="S68" s="991"/>
      <c r="T68" s="991"/>
      <c r="U68" s="991"/>
      <c r="V68" s="991">
        <v>2192</v>
      </c>
      <c r="W68" s="991"/>
      <c r="X68" s="991"/>
      <c r="Y68" s="991"/>
      <c r="Z68" s="991"/>
      <c r="AA68" s="991">
        <v>47</v>
      </c>
      <c r="AB68" s="991"/>
      <c r="AC68" s="991"/>
      <c r="AD68" s="991"/>
      <c r="AE68" s="991"/>
      <c r="AF68" s="991">
        <v>29</v>
      </c>
      <c r="AG68" s="991"/>
      <c r="AH68" s="991"/>
      <c r="AI68" s="991"/>
      <c r="AJ68" s="991"/>
      <c r="AK68" s="991">
        <v>99</v>
      </c>
      <c r="AL68" s="991"/>
      <c r="AM68" s="991"/>
      <c r="AN68" s="991"/>
      <c r="AO68" s="991"/>
      <c r="AP68" s="991">
        <v>1059</v>
      </c>
      <c r="AQ68" s="991"/>
      <c r="AR68" s="991"/>
      <c r="AS68" s="991"/>
      <c r="AT68" s="991"/>
      <c r="AU68" s="991">
        <v>71</v>
      </c>
      <c r="AV68" s="991"/>
      <c r="AW68" s="991"/>
      <c r="AX68" s="991"/>
      <c r="AY68" s="991"/>
      <c r="AZ68" s="992"/>
      <c r="BA68" s="992"/>
      <c r="BB68" s="992"/>
      <c r="BC68" s="992"/>
      <c r="BD68" s="993"/>
      <c r="BE68" s="227"/>
      <c r="BF68" s="227"/>
      <c r="BG68" s="227"/>
      <c r="BH68" s="227"/>
      <c r="BI68" s="227"/>
      <c r="BJ68" s="227"/>
      <c r="BK68" s="227"/>
      <c r="BL68" s="227"/>
      <c r="BM68" s="227"/>
      <c r="BN68" s="227"/>
      <c r="BO68" s="227"/>
      <c r="BP68" s="227"/>
      <c r="BQ68" s="224">
        <v>62</v>
      </c>
      <c r="BR68" s="229"/>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x14ac:dyDescent="0.2">
      <c r="A69" s="224">
        <v>2</v>
      </c>
      <c r="B69" s="983" t="s">
        <v>510</v>
      </c>
      <c r="C69" s="984"/>
      <c r="D69" s="984"/>
      <c r="E69" s="984"/>
      <c r="F69" s="984"/>
      <c r="G69" s="984"/>
      <c r="H69" s="984"/>
      <c r="I69" s="984"/>
      <c r="J69" s="984"/>
      <c r="K69" s="984"/>
      <c r="L69" s="984"/>
      <c r="M69" s="984"/>
      <c r="N69" s="984"/>
      <c r="O69" s="984"/>
      <c r="P69" s="985"/>
      <c r="Q69" s="986">
        <v>868</v>
      </c>
      <c r="R69" s="980"/>
      <c r="S69" s="980"/>
      <c r="T69" s="980"/>
      <c r="U69" s="980"/>
      <c r="V69" s="980">
        <v>786</v>
      </c>
      <c r="W69" s="980"/>
      <c r="X69" s="980"/>
      <c r="Y69" s="980"/>
      <c r="Z69" s="980"/>
      <c r="AA69" s="980">
        <v>82</v>
      </c>
      <c r="AB69" s="980"/>
      <c r="AC69" s="980"/>
      <c r="AD69" s="980"/>
      <c r="AE69" s="980"/>
      <c r="AF69" s="980">
        <v>82</v>
      </c>
      <c r="AG69" s="980"/>
      <c r="AH69" s="980"/>
      <c r="AI69" s="980"/>
      <c r="AJ69" s="980"/>
      <c r="AK69" s="980">
        <v>0</v>
      </c>
      <c r="AL69" s="980"/>
      <c r="AM69" s="980"/>
      <c r="AN69" s="980"/>
      <c r="AO69" s="980"/>
      <c r="AP69" s="980">
        <v>834</v>
      </c>
      <c r="AQ69" s="980"/>
      <c r="AR69" s="980"/>
      <c r="AS69" s="980"/>
      <c r="AT69" s="980"/>
      <c r="AU69" s="980">
        <v>127</v>
      </c>
      <c r="AV69" s="980"/>
      <c r="AW69" s="980"/>
      <c r="AX69" s="980"/>
      <c r="AY69" s="980"/>
      <c r="AZ69" s="981"/>
      <c r="BA69" s="981"/>
      <c r="BB69" s="981"/>
      <c r="BC69" s="981"/>
      <c r="BD69" s="982"/>
      <c r="BE69" s="227"/>
      <c r="BF69" s="227"/>
      <c r="BG69" s="227"/>
      <c r="BH69" s="227"/>
      <c r="BI69" s="227"/>
      <c r="BJ69" s="227"/>
      <c r="BK69" s="227"/>
      <c r="BL69" s="227"/>
      <c r="BM69" s="227"/>
      <c r="BN69" s="227"/>
      <c r="BO69" s="227"/>
      <c r="BP69" s="227"/>
      <c r="BQ69" s="224">
        <v>63</v>
      </c>
      <c r="BR69" s="229"/>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x14ac:dyDescent="0.2">
      <c r="A70" s="224">
        <v>3</v>
      </c>
      <c r="B70" s="983" t="s">
        <v>511</v>
      </c>
      <c r="C70" s="984"/>
      <c r="D70" s="984"/>
      <c r="E70" s="984"/>
      <c r="F70" s="984"/>
      <c r="G70" s="984"/>
      <c r="H70" s="984"/>
      <c r="I70" s="984"/>
      <c r="J70" s="984"/>
      <c r="K70" s="984"/>
      <c r="L70" s="984"/>
      <c r="M70" s="984"/>
      <c r="N70" s="984"/>
      <c r="O70" s="984"/>
      <c r="P70" s="985"/>
      <c r="Q70" s="986">
        <v>2120</v>
      </c>
      <c r="R70" s="980"/>
      <c r="S70" s="980"/>
      <c r="T70" s="980"/>
      <c r="U70" s="980"/>
      <c r="V70" s="980">
        <v>1967</v>
      </c>
      <c r="W70" s="980"/>
      <c r="X70" s="980"/>
      <c r="Y70" s="980"/>
      <c r="Z70" s="980"/>
      <c r="AA70" s="980">
        <v>153</v>
      </c>
      <c r="AB70" s="980"/>
      <c r="AC70" s="980"/>
      <c r="AD70" s="980"/>
      <c r="AE70" s="980"/>
      <c r="AF70" s="980">
        <v>538</v>
      </c>
      <c r="AG70" s="980"/>
      <c r="AH70" s="980"/>
      <c r="AI70" s="980"/>
      <c r="AJ70" s="980"/>
      <c r="AK70" s="980">
        <v>0</v>
      </c>
      <c r="AL70" s="980"/>
      <c r="AM70" s="980"/>
      <c r="AN70" s="980"/>
      <c r="AO70" s="980"/>
      <c r="AP70" s="980">
        <v>453</v>
      </c>
      <c r="AQ70" s="980"/>
      <c r="AR70" s="980"/>
      <c r="AS70" s="980"/>
      <c r="AT70" s="980"/>
      <c r="AU70" s="980">
        <v>23</v>
      </c>
      <c r="AV70" s="980"/>
      <c r="AW70" s="980"/>
      <c r="AX70" s="980"/>
      <c r="AY70" s="980"/>
      <c r="AZ70" s="981"/>
      <c r="BA70" s="981"/>
      <c r="BB70" s="981"/>
      <c r="BC70" s="981"/>
      <c r="BD70" s="982"/>
      <c r="BE70" s="227"/>
      <c r="BF70" s="227"/>
      <c r="BG70" s="227"/>
      <c r="BH70" s="227"/>
      <c r="BI70" s="227"/>
      <c r="BJ70" s="227"/>
      <c r="BK70" s="227"/>
      <c r="BL70" s="227"/>
      <c r="BM70" s="227"/>
      <c r="BN70" s="227"/>
      <c r="BO70" s="227"/>
      <c r="BP70" s="227"/>
      <c r="BQ70" s="224">
        <v>64</v>
      </c>
      <c r="BR70" s="229"/>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x14ac:dyDescent="0.2">
      <c r="A71" s="224">
        <v>4</v>
      </c>
      <c r="B71" s="983" t="s">
        <v>512</v>
      </c>
      <c r="C71" s="984"/>
      <c r="D71" s="984"/>
      <c r="E71" s="984"/>
      <c r="F71" s="984"/>
      <c r="G71" s="984"/>
      <c r="H71" s="984"/>
      <c r="I71" s="984"/>
      <c r="J71" s="984"/>
      <c r="K71" s="984"/>
      <c r="L71" s="984"/>
      <c r="M71" s="984"/>
      <c r="N71" s="984"/>
      <c r="O71" s="984"/>
      <c r="P71" s="985"/>
      <c r="Q71" s="986">
        <v>798</v>
      </c>
      <c r="R71" s="980"/>
      <c r="S71" s="980"/>
      <c r="T71" s="980"/>
      <c r="U71" s="980"/>
      <c r="V71" s="980">
        <v>745</v>
      </c>
      <c r="W71" s="980"/>
      <c r="X71" s="980"/>
      <c r="Y71" s="980"/>
      <c r="Z71" s="980"/>
      <c r="AA71" s="980">
        <v>53</v>
      </c>
      <c r="AB71" s="980"/>
      <c r="AC71" s="980"/>
      <c r="AD71" s="980"/>
      <c r="AE71" s="980"/>
      <c r="AF71" s="980">
        <v>53</v>
      </c>
      <c r="AG71" s="980"/>
      <c r="AH71" s="980"/>
      <c r="AI71" s="980"/>
      <c r="AJ71" s="980"/>
      <c r="AK71" s="980">
        <v>0</v>
      </c>
      <c r="AL71" s="980"/>
      <c r="AM71" s="980"/>
      <c r="AN71" s="980"/>
      <c r="AO71" s="980"/>
      <c r="AP71" s="980" t="s">
        <v>519</v>
      </c>
      <c r="AQ71" s="980"/>
      <c r="AR71" s="980"/>
      <c r="AS71" s="980"/>
      <c r="AT71" s="980"/>
      <c r="AU71" s="980" t="s">
        <v>519</v>
      </c>
      <c r="AV71" s="980"/>
      <c r="AW71" s="980"/>
      <c r="AX71" s="980"/>
      <c r="AY71" s="980"/>
      <c r="AZ71" s="981"/>
      <c r="BA71" s="981"/>
      <c r="BB71" s="981"/>
      <c r="BC71" s="981"/>
      <c r="BD71" s="982"/>
      <c r="BE71" s="227"/>
      <c r="BF71" s="227"/>
      <c r="BG71" s="227"/>
      <c r="BH71" s="227"/>
      <c r="BI71" s="227"/>
      <c r="BJ71" s="227"/>
      <c r="BK71" s="227"/>
      <c r="BL71" s="227"/>
      <c r="BM71" s="227"/>
      <c r="BN71" s="227"/>
      <c r="BO71" s="227"/>
      <c r="BP71" s="227"/>
      <c r="BQ71" s="224">
        <v>65</v>
      </c>
      <c r="BR71" s="229"/>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x14ac:dyDescent="0.2">
      <c r="A72" s="224">
        <v>5</v>
      </c>
      <c r="B72" s="983" t="s">
        <v>513</v>
      </c>
      <c r="C72" s="984"/>
      <c r="D72" s="984"/>
      <c r="E72" s="984"/>
      <c r="F72" s="984"/>
      <c r="G72" s="984"/>
      <c r="H72" s="984"/>
      <c r="I72" s="984"/>
      <c r="J72" s="984"/>
      <c r="K72" s="984"/>
      <c r="L72" s="984"/>
      <c r="M72" s="984"/>
      <c r="N72" s="984"/>
      <c r="O72" s="984"/>
      <c r="P72" s="985"/>
      <c r="Q72" s="986">
        <v>254237</v>
      </c>
      <c r="R72" s="980"/>
      <c r="S72" s="980"/>
      <c r="T72" s="980"/>
      <c r="U72" s="980"/>
      <c r="V72" s="980">
        <v>237960</v>
      </c>
      <c r="W72" s="980"/>
      <c r="X72" s="980"/>
      <c r="Y72" s="980"/>
      <c r="Z72" s="980"/>
      <c r="AA72" s="980">
        <v>16277</v>
      </c>
      <c r="AB72" s="980"/>
      <c r="AC72" s="980"/>
      <c r="AD72" s="980"/>
      <c r="AE72" s="980"/>
      <c r="AF72" s="980">
        <v>16277</v>
      </c>
      <c r="AG72" s="980"/>
      <c r="AH72" s="980"/>
      <c r="AI72" s="980"/>
      <c r="AJ72" s="980"/>
      <c r="AK72" s="980">
        <v>534</v>
      </c>
      <c r="AL72" s="980"/>
      <c r="AM72" s="980"/>
      <c r="AN72" s="980"/>
      <c r="AO72" s="980"/>
      <c r="AP72" s="980" t="s">
        <v>519</v>
      </c>
      <c r="AQ72" s="980"/>
      <c r="AR72" s="980"/>
      <c r="AS72" s="980"/>
      <c r="AT72" s="980"/>
      <c r="AU72" s="980" t="s">
        <v>519</v>
      </c>
      <c r="AV72" s="980"/>
      <c r="AW72" s="980"/>
      <c r="AX72" s="980"/>
      <c r="AY72" s="980"/>
      <c r="AZ72" s="981"/>
      <c r="BA72" s="981"/>
      <c r="BB72" s="981"/>
      <c r="BC72" s="981"/>
      <c r="BD72" s="982"/>
      <c r="BE72" s="227"/>
      <c r="BF72" s="227"/>
      <c r="BG72" s="227"/>
      <c r="BH72" s="227"/>
      <c r="BI72" s="227"/>
      <c r="BJ72" s="227"/>
      <c r="BK72" s="227"/>
      <c r="BL72" s="227"/>
      <c r="BM72" s="227"/>
      <c r="BN72" s="227"/>
      <c r="BO72" s="227"/>
      <c r="BP72" s="227"/>
      <c r="BQ72" s="224">
        <v>66</v>
      </c>
      <c r="BR72" s="229"/>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x14ac:dyDescent="0.2">
      <c r="A73" s="224">
        <v>6</v>
      </c>
      <c r="B73" s="983" t="s">
        <v>514</v>
      </c>
      <c r="C73" s="984"/>
      <c r="D73" s="984"/>
      <c r="E73" s="984"/>
      <c r="F73" s="984"/>
      <c r="G73" s="984"/>
      <c r="H73" s="984"/>
      <c r="I73" s="984"/>
      <c r="J73" s="984"/>
      <c r="K73" s="984"/>
      <c r="L73" s="984"/>
      <c r="M73" s="984"/>
      <c r="N73" s="984"/>
      <c r="O73" s="984"/>
      <c r="P73" s="985"/>
      <c r="Q73" s="986">
        <v>8056</v>
      </c>
      <c r="R73" s="980"/>
      <c r="S73" s="980"/>
      <c r="T73" s="980"/>
      <c r="U73" s="980"/>
      <c r="V73" s="980">
        <v>6911</v>
      </c>
      <c r="W73" s="980"/>
      <c r="X73" s="980"/>
      <c r="Y73" s="980"/>
      <c r="Z73" s="980"/>
      <c r="AA73" s="980">
        <v>1145</v>
      </c>
      <c r="AB73" s="980"/>
      <c r="AC73" s="980"/>
      <c r="AD73" s="980"/>
      <c r="AE73" s="980"/>
      <c r="AF73" s="980">
        <v>0</v>
      </c>
      <c r="AG73" s="980"/>
      <c r="AH73" s="980"/>
      <c r="AI73" s="980"/>
      <c r="AJ73" s="980"/>
      <c r="AK73" s="980">
        <v>14</v>
      </c>
      <c r="AL73" s="980"/>
      <c r="AM73" s="980"/>
      <c r="AN73" s="980"/>
      <c r="AO73" s="980"/>
      <c r="AP73" s="980" t="s">
        <v>519</v>
      </c>
      <c r="AQ73" s="980"/>
      <c r="AR73" s="980"/>
      <c r="AS73" s="980"/>
      <c r="AT73" s="980"/>
      <c r="AU73" s="980" t="s">
        <v>519</v>
      </c>
      <c r="AV73" s="980"/>
      <c r="AW73" s="980"/>
      <c r="AX73" s="980"/>
      <c r="AY73" s="980"/>
      <c r="AZ73" s="981"/>
      <c r="BA73" s="981"/>
      <c r="BB73" s="981"/>
      <c r="BC73" s="981"/>
      <c r="BD73" s="982"/>
      <c r="BE73" s="227"/>
      <c r="BF73" s="227"/>
      <c r="BG73" s="227"/>
      <c r="BH73" s="227"/>
      <c r="BI73" s="227"/>
      <c r="BJ73" s="227"/>
      <c r="BK73" s="227"/>
      <c r="BL73" s="227"/>
      <c r="BM73" s="227"/>
      <c r="BN73" s="227"/>
      <c r="BO73" s="227"/>
      <c r="BP73" s="227"/>
      <c r="BQ73" s="224">
        <v>67</v>
      </c>
      <c r="BR73" s="229"/>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x14ac:dyDescent="0.2">
      <c r="A74" s="224">
        <v>7</v>
      </c>
      <c r="B74" s="983" t="s">
        <v>515</v>
      </c>
      <c r="C74" s="984"/>
      <c r="D74" s="984"/>
      <c r="E74" s="984"/>
      <c r="F74" s="984"/>
      <c r="G74" s="984"/>
      <c r="H74" s="984"/>
      <c r="I74" s="984"/>
      <c r="J74" s="984"/>
      <c r="K74" s="984"/>
      <c r="L74" s="984"/>
      <c r="M74" s="984"/>
      <c r="N74" s="984"/>
      <c r="O74" s="984"/>
      <c r="P74" s="985"/>
      <c r="Q74" s="986">
        <v>1445</v>
      </c>
      <c r="R74" s="980"/>
      <c r="S74" s="980"/>
      <c r="T74" s="980"/>
      <c r="U74" s="980"/>
      <c r="V74" s="980">
        <v>1444</v>
      </c>
      <c r="W74" s="980"/>
      <c r="X74" s="980"/>
      <c r="Y74" s="980"/>
      <c r="Z74" s="980"/>
      <c r="AA74" s="980">
        <v>1</v>
      </c>
      <c r="AB74" s="980"/>
      <c r="AC74" s="980"/>
      <c r="AD74" s="980"/>
      <c r="AE74" s="980"/>
      <c r="AF74" s="980">
        <v>0</v>
      </c>
      <c r="AG74" s="980"/>
      <c r="AH74" s="980"/>
      <c r="AI74" s="980"/>
      <c r="AJ74" s="980"/>
      <c r="AK74" s="980">
        <v>0</v>
      </c>
      <c r="AL74" s="980"/>
      <c r="AM74" s="980"/>
      <c r="AN74" s="980"/>
      <c r="AO74" s="980"/>
      <c r="AP74" s="980" t="s">
        <v>519</v>
      </c>
      <c r="AQ74" s="980"/>
      <c r="AR74" s="980"/>
      <c r="AS74" s="980"/>
      <c r="AT74" s="980"/>
      <c r="AU74" s="980" t="s">
        <v>519</v>
      </c>
      <c r="AV74" s="980"/>
      <c r="AW74" s="980"/>
      <c r="AX74" s="980"/>
      <c r="AY74" s="980"/>
      <c r="AZ74" s="981"/>
      <c r="BA74" s="981"/>
      <c r="BB74" s="981"/>
      <c r="BC74" s="981"/>
      <c r="BD74" s="982"/>
      <c r="BE74" s="227"/>
      <c r="BF74" s="227"/>
      <c r="BG74" s="227"/>
      <c r="BH74" s="227"/>
      <c r="BI74" s="227"/>
      <c r="BJ74" s="227"/>
      <c r="BK74" s="227"/>
      <c r="BL74" s="227"/>
      <c r="BM74" s="227"/>
      <c r="BN74" s="227"/>
      <c r="BO74" s="227"/>
      <c r="BP74" s="227"/>
      <c r="BQ74" s="224">
        <v>68</v>
      </c>
      <c r="BR74" s="229"/>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x14ac:dyDescent="0.2">
      <c r="A75" s="224">
        <v>8</v>
      </c>
      <c r="B75" s="983" t="s">
        <v>516</v>
      </c>
      <c r="C75" s="984"/>
      <c r="D75" s="984"/>
      <c r="E75" s="984"/>
      <c r="F75" s="984"/>
      <c r="G75" s="984"/>
      <c r="H75" s="984"/>
      <c r="I75" s="984"/>
      <c r="J75" s="984"/>
      <c r="K75" s="984"/>
      <c r="L75" s="984"/>
      <c r="M75" s="984"/>
      <c r="N75" s="984"/>
      <c r="O75" s="984"/>
      <c r="P75" s="985"/>
      <c r="Q75" s="987">
        <v>1</v>
      </c>
      <c r="R75" s="988"/>
      <c r="S75" s="988"/>
      <c r="T75" s="988"/>
      <c r="U75" s="989"/>
      <c r="V75" s="990">
        <v>0</v>
      </c>
      <c r="W75" s="988"/>
      <c r="X75" s="988"/>
      <c r="Y75" s="988"/>
      <c r="Z75" s="989"/>
      <c r="AA75" s="990">
        <v>1</v>
      </c>
      <c r="AB75" s="988"/>
      <c r="AC75" s="988"/>
      <c r="AD75" s="988"/>
      <c r="AE75" s="989"/>
      <c r="AF75" s="990">
        <v>0</v>
      </c>
      <c r="AG75" s="988"/>
      <c r="AH75" s="988"/>
      <c r="AI75" s="988"/>
      <c r="AJ75" s="989"/>
      <c r="AK75" s="990">
        <v>0</v>
      </c>
      <c r="AL75" s="988"/>
      <c r="AM75" s="988"/>
      <c r="AN75" s="988"/>
      <c r="AO75" s="989"/>
      <c r="AP75" s="990" t="s">
        <v>519</v>
      </c>
      <c r="AQ75" s="988"/>
      <c r="AR75" s="988"/>
      <c r="AS75" s="988"/>
      <c r="AT75" s="989"/>
      <c r="AU75" s="990" t="s">
        <v>519</v>
      </c>
      <c r="AV75" s="988"/>
      <c r="AW75" s="988"/>
      <c r="AX75" s="988"/>
      <c r="AY75" s="989"/>
      <c r="AZ75" s="981"/>
      <c r="BA75" s="981"/>
      <c r="BB75" s="981"/>
      <c r="BC75" s="981"/>
      <c r="BD75" s="982"/>
      <c r="BE75" s="227"/>
      <c r="BF75" s="227"/>
      <c r="BG75" s="227"/>
      <c r="BH75" s="227"/>
      <c r="BI75" s="227"/>
      <c r="BJ75" s="227"/>
      <c r="BK75" s="227"/>
      <c r="BL75" s="227"/>
      <c r="BM75" s="227"/>
      <c r="BN75" s="227"/>
      <c r="BO75" s="227"/>
      <c r="BP75" s="227"/>
      <c r="BQ75" s="224">
        <v>69</v>
      </c>
      <c r="BR75" s="229"/>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x14ac:dyDescent="0.2">
      <c r="A76" s="224">
        <v>9</v>
      </c>
      <c r="B76" s="983" t="s">
        <v>517</v>
      </c>
      <c r="C76" s="984"/>
      <c r="D76" s="984"/>
      <c r="E76" s="984"/>
      <c r="F76" s="984"/>
      <c r="G76" s="984"/>
      <c r="H76" s="984"/>
      <c r="I76" s="984"/>
      <c r="J76" s="984"/>
      <c r="K76" s="984"/>
      <c r="L76" s="984"/>
      <c r="M76" s="984"/>
      <c r="N76" s="984"/>
      <c r="O76" s="984"/>
      <c r="P76" s="985"/>
      <c r="Q76" s="987">
        <v>59</v>
      </c>
      <c r="R76" s="988"/>
      <c r="S76" s="988"/>
      <c r="T76" s="988"/>
      <c r="U76" s="989"/>
      <c r="V76" s="990">
        <v>33</v>
      </c>
      <c r="W76" s="988"/>
      <c r="X76" s="988"/>
      <c r="Y76" s="988"/>
      <c r="Z76" s="989"/>
      <c r="AA76" s="990">
        <v>26</v>
      </c>
      <c r="AB76" s="988"/>
      <c r="AC76" s="988"/>
      <c r="AD76" s="988"/>
      <c r="AE76" s="989"/>
      <c r="AF76" s="990">
        <v>0</v>
      </c>
      <c r="AG76" s="988"/>
      <c r="AH76" s="988"/>
      <c r="AI76" s="988"/>
      <c r="AJ76" s="989"/>
      <c r="AK76" s="990">
        <v>0</v>
      </c>
      <c r="AL76" s="988"/>
      <c r="AM76" s="988"/>
      <c r="AN76" s="988"/>
      <c r="AO76" s="989"/>
      <c r="AP76" s="990" t="s">
        <v>519</v>
      </c>
      <c r="AQ76" s="988"/>
      <c r="AR76" s="988"/>
      <c r="AS76" s="988"/>
      <c r="AT76" s="989"/>
      <c r="AU76" s="990" t="s">
        <v>519</v>
      </c>
      <c r="AV76" s="988"/>
      <c r="AW76" s="988"/>
      <c r="AX76" s="988"/>
      <c r="AY76" s="989"/>
      <c r="AZ76" s="981"/>
      <c r="BA76" s="981"/>
      <c r="BB76" s="981"/>
      <c r="BC76" s="981"/>
      <c r="BD76" s="982"/>
      <c r="BE76" s="227"/>
      <c r="BF76" s="227"/>
      <c r="BG76" s="227"/>
      <c r="BH76" s="227"/>
      <c r="BI76" s="227"/>
      <c r="BJ76" s="227"/>
      <c r="BK76" s="227"/>
      <c r="BL76" s="227"/>
      <c r="BM76" s="227"/>
      <c r="BN76" s="227"/>
      <c r="BO76" s="227"/>
      <c r="BP76" s="227"/>
      <c r="BQ76" s="224">
        <v>70</v>
      </c>
      <c r="BR76" s="229"/>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x14ac:dyDescent="0.2">
      <c r="A77" s="224">
        <v>10</v>
      </c>
      <c r="B77" s="983" t="s">
        <v>518</v>
      </c>
      <c r="C77" s="984"/>
      <c r="D77" s="984"/>
      <c r="E77" s="984"/>
      <c r="F77" s="984"/>
      <c r="G77" s="984"/>
      <c r="H77" s="984"/>
      <c r="I77" s="984"/>
      <c r="J77" s="984"/>
      <c r="K77" s="984"/>
      <c r="L77" s="984"/>
      <c r="M77" s="984"/>
      <c r="N77" s="984"/>
      <c r="O77" s="984"/>
      <c r="P77" s="985"/>
      <c r="Q77" s="987">
        <v>42</v>
      </c>
      <c r="R77" s="988"/>
      <c r="S77" s="988"/>
      <c r="T77" s="988"/>
      <c r="U77" s="989"/>
      <c r="V77" s="990">
        <v>41</v>
      </c>
      <c r="W77" s="988"/>
      <c r="X77" s="988"/>
      <c r="Y77" s="988"/>
      <c r="Z77" s="989"/>
      <c r="AA77" s="990">
        <v>1</v>
      </c>
      <c r="AB77" s="988"/>
      <c r="AC77" s="988"/>
      <c r="AD77" s="988"/>
      <c r="AE77" s="989"/>
      <c r="AF77" s="990">
        <v>0</v>
      </c>
      <c r="AG77" s="988"/>
      <c r="AH77" s="988"/>
      <c r="AI77" s="988"/>
      <c r="AJ77" s="989"/>
      <c r="AK77" s="990">
        <v>0</v>
      </c>
      <c r="AL77" s="988"/>
      <c r="AM77" s="988"/>
      <c r="AN77" s="988"/>
      <c r="AO77" s="989"/>
      <c r="AP77" s="990" t="s">
        <v>519</v>
      </c>
      <c r="AQ77" s="988"/>
      <c r="AR77" s="988"/>
      <c r="AS77" s="988"/>
      <c r="AT77" s="989"/>
      <c r="AU77" s="990" t="s">
        <v>519</v>
      </c>
      <c r="AV77" s="988"/>
      <c r="AW77" s="988"/>
      <c r="AX77" s="988"/>
      <c r="AY77" s="989"/>
      <c r="AZ77" s="981"/>
      <c r="BA77" s="981"/>
      <c r="BB77" s="981"/>
      <c r="BC77" s="981"/>
      <c r="BD77" s="982"/>
      <c r="BE77" s="227"/>
      <c r="BF77" s="227"/>
      <c r="BG77" s="227"/>
      <c r="BH77" s="227"/>
      <c r="BI77" s="227"/>
      <c r="BJ77" s="227"/>
      <c r="BK77" s="227"/>
      <c r="BL77" s="227"/>
      <c r="BM77" s="227"/>
      <c r="BN77" s="227"/>
      <c r="BO77" s="227"/>
      <c r="BP77" s="227"/>
      <c r="BQ77" s="224">
        <v>71</v>
      </c>
      <c r="BR77" s="229"/>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x14ac:dyDescent="0.2">
      <c r="A78" s="224">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7"/>
      <c r="BF78" s="227"/>
      <c r="BG78" s="227"/>
      <c r="BH78" s="227"/>
      <c r="BI78" s="227"/>
      <c r="BJ78" s="215"/>
      <c r="BK78" s="215"/>
      <c r="BL78" s="215"/>
      <c r="BM78" s="215"/>
      <c r="BN78" s="215"/>
      <c r="BO78" s="227"/>
      <c r="BP78" s="227"/>
      <c r="BQ78" s="224">
        <v>72</v>
      </c>
      <c r="BR78" s="229"/>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x14ac:dyDescent="0.2">
      <c r="A79" s="224">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7"/>
      <c r="BF79" s="227"/>
      <c r="BG79" s="227"/>
      <c r="BH79" s="227"/>
      <c r="BI79" s="227"/>
      <c r="BJ79" s="215"/>
      <c r="BK79" s="215"/>
      <c r="BL79" s="215"/>
      <c r="BM79" s="215"/>
      <c r="BN79" s="215"/>
      <c r="BO79" s="227"/>
      <c r="BP79" s="227"/>
      <c r="BQ79" s="224">
        <v>73</v>
      </c>
      <c r="BR79" s="229"/>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x14ac:dyDescent="0.2">
      <c r="A80" s="224">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7"/>
      <c r="BF80" s="227"/>
      <c r="BG80" s="227"/>
      <c r="BH80" s="227"/>
      <c r="BI80" s="227"/>
      <c r="BJ80" s="227"/>
      <c r="BK80" s="227"/>
      <c r="BL80" s="227"/>
      <c r="BM80" s="227"/>
      <c r="BN80" s="227"/>
      <c r="BO80" s="227"/>
      <c r="BP80" s="227"/>
      <c r="BQ80" s="224">
        <v>74</v>
      </c>
      <c r="BR80" s="229"/>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x14ac:dyDescent="0.2">
      <c r="A81" s="224">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7"/>
      <c r="BF81" s="227"/>
      <c r="BG81" s="227"/>
      <c r="BH81" s="227"/>
      <c r="BI81" s="227"/>
      <c r="BJ81" s="227"/>
      <c r="BK81" s="227"/>
      <c r="BL81" s="227"/>
      <c r="BM81" s="227"/>
      <c r="BN81" s="227"/>
      <c r="BO81" s="227"/>
      <c r="BP81" s="227"/>
      <c r="BQ81" s="224">
        <v>75</v>
      </c>
      <c r="BR81" s="229"/>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x14ac:dyDescent="0.2">
      <c r="A82" s="224">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7"/>
      <c r="BF82" s="227"/>
      <c r="BG82" s="227"/>
      <c r="BH82" s="227"/>
      <c r="BI82" s="227"/>
      <c r="BJ82" s="227"/>
      <c r="BK82" s="227"/>
      <c r="BL82" s="227"/>
      <c r="BM82" s="227"/>
      <c r="BN82" s="227"/>
      <c r="BO82" s="227"/>
      <c r="BP82" s="227"/>
      <c r="BQ82" s="224">
        <v>76</v>
      </c>
      <c r="BR82" s="229"/>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x14ac:dyDescent="0.2">
      <c r="A83" s="224">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7"/>
      <c r="BF83" s="227"/>
      <c r="BG83" s="227"/>
      <c r="BH83" s="227"/>
      <c r="BI83" s="227"/>
      <c r="BJ83" s="227"/>
      <c r="BK83" s="227"/>
      <c r="BL83" s="227"/>
      <c r="BM83" s="227"/>
      <c r="BN83" s="227"/>
      <c r="BO83" s="227"/>
      <c r="BP83" s="227"/>
      <c r="BQ83" s="224">
        <v>77</v>
      </c>
      <c r="BR83" s="229"/>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x14ac:dyDescent="0.2">
      <c r="A84" s="224">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7"/>
      <c r="BF84" s="227"/>
      <c r="BG84" s="227"/>
      <c r="BH84" s="227"/>
      <c r="BI84" s="227"/>
      <c r="BJ84" s="227"/>
      <c r="BK84" s="227"/>
      <c r="BL84" s="227"/>
      <c r="BM84" s="227"/>
      <c r="BN84" s="227"/>
      <c r="BO84" s="227"/>
      <c r="BP84" s="227"/>
      <c r="BQ84" s="224">
        <v>78</v>
      </c>
      <c r="BR84" s="229"/>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x14ac:dyDescent="0.2">
      <c r="A85" s="224">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7"/>
      <c r="BF85" s="227"/>
      <c r="BG85" s="227"/>
      <c r="BH85" s="227"/>
      <c r="BI85" s="227"/>
      <c r="BJ85" s="227"/>
      <c r="BK85" s="227"/>
      <c r="BL85" s="227"/>
      <c r="BM85" s="227"/>
      <c r="BN85" s="227"/>
      <c r="BO85" s="227"/>
      <c r="BP85" s="227"/>
      <c r="BQ85" s="224">
        <v>79</v>
      </c>
      <c r="BR85" s="229"/>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x14ac:dyDescent="0.2">
      <c r="A86" s="224">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7"/>
      <c r="BF86" s="227"/>
      <c r="BG86" s="227"/>
      <c r="BH86" s="227"/>
      <c r="BI86" s="227"/>
      <c r="BJ86" s="227"/>
      <c r="BK86" s="227"/>
      <c r="BL86" s="227"/>
      <c r="BM86" s="227"/>
      <c r="BN86" s="227"/>
      <c r="BO86" s="227"/>
      <c r="BP86" s="227"/>
      <c r="BQ86" s="224">
        <v>80</v>
      </c>
      <c r="BR86" s="229"/>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x14ac:dyDescent="0.2">
      <c r="A87" s="23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7"/>
      <c r="BF87" s="227"/>
      <c r="BG87" s="227"/>
      <c r="BH87" s="227"/>
      <c r="BI87" s="227"/>
      <c r="BJ87" s="227"/>
      <c r="BK87" s="227"/>
      <c r="BL87" s="227"/>
      <c r="BM87" s="227"/>
      <c r="BN87" s="227"/>
      <c r="BO87" s="227"/>
      <c r="BP87" s="227"/>
      <c r="BQ87" s="224">
        <v>81</v>
      </c>
      <c r="BR87" s="229"/>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x14ac:dyDescent="0.25">
      <c r="A88" s="226" t="s">
        <v>321</v>
      </c>
      <c r="B88" s="946" t="s">
        <v>350</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7"/>
      <c r="BF88" s="227"/>
      <c r="BG88" s="227"/>
      <c r="BH88" s="227"/>
      <c r="BI88" s="227"/>
      <c r="BJ88" s="227"/>
      <c r="BK88" s="227"/>
      <c r="BL88" s="227"/>
      <c r="BM88" s="227"/>
      <c r="BN88" s="227"/>
      <c r="BO88" s="227"/>
      <c r="BP88" s="227"/>
      <c r="BQ88" s="224">
        <v>82</v>
      </c>
      <c r="BR88" s="229"/>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321</v>
      </c>
      <c r="BR102" s="946" t="s">
        <v>351</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5"/>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49" t="s">
        <v>352</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50" t="s">
        <v>353</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19" t="s">
        <v>354</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19" t="s">
        <v>355</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51" t="s">
        <v>356</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357</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x14ac:dyDescent="0.2">
      <c r="A109" s="904" t="s">
        <v>358</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359</v>
      </c>
      <c r="AB109" s="905"/>
      <c r="AC109" s="905"/>
      <c r="AD109" s="905"/>
      <c r="AE109" s="906"/>
      <c r="AF109" s="907" t="s">
        <v>360</v>
      </c>
      <c r="AG109" s="905"/>
      <c r="AH109" s="905"/>
      <c r="AI109" s="905"/>
      <c r="AJ109" s="906"/>
      <c r="AK109" s="907" t="s">
        <v>268</v>
      </c>
      <c r="AL109" s="905"/>
      <c r="AM109" s="905"/>
      <c r="AN109" s="905"/>
      <c r="AO109" s="906"/>
      <c r="AP109" s="907" t="s">
        <v>361</v>
      </c>
      <c r="AQ109" s="905"/>
      <c r="AR109" s="905"/>
      <c r="AS109" s="905"/>
      <c r="AT109" s="938"/>
      <c r="AU109" s="904" t="s">
        <v>358</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359</v>
      </c>
      <c r="BR109" s="905"/>
      <c r="BS109" s="905"/>
      <c r="BT109" s="905"/>
      <c r="BU109" s="906"/>
      <c r="BV109" s="907" t="s">
        <v>360</v>
      </c>
      <c r="BW109" s="905"/>
      <c r="BX109" s="905"/>
      <c r="BY109" s="905"/>
      <c r="BZ109" s="906"/>
      <c r="CA109" s="907" t="s">
        <v>268</v>
      </c>
      <c r="CB109" s="905"/>
      <c r="CC109" s="905"/>
      <c r="CD109" s="905"/>
      <c r="CE109" s="906"/>
      <c r="CF109" s="945" t="s">
        <v>361</v>
      </c>
      <c r="CG109" s="945"/>
      <c r="CH109" s="945"/>
      <c r="CI109" s="945"/>
      <c r="CJ109" s="945"/>
      <c r="CK109" s="907" t="s">
        <v>362</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359</v>
      </c>
      <c r="DH109" s="905"/>
      <c r="DI109" s="905"/>
      <c r="DJ109" s="905"/>
      <c r="DK109" s="906"/>
      <c r="DL109" s="907" t="s">
        <v>360</v>
      </c>
      <c r="DM109" s="905"/>
      <c r="DN109" s="905"/>
      <c r="DO109" s="905"/>
      <c r="DP109" s="906"/>
      <c r="DQ109" s="907" t="s">
        <v>268</v>
      </c>
      <c r="DR109" s="905"/>
      <c r="DS109" s="905"/>
      <c r="DT109" s="905"/>
      <c r="DU109" s="906"/>
      <c r="DV109" s="907" t="s">
        <v>361</v>
      </c>
      <c r="DW109" s="905"/>
      <c r="DX109" s="905"/>
      <c r="DY109" s="905"/>
      <c r="DZ109" s="938"/>
    </row>
    <row r="110" spans="1:131" s="215" customFormat="1" ht="26.25" customHeight="1" x14ac:dyDescent="0.2">
      <c r="A110" s="816" t="s">
        <v>363</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550981</v>
      </c>
      <c r="AB110" s="898"/>
      <c r="AC110" s="898"/>
      <c r="AD110" s="898"/>
      <c r="AE110" s="899"/>
      <c r="AF110" s="900">
        <v>688545</v>
      </c>
      <c r="AG110" s="898"/>
      <c r="AH110" s="898"/>
      <c r="AI110" s="898"/>
      <c r="AJ110" s="899"/>
      <c r="AK110" s="900">
        <v>784266</v>
      </c>
      <c r="AL110" s="898"/>
      <c r="AM110" s="898"/>
      <c r="AN110" s="898"/>
      <c r="AO110" s="899"/>
      <c r="AP110" s="901">
        <v>29.9</v>
      </c>
      <c r="AQ110" s="902"/>
      <c r="AR110" s="902"/>
      <c r="AS110" s="902"/>
      <c r="AT110" s="903"/>
      <c r="AU110" s="939" t="s">
        <v>72</v>
      </c>
      <c r="AV110" s="940"/>
      <c r="AW110" s="940"/>
      <c r="AX110" s="940"/>
      <c r="AY110" s="940"/>
      <c r="AZ110" s="869" t="s">
        <v>364</v>
      </c>
      <c r="BA110" s="817"/>
      <c r="BB110" s="817"/>
      <c r="BC110" s="817"/>
      <c r="BD110" s="817"/>
      <c r="BE110" s="817"/>
      <c r="BF110" s="817"/>
      <c r="BG110" s="817"/>
      <c r="BH110" s="817"/>
      <c r="BI110" s="817"/>
      <c r="BJ110" s="817"/>
      <c r="BK110" s="817"/>
      <c r="BL110" s="817"/>
      <c r="BM110" s="817"/>
      <c r="BN110" s="817"/>
      <c r="BO110" s="817"/>
      <c r="BP110" s="818"/>
      <c r="BQ110" s="870">
        <v>7588985</v>
      </c>
      <c r="BR110" s="851"/>
      <c r="BS110" s="851"/>
      <c r="BT110" s="851"/>
      <c r="BU110" s="851"/>
      <c r="BV110" s="851">
        <v>7538520</v>
      </c>
      <c r="BW110" s="851"/>
      <c r="BX110" s="851"/>
      <c r="BY110" s="851"/>
      <c r="BZ110" s="851"/>
      <c r="CA110" s="851">
        <v>7234431</v>
      </c>
      <c r="CB110" s="851"/>
      <c r="CC110" s="851"/>
      <c r="CD110" s="851"/>
      <c r="CE110" s="851"/>
      <c r="CF110" s="875">
        <v>275.8</v>
      </c>
      <c r="CG110" s="876"/>
      <c r="CH110" s="876"/>
      <c r="CI110" s="876"/>
      <c r="CJ110" s="876"/>
      <c r="CK110" s="935" t="s">
        <v>365</v>
      </c>
      <c r="CL110" s="828"/>
      <c r="CM110" s="869" t="s">
        <v>366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130</v>
      </c>
      <c r="DH110" s="851"/>
      <c r="DI110" s="851"/>
      <c r="DJ110" s="851"/>
      <c r="DK110" s="851"/>
      <c r="DL110" s="851" t="s">
        <v>130</v>
      </c>
      <c r="DM110" s="851"/>
      <c r="DN110" s="851"/>
      <c r="DO110" s="851"/>
      <c r="DP110" s="851"/>
      <c r="DQ110" s="851" t="s">
        <v>343</v>
      </c>
      <c r="DR110" s="851"/>
      <c r="DS110" s="851"/>
      <c r="DT110" s="851"/>
      <c r="DU110" s="851"/>
      <c r="DV110" s="852" t="s">
        <v>343</v>
      </c>
      <c r="DW110" s="852"/>
      <c r="DX110" s="852"/>
      <c r="DY110" s="852"/>
      <c r="DZ110" s="853"/>
    </row>
    <row r="111" spans="1:131" s="215" customFormat="1" ht="26.25" customHeight="1" x14ac:dyDescent="0.2">
      <c r="A111" s="783" t="s">
        <v>367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130</v>
      </c>
      <c r="AB111" s="928"/>
      <c r="AC111" s="928"/>
      <c r="AD111" s="928"/>
      <c r="AE111" s="929"/>
      <c r="AF111" s="930" t="s">
        <v>343</v>
      </c>
      <c r="AG111" s="928"/>
      <c r="AH111" s="928"/>
      <c r="AI111" s="928"/>
      <c r="AJ111" s="929"/>
      <c r="AK111" s="930" t="s">
        <v>343</v>
      </c>
      <c r="AL111" s="928"/>
      <c r="AM111" s="928"/>
      <c r="AN111" s="928"/>
      <c r="AO111" s="929"/>
      <c r="AP111" s="931" t="s">
        <v>130</v>
      </c>
      <c r="AQ111" s="932"/>
      <c r="AR111" s="932"/>
      <c r="AS111" s="932"/>
      <c r="AT111" s="933"/>
      <c r="AU111" s="941"/>
      <c r="AV111" s="942"/>
      <c r="AW111" s="942"/>
      <c r="AX111" s="942"/>
      <c r="AY111" s="942"/>
      <c r="AZ111" s="824" t="s">
        <v>368</v>
      </c>
      <c r="BA111" s="761"/>
      <c r="BB111" s="761"/>
      <c r="BC111" s="761"/>
      <c r="BD111" s="761"/>
      <c r="BE111" s="761"/>
      <c r="BF111" s="761"/>
      <c r="BG111" s="761"/>
      <c r="BH111" s="761"/>
      <c r="BI111" s="761"/>
      <c r="BJ111" s="761"/>
      <c r="BK111" s="761"/>
      <c r="BL111" s="761"/>
      <c r="BM111" s="761"/>
      <c r="BN111" s="761"/>
      <c r="BO111" s="761"/>
      <c r="BP111" s="762"/>
      <c r="BQ111" s="825">
        <v>20443</v>
      </c>
      <c r="BR111" s="826"/>
      <c r="BS111" s="826"/>
      <c r="BT111" s="826"/>
      <c r="BU111" s="826"/>
      <c r="BV111" s="826">
        <v>13296</v>
      </c>
      <c r="BW111" s="826"/>
      <c r="BX111" s="826"/>
      <c r="BY111" s="826"/>
      <c r="BZ111" s="826"/>
      <c r="CA111" s="826">
        <v>8807</v>
      </c>
      <c r="CB111" s="826"/>
      <c r="CC111" s="826"/>
      <c r="CD111" s="826"/>
      <c r="CE111" s="826"/>
      <c r="CF111" s="884">
        <v>0.3</v>
      </c>
      <c r="CG111" s="885"/>
      <c r="CH111" s="885"/>
      <c r="CI111" s="885"/>
      <c r="CJ111" s="885"/>
      <c r="CK111" s="936"/>
      <c r="CL111" s="830"/>
      <c r="CM111" s="824" t="s">
        <v>369</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343</v>
      </c>
      <c r="DH111" s="826"/>
      <c r="DI111" s="826"/>
      <c r="DJ111" s="826"/>
      <c r="DK111" s="826"/>
      <c r="DL111" s="826" t="s">
        <v>343</v>
      </c>
      <c r="DM111" s="826"/>
      <c r="DN111" s="826"/>
      <c r="DO111" s="826"/>
      <c r="DP111" s="826"/>
      <c r="DQ111" s="826" t="s">
        <v>343</v>
      </c>
      <c r="DR111" s="826"/>
      <c r="DS111" s="826"/>
      <c r="DT111" s="826"/>
      <c r="DU111" s="826"/>
      <c r="DV111" s="803" t="s">
        <v>130</v>
      </c>
      <c r="DW111" s="803"/>
      <c r="DX111" s="803"/>
      <c r="DY111" s="803"/>
      <c r="DZ111" s="804"/>
    </row>
    <row r="112" spans="1:131" s="215" customFormat="1" ht="26.25" customHeight="1" x14ac:dyDescent="0.2">
      <c r="A112" s="921" t="s">
        <v>370</v>
      </c>
      <c r="B112" s="922"/>
      <c r="C112" s="761" t="s">
        <v>371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343</v>
      </c>
      <c r="AB112" s="789"/>
      <c r="AC112" s="789"/>
      <c r="AD112" s="789"/>
      <c r="AE112" s="790"/>
      <c r="AF112" s="791" t="s">
        <v>130</v>
      </c>
      <c r="AG112" s="789"/>
      <c r="AH112" s="789"/>
      <c r="AI112" s="789"/>
      <c r="AJ112" s="790"/>
      <c r="AK112" s="791" t="s">
        <v>343</v>
      </c>
      <c r="AL112" s="789"/>
      <c r="AM112" s="789"/>
      <c r="AN112" s="789"/>
      <c r="AO112" s="790"/>
      <c r="AP112" s="833" t="s">
        <v>130</v>
      </c>
      <c r="AQ112" s="834"/>
      <c r="AR112" s="834"/>
      <c r="AS112" s="834"/>
      <c r="AT112" s="835"/>
      <c r="AU112" s="941"/>
      <c r="AV112" s="942"/>
      <c r="AW112" s="942"/>
      <c r="AX112" s="942"/>
      <c r="AY112" s="942"/>
      <c r="AZ112" s="824" t="s">
        <v>372</v>
      </c>
      <c r="BA112" s="761"/>
      <c r="BB112" s="761"/>
      <c r="BC112" s="761"/>
      <c r="BD112" s="761"/>
      <c r="BE112" s="761"/>
      <c r="BF112" s="761"/>
      <c r="BG112" s="761"/>
      <c r="BH112" s="761"/>
      <c r="BI112" s="761"/>
      <c r="BJ112" s="761"/>
      <c r="BK112" s="761"/>
      <c r="BL112" s="761"/>
      <c r="BM112" s="761"/>
      <c r="BN112" s="761"/>
      <c r="BO112" s="761"/>
      <c r="BP112" s="762"/>
      <c r="BQ112" s="825">
        <v>1295777</v>
      </c>
      <c r="BR112" s="826"/>
      <c r="BS112" s="826"/>
      <c r="BT112" s="826"/>
      <c r="BU112" s="826"/>
      <c r="BV112" s="826">
        <v>1145110</v>
      </c>
      <c r="BW112" s="826"/>
      <c r="BX112" s="826"/>
      <c r="BY112" s="826"/>
      <c r="BZ112" s="826"/>
      <c r="CA112" s="826">
        <v>1032127</v>
      </c>
      <c r="CB112" s="826"/>
      <c r="CC112" s="826"/>
      <c r="CD112" s="826"/>
      <c r="CE112" s="826"/>
      <c r="CF112" s="884">
        <v>39.4</v>
      </c>
      <c r="CG112" s="885"/>
      <c r="CH112" s="885"/>
      <c r="CI112" s="885"/>
      <c r="CJ112" s="885"/>
      <c r="CK112" s="936"/>
      <c r="CL112" s="830"/>
      <c r="CM112" s="824" t="s">
        <v>373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130</v>
      </c>
      <c r="DH112" s="826"/>
      <c r="DI112" s="826"/>
      <c r="DJ112" s="826"/>
      <c r="DK112" s="826"/>
      <c r="DL112" s="826" t="s">
        <v>343</v>
      </c>
      <c r="DM112" s="826"/>
      <c r="DN112" s="826"/>
      <c r="DO112" s="826"/>
      <c r="DP112" s="826"/>
      <c r="DQ112" s="826" t="s">
        <v>343</v>
      </c>
      <c r="DR112" s="826"/>
      <c r="DS112" s="826"/>
      <c r="DT112" s="826"/>
      <c r="DU112" s="826"/>
      <c r="DV112" s="803" t="s">
        <v>130</v>
      </c>
      <c r="DW112" s="803"/>
      <c r="DX112" s="803"/>
      <c r="DY112" s="803"/>
      <c r="DZ112" s="804"/>
    </row>
    <row r="113" spans="1:130" s="215" customFormat="1" ht="26.25" customHeight="1" x14ac:dyDescent="0.2">
      <c r="A113" s="923"/>
      <c r="B113" s="924"/>
      <c r="C113" s="761" t="s">
        <v>374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126788</v>
      </c>
      <c r="AB113" s="928"/>
      <c r="AC113" s="928"/>
      <c r="AD113" s="928"/>
      <c r="AE113" s="929"/>
      <c r="AF113" s="930">
        <v>127314</v>
      </c>
      <c r="AG113" s="928"/>
      <c r="AH113" s="928"/>
      <c r="AI113" s="928"/>
      <c r="AJ113" s="929"/>
      <c r="AK113" s="930">
        <v>131529</v>
      </c>
      <c r="AL113" s="928"/>
      <c r="AM113" s="928"/>
      <c r="AN113" s="928"/>
      <c r="AO113" s="929"/>
      <c r="AP113" s="931">
        <v>5</v>
      </c>
      <c r="AQ113" s="932"/>
      <c r="AR113" s="932"/>
      <c r="AS113" s="932"/>
      <c r="AT113" s="933"/>
      <c r="AU113" s="941"/>
      <c r="AV113" s="942"/>
      <c r="AW113" s="942"/>
      <c r="AX113" s="942"/>
      <c r="AY113" s="942"/>
      <c r="AZ113" s="824" t="s">
        <v>375</v>
      </c>
      <c r="BA113" s="761"/>
      <c r="BB113" s="761"/>
      <c r="BC113" s="761"/>
      <c r="BD113" s="761"/>
      <c r="BE113" s="761"/>
      <c r="BF113" s="761"/>
      <c r="BG113" s="761"/>
      <c r="BH113" s="761"/>
      <c r="BI113" s="761"/>
      <c r="BJ113" s="761"/>
      <c r="BK113" s="761"/>
      <c r="BL113" s="761"/>
      <c r="BM113" s="761"/>
      <c r="BN113" s="761"/>
      <c r="BO113" s="761"/>
      <c r="BP113" s="762"/>
      <c r="BQ113" s="825">
        <v>141180</v>
      </c>
      <c r="BR113" s="826"/>
      <c r="BS113" s="826"/>
      <c r="BT113" s="826"/>
      <c r="BU113" s="826"/>
      <c r="BV113" s="826">
        <v>219364</v>
      </c>
      <c r="BW113" s="826"/>
      <c r="BX113" s="826"/>
      <c r="BY113" s="826"/>
      <c r="BZ113" s="826"/>
      <c r="CA113" s="826">
        <v>220317</v>
      </c>
      <c r="CB113" s="826"/>
      <c r="CC113" s="826"/>
      <c r="CD113" s="826"/>
      <c r="CE113" s="826"/>
      <c r="CF113" s="884">
        <v>8.4</v>
      </c>
      <c r="CG113" s="885"/>
      <c r="CH113" s="885"/>
      <c r="CI113" s="885"/>
      <c r="CJ113" s="885"/>
      <c r="CK113" s="936"/>
      <c r="CL113" s="830"/>
      <c r="CM113" s="824" t="s">
        <v>376</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343</v>
      </c>
      <c r="DH113" s="789"/>
      <c r="DI113" s="789"/>
      <c r="DJ113" s="789"/>
      <c r="DK113" s="790"/>
      <c r="DL113" s="791" t="s">
        <v>130</v>
      </c>
      <c r="DM113" s="789"/>
      <c r="DN113" s="789"/>
      <c r="DO113" s="789"/>
      <c r="DP113" s="790"/>
      <c r="DQ113" s="791" t="s">
        <v>343</v>
      </c>
      <c r="DR113" s="789"/>
      <c r="DS113" s="789"/>
      <c r="DT113" s="789"/>
      <c r="DU113" s="790"/>
      <c r="DV113" s="833" t="s">
        <v>130</v>
      </c>
      <c r="DW113" s="834"/>
      <c r="DX113" s="834"/>
      <c r="DY113" s="834"/>
      <c r="DZ113" s="835"/>
    </row>
    <row r="114" spans="1:130" s="215" customFormat="1" ht="26.25" customHeight="1" x14ac:dyDescent="0.2">
      <c r="A114" s="923"/>
      <c r="B114" s="924"/>
      <c r="C114" s="761" t="s">
        <v>377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1902</v>
      </c>
      <c r="AB114" s="789"/>
      <c r="AC114" s="789"/>
      <c r="AD114" s="789"/>
      <c r="AE114" s="790"/>
      <c r="AF114" s="791">
        <v>1650</v>
      </c>
      <c r="AG114" s="789"/>
      <c r="AH114" s="789"/>
      <c r="AI114" s="789"/>
      <c r="AJ114" s="790"/>
      <c r="AK114" s="791">
        <v>5548</v>
      </c>
      <c r="AL114" s="789"/>
      <c r="AM114" s="789"/>
      <c r="AN114" s="789"/>
      <c r="AO114" s="790"/>
      <c r="AP114" s="833">
        <v>0.2</v>
      </c>
      <c r="AQ114" s="834"/>
      <c r="AR114" s="834"/>
      <c r="AS114" s="834"/>
      <c r="AT114" s="835"/>
      <c r="AU114" s="941"/>
      <c r="AV114" s="942"/>
      <c r="AW114" s="942"/>
      <c r="AX114" s="942"/>
      <c r="AY114" s="942"/>
      <c r="AZ114" s="824" t="s">
        <v>378</v>
      </c>
      <c r="BA114" s="761"/>
      <c r="BB114" s="761"/>
      <c r="BC114" s="761"/>
      <c r="BD114" s="761"/>
      <c r="BE114" s="761"/>
      <c r="BF114" s="761"/>
      <c r="BG114" s="761"/>
      <c r="BH114" s="761"/>
      <c r="BI114" s="761"/>
      <c r="BJ114" s="761"/>
      <c r="BK114" s="761"/>
      <c r="BL114" s="761"/>
      <c r="BM114" s="761"/>
      <c r="BN114" s="761"/>
      <c r="BO114" s="761"/>
      <c r="BP114" s="762"/>
      <c r="BQ114" s="825">
        <v>478096</v>
      </c>
      <c r="BR114" s="826"/>
      <c r="BS114" s="826"/>
      <c r="BT114" s="826"/>
      <c r="BU114" s="826"/>
      <c r="BV114" s="826">
        <v>449247</v>
      </c>
      <c r="BW114" s="826"/>
      <c r="BX114" s="826"/>
      <c r="BY114" s="826"/>
      <c r="BZ114" s="826"/>
      <c r="CA114" s="826">
        <v>437502</v>
      </c>
      <c r="CB114" s="826"/>
      <c r="CC114" s="826"/>
      <c r="CD114" s="826"/>
      <c r="CE114" s="826"/>
      <c r="CF114" s="884">
        <v>16.7</v>
      </c>
      <c r="CG114" s="885"/>
      <c r="CH114" s="885"/>
      <c r="CI114" s="885"/>
      <c r="CJ114" s="885"/>
      <c r="CK114" s="936"/>
      <c r="CL114" s="830"/>
      <c r="CM114" s="824" t="s">
        <v>379</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343</v>
      </c>
      <c r="DH114" s="789"/>
      <c r="DI114" s="789"/>
      <c r="DJ114" s="789"/>
      <c r="DK114" s="790"/>
      <c r="DL114" s="791" t="s">
        <v>343</v>
      </c>
      <c r="DM114" s="789"/>
      <c r="DN114" s="789"/>
      <c r="DO114" s="789"/>
      <c r="DP114" s="790"/>
      <c r="DQ114" s="791" t="s">
        <v>130</v>
      </c>
      <c r="DR114" s="789"/>
      <c r="DS114" s="789"/>
      <c r="DT114" s="789"/>
      <c r="DU114" s="790"/>
      <c r="DV114" s="833" t="s">
        <v>343</v>
      </c>
      <c r="DW114" s="834"/>
      <c r="DX114" s="834"/>
      <c r="DY114" s="834"/>
      <c r="DZ114" s="835"/>
    </row>
    <row r="115" spans="1:130" s="215" customFormat="1" ht="26.25" customHeight="1" x14ac:dyDescent="0.2">
      <c r="A115" s="923"/>
      <c r="B115" s="924"/>
      <c r="C115" s="761" t="s">
        <v>380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9244</v>
      </c>
      <c r="AB115" s="928"/>
      <c r="AC115" s="928"/>
      <c r="AD115" s="928"/>
      <c r="AE115" s="929"/>
      <c r="AF115" s="930">
        <v>7147</v>
      </c>
      <c r="AG115" s="928"/>
      <c r="AH115" s="928"/>
      <c r="AI115" s="928"/>
      <c r="AJ115" s="929"/>
      <c r="AK115" s="930">
        <v>4489</v>
      </c>
      <c r="AL115" s="928"/>
      <c r="AM115" s="928"/>
      <c r="AN115" s="928"/>
      <c r="AO115" s="929"/>
      <c r="AP115" s="931">
        <v>0.2</v>
      </c>
      <c r="AQ115" s="932"/>
      <c r="AR115" s="932"/>
      <c r="AS115" s="932"/>
      <c r="AT115" s="933"/>
      <c r="AU115" s="941"/>
      <c r="AV115" s="942"/>
      <c r="AW115" s="942"/>
      <c r="AX115" s="942"/>
      <c r="AY115" s="942"/>
      <c r="AZ115" s="824" t="s">
        <v>381</v>
      </c>
      <c r="BA115" s="761"/>
      <c r="BB115" s="761"/>
      <c r="BC115" s="761"/>
      <c r="BD115" s="761"/>
      <c r="BE115" s="761"/>
      <c r="BF115" s="761"/>
      <c r="BG115" s="761"/>
      <c r="BH115" s="761"/>
      <c r="BI115" s="761"/>
      <c r="BJ115" s="761"/>
      <c r="BK115" s="761"/>
      <c r="BL115" s="761"/>
      <c r="BM115" s="761"/>
      <c r="BN115" s="761"/>
      <c r="BO115" s="761"/>
      <c r="BP115" s="762"/>
      <c r="BQ115" s="825" t="s">
        <v>130</v>
      </c>
      <c r="BR115" s="826"/>
      <c r="BS115" s="826"/>
      <c r="BT115" s="826"/>
      <c r="BU115" s="826"/>
      <c r="BV115" s="826" t="s">
        <v>130</v>
      </c>
      <c r="BW115" s="826"/>
      <c r="BX115" s="826"/>
      <c r="BY115" s="826"/>
      <c r="BZ115" s="826"/>
      <c r="CA115" s="826" t="s">
        <v>343</v>
      </c>
      <c r="CB115" s="826"/>
      <c r="CC115" s="826"/>
      <c r="CD115" s="826"/>
      <c r="CE115" s="826"/>
      <c r="CF115" s="884" t="s">
        <v>343</v>
      </c>
      <c r="CG115" s="885"/>
      <c r="CH115" s="885"/>
      <c r="CI115" s="885"/>
      <c r="CJ115" s="885"/>
      <c r="CK115" s="936"/>
      <c r="CL115" s="830"/>
      <c r="CM115" s="824" t="s">
        <v>382</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343</v>
      </c>
      <c r="DH115" s="789"/>
      <c r="DI115" s="789"/>
      <c r="DJ115" s="789"/>
      <c r="DK115" s="790"/>
      <c r="DL115" s="791" t="s">
        <v>343</v>
      </c>
      <c r="DM115" s="789"/>
      <c r="DN115" s="789"/>
      <c r="DO115" s="789"/>
      <c r="DP115" s="790"/>
      <c r="DQ115" s="791" t="s">
        <v>343</v>
      </c>
      <c r="DR115" s="789"/>
      <c r="DS115" s="789"/>
      <c r="DT115" s="789"/>
      <c r="DU115" s="790"/>
      <c r="DV115" s="833" t="s">
        <v>130</v>
      </c>
      <c r="DW115" s="834"/>
      <c r="DX115" s="834"/>
      <c r="DY115" s="834"/>
      <c r="DZ115" s="835"/>
    </row>
    <row r="116" spans="1:130" s="215" customFormat="1" ht="26.25" customHeight="1" x14ac:dyDescent="0.2">
      <c r="A116" s="925"/>
      <c r="B116" s="926"/>
      <c r="C116" s="848" t="s">
        <v>383</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130</v>
      </c>
      <c r="AB116" s="789"/>
      <c r="AC116" s="789"/>
      <c r="AD116" s="789"/>
      <c r="AE116" s="790"/>
      <c r="AF116" s="791" t="s">
        <v>130</v>
      </c>
      <c r="AG116" s="789"/>
      <c r="AH116" s="789"/>
      <c r="AI116" s="789"/>
      <c r="AJ116" s="790"/>
      <c r="AK116" s="791" t="s">
        <v>343</v>
      </c>
      <c r="AL116" s="789"/>
      <c r="AM116" s="789"/>
      <c r="AN116" s="789"/>
      <c r="AO116" s="790"/>
      <c r="AP116" s="833" t="s">
        <v>343</v>
      </c>
      <c r="AQ116" s="834"/>
      <c r="AR116" s="834"/>
      <c r="AS116" s="834"/>
      <c r="AT116" s="835"/>
      <c r="AU116" s="941"/>
      <c r="AV116" s="942"/>
      <c r="AW116" s="942"/>
      <c r="AX116" s="942"/>
      <c r="AY116" s="942"/>
      <c r="AZ116" s="918" t="s">
        <v>384</v>
      </c>
      <c r="BA116" s="919"/>
      <c r="BB116" s="919"/>
      <c r="BC116" s="919"/>
      <c r="BD116" s="919"/>
      <c r="BE116" s="919"/>
      <c r="BF116" s="919"/>
      <c r="BG116" s="919"/>
      <c r="BH116" s="919"/>
      <c r="BI116" s="919"/>
      <c r="BJ116" s="919"/>
      <c r="BK116" s="919"/>
      <c r="BL116" s="919"/>
      <c r="BM116" s="919"/>
      <c r="BN116" s="919"/>
      <c r="BO116" s="919"/>
      <c r="BP116" s="920"/>
      <c r="BQ116" s="825" t="s">
        <v>130</v>
      </c>
      <c r="BR116" s="826"/>
      <c r="BS116" s="826"/>
      <c r="BT116" s="826"/>
      <c r="BU116" s="826"/>
      <c r="BV116" s="826" t="s">
        <v>130</v>
      </c>
      <c r="BW116" s="826"/>
      <c r="BX116" s="826"/>
      <c r="BY116" s="826"/>
      <c r="BZ116" s="826"/>
      <c r="CA116" s="826" t="s">
        <v>343</v>
      </c>
      <c r="CB116" s="826"/>
      <c r="CC116" s="826"/>
      <c r="CD116" s="826"/>
      <c r="CE116" s="826"/>
      <c r="CF116" s="884" t="s">
        <v>343</v>
      </c>
      <c r="CG116" s="885"/>
      <c r="CH116" s="885"/>
      <c r="CI116" s="885"/>
      <c r="CJ116" s="885"/>
      <c r="CK116" s="936"/>
      <c r="CL116" s="830"/>
      <c r="CM116" s="824" t="s">
        <v>385</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20443</v>
      </c>
      <c r="DH116" s="789"/>
      <c r="DI116" s="789"/>
      <c r="DJ116" s="789"/>
      <c r="DK116" s="790"/>
      <c r="DL116" s="791">
        <v>13296</v>
      </c>
      <c r="DM116" s="789"/>
      <c r="DN116" s="789"/>
      <c r="DO116" s="789"/>
      <c r="DP116" s="790"/>
      <c r="DQ116" s="791">
        <v>8807</v>
      </c>
      <c r="DR116" s="789"/>
      <c r="DS116" s="789"/>
      <c r="DT116" s="789"/>
      <c r="DU116" s="790"/>
      <c r="DV116" s="833">
        <v>0.3</v>
      </c>
      <c r="DW116" s="834"/>
      <c r="DX116" s="834"/>
      <c r="DY116" s="834"/>
      <c r="DZ116" s="835"/>
    </row>
    <row r="117" spans="1:130" s="215" customFormat="1" ht="26.25" customHeight="1" x14ac:dyDescent="0.2">
      <c r="A117" s="904" t="s">
        <v>190</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386</v>
      </c>
      <c r="Z117" s="906"/>
      <c r="AA117" s="911">
        <v>688915</v>
      </c>
      <c r="AB117" s="912"/>
      <c r="AC117" s="912"/>
      <c r="AD117" s="912"/>
      <c r="AE117" s="913"/>
      <c r="AF117" s="914">
        <v>824656</v>
      </c>
      <c r="AG117" s="912"/>
      <c r="AH117" s="912"/>
      <c r="AI117" s="912"/>
      <c r="AJ117" s="913"/>
      <c r="AK117" s="914">
        <v>925832</v>
      </c>
      <c r="AL117" s="912"/>
      <c r="AM117" s="912"/>
      <c r="AN117" s="912"/>
      <c r="AO117" s="913"/>
      <c r="AP117" s="915"/>
      <c r="AQ117" s="916"/>
      <c r="AR117" s="916"/>
      <c r="AS117" s="916"/>
      <c r="AT117" s="917"/>
      <c r="AU117" s="941"/>
      <c r="AV117" s="942"/>
      <c r="AW117" s="942"/>
      <c r="AX117" s="942"/>
      <c r="AY117" s="942"/>
      <c r="AZ117" s="872" t="s">
        <v>387</v>
      </c>
      <c r="BA117" s="873"/>
      <c r="BB117" s="873"/>
      <c r="BC117" s="873"/>
      <c r="BD117" s="873"/>
      <c r="BE117" s="873"/>
      <c r="BF117" s="873"/>
      <c r="BG117" s="873"/>
      <c r="BH117" s="873"/>
      <c r="BI117" s="873"/>
      <c r="BJ117" s="873"/>
      <c r="BK117" s="873"/>
      <c r="BL117" s="873"/>
      <c r="BM117" s="873"/>
      <c r="BN117" s="873"/>
      <c r="BO117" s="873"/>
      <c r="BP117" s="874"/>
      <c r="BQ117" s="825" t="s">
        <v>323</v>
      </c>
      <c r="BR117" s="826"/>
      <c r="BS117" s="826"/>
      <c r="BT117" s="826"/>
      <c r="BU117" s="826"/>
      <c r="BV117" s="826" t="s">
        <v>323</v>
      </c>
      <c r="BW117" s="826"/>
      <c r="BX117" s="826"/>
      <c r="BY117" s="826"/>
      <c r="BZ117" s="826"/>
      <c r="CA117" s="826" t="s">
        <v>388</v>
      </c>
      <c r="CB117" s="826"/>
      <c r="CC117" s="826"/>
      <c r="CD117" s="826"/>
      <c r="CE117" s="826"/>
      <c r="CF117" s="884" t="s">
        <v>130</v>
      </c>
      <c r="CG117" s="885"/>
      <c r="CH117" s="885"/>
      <c r="CI117" s="885"/>
      <c r="CJ117" s="885"/>
      <c r="CK117" s="936"/>
      <c r="CL117" s="830"/>
      <c r="CM117" s="824" t="s">
        <v>389</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388</v>
      </c>
      <c r="DH117" s="789"/>
      <c r="DI117" s="789"/>
      <c r="DJ117" s="789"/>
      <c r="DK117" s="790"/>
      <c r="DL117" s="791" t="s">
        <v>130</v>
      </c>
      <c r="DM117" s="789"/>
      <c r="DN117" s="789"/>
      <c r="DO117" s="789"/>
      <c r="DP117" s="790"/>
      <c r="DQ117" s="791" t="s">
        <v>323</v>
      </c>
      <c r="DR117" s="789"/>
      <c r="DS117" s="789"/>
      <c r="DT117" s="789"/>
      <c r="DU117" s="790"/>
      <c r="DV117" s="833" t="s">
        <v>130</v>
      </c>
      <c r="DW117" s="834"/>
      <c r="DX117" s="834"/>
      <c r="DY117" s="834"/>
      <c r="DZ117" s="835"/>
    </row>
    <row r="118" spans="1:130" s="215" customFormat="1" ht="26.25" customHeight="1" x14ac:dyDescent="0.2">
      <c r="A118" s="904" t="s">
        <v>362</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359</v>
      </c>
      <c r="AB118" s="905"/>
      <c r="AC118" s="905"/>
      <c r="AD118" s="905"/>
      <c r="AE118" s="906"/>
      <c r="AF118" s="907" t="s">
        <v>360</v>
      </c>
      <c r="AG118" s="905"/>
      <c r="AH118" s="905"/>
      <c r="AI118" s="905"/>
      <c r="AJ118" s="906"/>
      <c r="AK118" s="907" t="s">
        <v>268</v>
      </c>
      <c r="AL118" s="905"/>
      <c r="AM118" s="905"/>
      <c r="AN118" s="905"/>
      <c r="AO118" s="906"/>
      <c r="AP118" s="908" t="s">
        <v>361</v>
      </c>
      <c r="AQ118" s="909"/>
      <c r="AR118" s="909"/>
      <c r="AS118" s="909"/>
      <c r="AT118" s="910"/>
      <c r="AU118" s="941"/>
      <c r="AV118" s="942"/>
      <c r="AW118" s="942"/>
      <c r="AX118" s="942"/>
      <c r="AY118" s="942"/>
      <c r="AZ118" s="847" t="s">
        <v>390</v>
      </c>
      <c r="BA118" s="848"/>
      <c r="BB118" s="848"/>
      <c r="BC118" s="848"/>
      <c r="BD118" s="848"/>
      <c r="BE118" s="848"/>
      <c r="BF118" s="848"/>
      <c r="BG118" s="848"/>
      <c r="BH118" s="848"/>
      <c r="BI118" s="848"/>
      <c r="BJ118" s="848"/>
      <c r="BK118" s="848"/>
      <c r="BL118" s="848"/>
      <c r="BM118" s="848"/>
      <c r="BN118" s="848"/>
      <c r="BO118" s="848"/>
      <c r="BP118" s="849"/>
      <c r="BQ118" s="888" t="s">
        <v>130</v>
      </c>
      <c r="BR118" s="854"/>
      <c r="BS118" s="854"/>
      <c r="BT118" s="854"/>
      <c r="BU118" s="854"/>
      <c r="BV118" s="854" t="s">
        <v>388</v>
      </c>
      <c r="BW118" s="854"/>
      <c r="BX118" s="854"/>
      <c r="BY118" s="854"/>
      <c r="BZ118" s="854"/>
      <c r="CA118" s="854" t="s">
        <v>130</v>
      </c>
      <c r="CB118" s="854"/>
      <c r="CC118" s="854"/>
      <c r="CD118" s="854"/>
      <c r="CE118" s="854"/>
      <c r="CF118" s="884" t="s">
        <v>130</v>
      </c>
      <c r="CG118" s="885"/>
      <c r="CH118" s="885"/>
      <c r="CI118" s="885"/>
      <c r="CJ118" s="885"/>
      <c r="CK118" s="936"/>
      <c r="CL118" s="830"/>
      <c r="CM118" s="824" t="s">
        <v>391</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130</v>
      </c>
      <c r="DH118" s="789"/>
      <c r="DI118" s="789"/>
      <c r="DJ118" s="789"/>
      <c r="DK118" s="790"/>
      <c r="DL118" s="791" t="s">
        <v>130</v>
      </c>
      <c r="DM118" s="789"/>
      <c r="DN118" s="789"/>
      <c r="DO118" s="789"/>
      <c r="DP118" s="790"/>
      <c r="DQ118" s="791" t="s">
        <v>323</v>
      </c>
      <c r="DR118" s="789"/>
      <c r="DS118" s="789"/>
      <c r="DT118" s="789"/>
      <c r="DU118" s="790"/>
      <c r="DV118" s="833" t="s">
        <v>130</v>
      </c>
      <c r="DW118" s="834"/>
      <c r="DX118" s="834"/>
      <c r="DY118" s="834"/>
      <c r="DZ118" s="835"/>
    </row>
    <row r="119" spans="1:130" s="215" customFormat="1" ht="26.25" customHeight="1" x14ac:dyDescent="0.2">
      <c r="A119" s="827" t="s">
        <v>365</v>
      </c>
      <c r="B119" s="828"/>
      <c r="C119" s="869" t="s">
        <v>366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130</v>
      </c>
      <c r="AB119" s="898"/>
      <c r="AC119" s="898"/>
      <c r="AD119" s="898"/>
      <c r="AE119" s="899"/>
      <c r="AF119" s="900" t="s">
        <v>323</v>
      </c>
      <c r="AG119" s="898"/>
      <c r="AH119" s="898"/>
      <c r="AI119" s="898"/>
      <c r="AJ119" s="899"/>
      <c r="AK119" s="900" t="s">
        <v>130</v>
      </c>
      <c r="AL119" s="898"/>
      <c r="AM119" s="898"/>
      <c r="AN119" s="898"/>
      <c r="AO119" s="899"/>
      <c r="AP119" s="901" t="s">
        <v>130</v>
      </c>
      <c r="AQ119" s="902"/>
      <c r="AR119" s="902"/>
      <c r="AS119" s="902"/>
      <c r="AT119" s="903"/>
      <c r="AU119" s="943"/>
      <c r="AV119" s="944"/>
      <c r="AW119" s="944"/>
      <c r="AX119" s="944"/>
      <c r="AY119" s="944"/>
      <c r="AZ119" s="238" t="s">
        <v>190</v>
      </c>
      <c r="BA119" s="238"/>
      <c r="BB119" s="238"/>
      <c r="BC119" s="238"/>
      <c r="BD119" s="238"/>
      <c r="BE119" s="238"/>
      <c r="BF119" s="238"/>
      <c r="BG119" s="238"/>
      <c r="BH119" s="238"/>
      <c r="BI119" s="238"/>
      <c r="BJ119" s="238"/>
      <c r="BK119" s="238"/>
      <c r="BL119" s="238"/>
      <c r="BM119" s="238"/>
      <c r="BN119" s="238"/>
      <c r="BO119" s="886" t="s">
        <v>392</v>
      </c>
      <c r="BP119" s="887"/>
      <c r="BQ119" s="888">
        <v>9524481</v>
      </c>
      <c r="BR119" s="854"/>
      <c r="BS119" s="854"/>
      <c r="BT119" s="854"/>
      <c r="BU119" s="854"/>
      <c r="BV119" s="854">
        <v>9365537</v>
      </c>
      <c r="BW119" s="854"/>
      <c r="BX119" s="854"/>
      <c r="BY119" s="854"/>
      <c r="BZ119" s="854"/>
      <c r="CA119" s="854">
        <v>8933184</v>
      </c>
      <c r="CB119" s="854"/>
      <c r="CC119" s="854"/>
      <c r="CD119" s="854"/>
      <c r="CE119" s="854"/>
      <c r="CF119" s="757"/>
      <c r="CG119" s="758"/>
      <c r="CH119" s="758"/>
      <c r="CI119" s="758"/>
      <c r="CJ119" s="843"/>
      <c r="CK119" s="937"/>
      <c r="CL119" s="832"/>
      <c r="CM119" s="847" t="s">
        <v>393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323</v>
      </c>
      <c r="DH119" s="773"/>
      <c r="DI119" s="773"/>
      <c r="DJ119" s="773"/>
      <c r="DK119" s="774"/>
      <c r="DL119" s="775" t="s">
        <v>130</v>
      </c>
      <c r="DM119" s="773"/>
      <c r="DN119" s="773"/>
      <c r="DO119" s="773"/>
      <c r="DP119" s="774"/>
      <c r="DQ119" s="775" t="s">
        <v>323</v>
      </c>
      <c r="DR119" s="773"/>
      <c r="DS119" s="773"/>
      <c r="DT119" s="773"/>
      <c r="DU119" s="774"/>
      <c r="DV119" s="857" t="s">
        <v>323</v>
      </c>
      <c r="DW119" s="858"/>
      <c r="DX119" s="858"/>
      <c r="DY119" s="858"/>
      <c r="DZ119" s="859"/>
    </row>
    <row r="120" spans="1:130" s="215" customFormat="1" ht="26.25" customHeight="1" x14ac:dyDescent="0.2">
      <c r="A120" s="829"/>
      <c r="B120" s="830"/>
      <c r="C120" s="824" t="s">
        <v>369</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323</v>
      </c>
      <c r="AB120" s="789"/>
      <c r="AC120" s="789"/>
      <c r="AD120" s="789"/>
      <c r="AE120" s="790"/>
      <c r="AF120" s="791" t="s">
        <v>323</v>
      </c>
      <c r="AG120" s="789"/>
      <c r="AH120" s="789"/>
      <c r="AI120" s="789"/>
      <c r="AJ120" s="790"/>
      <c r="AK120" s="791" t="s">
        <v>388</v>
      </c>
      <c r="AL120" s="789"/>
      <c r="AM120" s="789"/>
      <c r="AN120" s="789"/>
      <c r="AO120" s="790"/>
      <c r="AP120" s="833" t="s">
        <v>130</v>
      </c>
      <c r="AQ120" s="834"/>
      <c r="AR120" s="834"/>
      <c r="AS120" s="834"/>
      <c r="AT120" s="835"/>
      <c r="AU120" s="889" t="s">
        <v>394</v>
      </c>
      <c r="AV120" s="890"/>
      <c r="AW120" s="890"/>
      <c r="AX120" s="890"/>
      <c r="AY120" s="891"/>
      <c r="AZ120" s="869" t="s">
        <v>395</v>
      </c>
      <c r="BA120" s="817"/>
      <c r="BB120" s="817"/>
      <c r="BC120" s="817"/>
      <c r="BD120" s="817"/>
      <c r="BE120" s="817"/>
      <c r="BF120" s="817"/>
      <c r="BG120" s="817"/>
      <c r="BH120" s="817"/>
      <c r="BI120" s="817"/>
      <c r="BJ120" s="817"/>
      <c r="BK120" s="817"/>
      <c r="BL120" s="817"/>
      <c r="BM120" s="817"/>
      <c r="BN120" s="817"/>
      <c r="BO120" s="817"/>
      <c r="BP120" s="818"/>
      <c r="BQ120" s="870">
        <v>1296780</v>
      </c>
      <c r="BR120" s="851"/>
      <c r="BS120" s="851"/>
      <c r="BT120" s="851"/>
      <c r="BU120" s="851"/>
      <c r="BV120" s="851">
        <v>1438195</v>
      </c>
      <c r="BW120" s="851"/>
      <c r="BX120" s="851"/>
      <c r="BY120" s="851"/>
      <c r="BZ120" s="851"/>
      <c r="CA120" s="851">
        <v>1863478</v>
      </c>
      <c r="CB120" s="851"/>
      <c r="CC120" s="851"/>
      <c r="CD120" s="851"/>
      <c r="CE120" s="851"/>
      <c r="CF120" s="875">
        <v>71</v>
      </c>
      <c r="CG120" s="876"/>
      <c r="CH120" s="876"/>
      <c r="CI120" s="876"/>
      <c r="CJ120" s="876"/>
      <c r="CK120" s="877" t="s">
        <v>396</v>
      </c>
      <c r="CL120" s="861"/>
      <c r="CM120" s="861"/>
      <c r="CN120" s="861"/>
      <c r="CO120" s="862"/>
      <c r="CP120" s="881" t="s">
        <v>337</v>
      </c>
      <c r="CQ120" s="882"/>
      <c r="CR120" s="882"/>
      <c r="CS120" s="882"/>
      <c r="CT120" s="882"/>
      <c r="CU120" s="882"/>
      <c r="CV120" s="882"/>
      <c r="CW120" s="882"/>
      <c r="CX120" s="882"/>
      <c r="CY120" s="882"/>
      <c r="CZ120" s="882"/>
      <c r="DA120" s="882"/>
      <c r="DB120" s="882"/>
      <c r="DC120" s="882"/>
      <c r="DD120" s="882"/>
      <c r="DE120" s="882"/>
      <c r="DF120" s="883"/>
      <c r="DG120" s="870">
        <v>685761</v>
      </c>
      <c r="DH120" s="851"/>
      <c r="DI120" s="851"/>
      <c r="DJ120" s="851"/>
      <c r="DK120" s="851"/>
      <c r="DL120" s="851">
        <v>581296</v>
      </c>
      <c r="DM120" s="851"/>
      <c r="DN120" s="851"/>
      <c r="DO120" s="851"/>
      <c r="DP120" s="851"/>
      <c r="DQ120" s="851">
        <v>517768</v>
      </c>
      <c r="DR120" s="851"/>
      <c r="DS120" s="851"/>
      <c r="DT120" s="851"/>
      <c r="DU120" s="851"/>
      <c r="DV120" s="852">
        <v>19.7</v>
      </c>
      <c r="DW120" s="852"/>
      <c r="DX120" s="852"/>
      <c r="DY120" s="852"/>
      <c r="DZ120" s="853"/>
    </row>
    <row r="121" spans="1:130" s="215" customFormat="1" ht="26.25" customHeight="1" x14ac:dyDescent="0.2">
      <c r="A121" s="829"/>
      <c r="B121" s="830"/>
      <c r="C121" s="872" t="s">
        <v>397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323</v>
      </c>
      <c r="AB121" s="789"/>
      <c r="AC121" s="789"/>
      <c r="AD121" s="789"/>
      <c r="AE121" s="790"/>
      <c r="AF121" s="791" t="s">
        <v>323</v>
      </c>
      <c r="AG121" s="789"/>
      <c r="AH121" s="789"/>
      <c r="AI121" s="789"/>
      <c r="AJ121" s="790"/>
      <c r="AK121" s="791" t="s">
        <v>323</v>
      </c>
      <c r="AL121" s="789"/>
      <c r="AM121" s="789"/>
      <c r="AN121" s="789"/>
      <c r="AO121" s="790"/>
      <c r="AP121" s="833" t="s">
        <v>130</v>
      </c>
      <c r="AQ121" s="834"/>
      <c r="AR121" s="834"/>
      <c r="AS121" s="834"/>
      <c r="AT121" s="835"/>
      <c r="AU121" s="892"/>
      <c r="AV121" s="893"/>
      <c r="AW121" s="893"/>
      <c r="AX121" s="893"/>
      <c r="AY121" s="894"/>
      <c r="AZ121" s="824" t="s">
        <v>398</v>
      </c>
      <c r="BA121" s="761"/>
      <c r="BB121" s="761"/>
      <c r="BC121" s="761"/>
      <c r="BD121" s="761"/>
      <c r="BE121" s="761"/>
      <c r="BF121" s="761"/>
      <c r="BG121" s="761"/>
      <c r="BH121" s="761"/>
      <c r="BI121" s="761"/>
      <c r="BJ121" s="761"/>
      <c r="BK121" s="761"/>
      <c r="BL121" s="761"/>
      <c r="BM121" s="761"/>
      <c r="BN121" s="761"/>
      <c r="BO121" s="761"/>
      <c r="BP121" s="762"/>
      <c r="BQ121" s="825">
        <v>62882</v>
      </c>
      <c r="BR121" s="826"/>
      <c r="BS121" s="826"/>
      <c r="BT121" s="826"/>
      <c r="BU121" s="826"/>
      <c r="BV121" s="826">
        <v>52553</v>
      </c>
      <c r="BW121" s="826"/>
      <c r="BX121" s="826"/>
      <c r="BY121" s="826"/>
      <c r="BZ121" s="826"/>
      <c r="CA121" s="826">
        <v>57933</v>
      </c>
      <c r="CB121" s="826"/>
      <c r="CC121" s="826"/>
      <c r="CD121" s="826"/>
      <c r="CE121" s="826"/>
      <c r="CF121" s="884">
        <v>2.2000000000000002</v>
      </c>
      <c r="CG121" s="885"/>
      <c r="CH121" s="885"/>
      <c r="CI121" s="885"/>
      <c r="CJ121" s="885"/>
      <c r="CK121" s="878"/>
      <c r="CL121" s="864"/>
      <c r="CM121" s="864"/>
      <c r="CN121" s="864"/>
      <c r="CO121" s="865"/>
      <c r="CP121" s="844" t="s">
        <v>399</v>
      </c>
      <c r="CQ121" s="845"/>
      <c r="CR121" s="845"/>
      <c r="CS121" s="845"/>
      <c r="CT121" s="845"/>
      <c r="CU121" s="845"/>
      <c r="CV121" s="845"/>
      <c r="CW121" s="845"/>
      <c r="CX121" s="845"/>
      <c r="CY121" s="845"/>
      <c r="CZ121" s="845"/>
      <c r="DA121" s="845"/>
      <c r="DB121" s="845"/>
      <c r="DC121" s="845"/>
      <c r="DD121" s="845"/>
      <c r="DE121" s="845"/>
      <c r="DF121" s="846"/>
      <c r="DG121" s="825">
        <v>610016</v>
      </c>
      <c r="DH121" s="826"/>
      <c r="DI121" s="826"/>
      <c r="DJ121" s="826"/>
      <c r="DK121" s="826"/>
      <c r="DL121" s="826">
        <v>563814</v>
      </c>
      <c r="DM121" s="826"/>
      <c r="DN121" s="826"/>
      <c r="DO121" s="826"/>
      <c r="DP121" s="826"/>
      <c r="DQ121" s="826">
        <v>514359</v>
      </c>
      <c r="DR121" s="826"/>
      <c r="DS121" s="826"/>
      <c r="DT121" s="826"/>
      <c r="DU121" s="826"/>
      <c r="DV121" s="803">
        <v>19.600000000000001</v>
      </c>
      <c r="DW121" s="803"/>
      <c r="DX121" s="803"/>
      <c r="DY121" s="803"/>
      <c r="DZ121" s="804"/>
    </row>
    <row r="122" spans="1:130" s="215" customFormat="1" ht="26.25" customHeight="1" x14ac:dyDescent="0.2">
      <c r="A122" s="829"/>
      <c r="B122" s="830"/>
      <c r="C122" s="824" t="s">
        <v>379</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130</v>
      </c>
      <c r="AB122" s="789"/>
      <c r="AC122" s="789"/>
      <c r="AD122" s="789"/>
      <c r="AE122" s="790"/>
      <c r="AF122" s="791" t="s">
        <v>323</v>
      </c>
      <c r="AG122" s="789"/>
      <c r="AH122" s="789"/>
      <c r="AI122" s="789"/>
      <c r="AJ122" s="790"/>
      <c r="AK122" s="791" t="s">
        <v>323</v>
      </c>
      <c r="AL122" s="789"/>
      <c r="AM122" s="789"/>
      <c r="AN122" s="789"/>
      <c r="AO122" s="790"/>
      <c r="AP122" s="833" t="s">
        <v>130</v>
      </c>
      <c r="AQ122" s="834"/>
      <c r="AR122" s="834"/>
      <c r="AS122" s="834"/>
      <c r="AT122" s="835"/>
      <c r="AU122" s="892"/>
      <c r="AV122" s="893"/>
      <c r="AW122" s="893"/>
      <c r="AX122" s="893"/>
      <c r="AY122" s="894"/>
      <c r="AZ122" s="847" t="s">
        <v>400</v>
      </c>
      <c r="BA122" s="848"/>
      <c r="BB122" s="848"/>
      <c r="BC122" s="848"/>
      <c r="BD122" s="848"/>
      <c r="BE122" s="848"/>
      <c r="BF122" s="848"/>
      <c r="BG122" s="848"/>
      <c r="BH122" s="848"/>
      <c r="BI122" s="848"/>
      <c r="BJ122" s="848"/>
      <c r="BK122" s="848"/>
      <c r="BL122" s="848"/>
      <c r="BM122" s="848"/>
      <c r="BN122" s="848"/>
      <c r="BO122" s="848"/>
      <c r="BP122" s="849"/>
      <c r="BQ122" s="888">
        <v>5902017</v>
      </c>
      <c r="BR122" s="854"/>
      <c r="BS122" s="854"/>
      <c r="BT122" s="854"/>
      <c r="BU122" s="854"/>
      <c r="BV122" s="854">
        <v>5994986</v>
      </c>
      <c r="BW122" s="854"/>
      <c r="BX122" s="854"/>
      <c r="BY122" s="854"/>
      <c r="BZ122" s="854"/>
      <c r="CA122" s="854">
        <v>5913370</v>
      </c>
      <c r="CB122" s="854"/>
      <c r="CC122" s="854"/>
      <c r="CD122" s="854"/>
      <c r="CE122" s="854"/>
      <c r="CF122" s="855">
        <v>225.5</v>
      </c>
      <c r="CG122" s="856"/>
      <c r="CH122" s="856"/>
      <c r="CI122" s="856"/>
      <c r="CJ122" s="856"/>
      <c r="CK122" s="878"/>
      <c r="CL122" s="864"/>
      <c r="CM122" s="864"/>
      <c r="CN122" s="864"/>
      <c r="CO122" s="865"/>
      <c r="CP122" s="844" t="s">
        <v>401</v>
      </c>
      <c r="CQ122" s="845"/>
      <c r="CR122" s="845"/>
      <c r="CS122" s="845"/>
      <c r="CT122" s="845"/>
      <c r="CU122" s="845"/>
      <c r="CV122" s="845"/>
      <c r="CW122" s="845"/>
      <c r="CX122" s="845"/>
      <c r="CY122" s="845"/>
      <c r="CZ122" s="845"/>
      <c r="DA122" s="845"/>
      <c r="DB122" s="845"/>
      <c r="DC122" s="845"/>
      <c r="DD122" s="845"/>
      <c r="DE122" s="845"/>
      <c r="DF122" s="846"/>
      <c r="DG122" s="825" t="s">
        <v>130</v>
      </c>
      <c r="DH122" s="826"/>
      <c r="DI122" s="826"/>
      <c r="DJ122" s="826"/>
      <c r="DK122" s="826"/>
      <c r="DL122" s="826" t="s">
        <v>388</v>
      </c>
      <c r="DM122" s="826"/>
      <c r="DN122" s="826"/>
      <c r="DO122" s="826"/>
      <c r="DP122" s="826"/>
      <c r="DQ122" s="826" t="s">
        <v>323</v>
      </c>
      <c r="DR122" s="826"/>
      <c r="DS122" s="826"/>
      <c r="DT122" s="826"/>
      <c r="DU122" s="826"/>
      <c r="DV122" s="803" t="s">
        <v>130</v>
      </c>
      <c r="DW122" s="803"/>
      <c r="DX122" s="803"/>
      <c r="DY122" s="803"/>
      <c r="DZ122" s="804"/>
    </row>
    <row r="123" spans="1:130" s="215" customFormat="1" ht="26.25" customHeight="1" x14ac:dyDescent="0.2">
      <c r="A123" s="829"/>
      <c r="B123" s="830"/>
      <c r="C123" s="824" t="s">
        <v>385</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9244</v>
      </c>
      <c r="AB123" s="789"/>
      <c r="AC123" s="789"/>
      <c r="AD123" s="789"/>
      <c r="AE123" s="790"/>
      <c r="AF123" s="791">
        <v>7147</v>
      </c>
      <c r="AG123" s="789"/>
      <c r="AH123" s="789"/>
      <c r="AI123" s="789"/>
      <c r="AJ123" s="790"/>
      <c r="AK123" s="791">
        <v>4489</v>
      </c>
      <c r="AL123" s="789"/>
      <c r="AM123" s="789"/>
      <c r="AN123" s="789"/>
      <c r="AO123" s="790"/>
      <c r="AP123" s="833">
        <v>0.2</v>
      </c>
      <c r="AQ123" s="834"/>
      <c r="AR123" s="834"/>
      <c r="AS123" s="834"/>
      <c r="AT123" s="835"/>
      <c r="AU123" s="895"/>
      <c r="AV123" s="896"/>
      <c r="AW123" s="896"/>
      <c r="AX123" s="896"/>
      <c r="AY123" s="896"/>
      <c r="AZ123" s="238" t="s">
        <v>190</v>
      </c>
      <c r="BA123" s="238"/>
      <c r="BB123" s="238"/>
      <c r="BC123" s="238"/>
      <c r="BD123" s="238"/>
      <c r="BE123" s="238"/>
      <c r="BF123" s="238"/>
      <c r="BG123" s="238"/>
      <c r="BH123" s="238"/>
      <c r="BI123" s="238"/>
      <c r="BJ123" s="238"/>
      <c r="BK123" s="238"/>
      <c r="BL123" s="238"/>
      <c r="BM123" s="238"/>
      <c r="BN123" s="238"/>
      <c r="BO123" s="886" t="s">
        <v>402</v>
      </c>
      <c r="BP123" s="887"/>
      <c r="BQ123" s="841">
        <v>7261679</v>
      </c>
      <c r="BR123" s="842"/>
      <c r="BS123" s="842"/>
      <c r="BT123" s="842"/>
      <c r="BU123" s="842"/>
      <c r="BV123" s="842">
        <v>7485734</v>
      </c>
      <c r="BW123" s="842"/>
      <c r="BX123" s="842"/>
      <c r="BY123" s="842"/>
      <c r="BZ123" s="842"/>
      <c r="CA123" s="842">
        <v>7834781</v>
      </c>
      <c r="CB123" s="842"/>
      <c r="CC123" s="842"/>
      <c r="CD123" s="842"/>
      <c r="CE123" s="842"/>
      <c r="CF123" s="757"/>
      <c r="CG123" s="758"/>
      <c r="CH123" s="758"/>
      <c r="CI123" s="758"/>
      <c r="CJ123" s="843"/>
      <c r="CK123" s="878"/>
      <c r="CL123" s="864"/>
      <c r="CM123" s="864"/>
      <c r="CN123" s="864"/>
      <c r="CO123" s="865"/>
      <c r="CP123" s="844" t="s">
        <v>403</v>
      </c>
      <c r="CQ123" s="845"/>
      <c r="CR123" s="845"/>
      <c r="CS123" s="845"/>
      <c r="CT123" s="845"/>
      <c r="CU123" s="845"/>
      <c r="CV123" s="845"/>
      <c r="CW123" s="845"/>
      <c r="CX123" s="845"/>
      <c r="CY123" s="845"/>
      <c r="CZ123" s="845"/>
      <c r="DA123" s="845"/>
      <c r="DB123" s="845"/>
      <c r="DC123" s="845"/>
      <c r="DD123" s="845"/>
      <c r="DE123" s="845"/>
      <c r="DF123" s="846"/>
      <c r="DG123" s="788" t="s">
        <v>130</v>
      </c>
      <c r="DH123" s="789"/>
      <c r="DI123" s="789"/>
      <c r="DJ123" s="789"/>
      <c r="DK123" s="790"/>
      <c r="DL123" s="791" t="s">
        <v>130</v>
      </c>
      <c r="DM123" s="789"/>
      <c r="DN123" s="789"/>
      <c r="DO123" s="789"/>
      <c r="DP123" s="790"/>
      <c r="DQ123" s="791" t="s">
        <v>323</v>
      </c>
      <c r="DR123" s="789"/>
      <c r="DS123" s="789"/>
      <c r="DT123" s="789"/>
      <c r="DU123" s="790"/>
      <c r="DV123" s="833" t="s">
        <v>323</v>
      </c>
      <c r="DW123" s="834"/>
      <c r="DX123" s="834"/>
      <c r="DY123" s="834"/>
      <c r="DZ123" s="835"/>
    </row>
    <row r="124" spans="1:130" s="215" customFormat="1" ht="26.25" customHeight="1" thickBot="1" x14ac:dyDescent="0.25">
      <c r="A124" s="829"/>
      <c r="B124" s="830"/>
      <c r="C124" s="824" t="s">
        <v>389</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323</v>
      </c>
      <c r="AB124" s="789"/>
      <c r="AC124" s="789"/>
      <c r="AD124" s="789"/>
      <c r="AE124" s="790"/>
      <c r="AF124" s="791" t="s">
        <v>130</v>
      </c>
      <c r="AG124" s="789"/>
      <c r="AH124" s="789"/>
      <c r="AI124" s="789"/>
      <c r="AJ124" s="790"/>
      <c r="AK124" s="791" t="s">
        <v>323</v>
      </c>
      <c r="AL124" s="789"/>
      <c r="AM124" s="789"/>
      <c r="AN124" s="789"/>
      <c r="AO124" s="790"/>
      <c r="AP124" s="833" t="s">
        <v>130</v>
      </c>
      <c r="AQ124" s="834"/>
      <c r="AR124" s="834"/>
      <c r="AS124" s="834"/>
      <c r="AT124" s="835"/>
      <c r="AU124" s="836" t="s">
        <v>404</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99.3</v>
      </c>
      <c r="BR124" s="840"/>
      <c r="BS124" s="840"/>
      <c r="BT124" s="840"/>
      <c r="BU124" s="840"/>
      <c r="BV124" s="840">
        <v>77.7</v>
      </c>
      <c r="BW124" s="840"/>
      <c r="BX124" s="840"/>
      <c r="BY124" s="840"/>
      <c r="BZ124" s="840"/>
      <c r="CA124" s="840">
        <v>41.8</v>
      </c>
      <c r="CB124" s="840"/>
      <c r="CC124" s="840"/>
      <c r="CD124" s="840"/>
      <c r="CE124" s="840"/>
      <c r="CF124" s="735"/>
      <c r="CG124" s="736"/>
      <c r="CH124" s="736"/>
      <c r="CI124" s="736"/>
      <c r="CJ124" s="871"/>
      <c r="CK124" s="879"/>
      <c r="CL124" s="879"/>
      <c r="CM124" s="879"/>
      <c r="CN124" s="879"/>
      <c r="CO124" s="880"/>
      <c r="CP124" s="844" t="s">
        <v>405</v>
      </c>
      <c r="CQ124" s="845"/>
      <c r="CR124" s="845"/>
      <c r="CS124" s="845"/>
      <c r="CT124" s="845"/>
      <c r="CU124" s="845"/>
      <c r="CV124" s="845"/>
      <c r="CW124" s="845"/>
      <c r="CX124" s="845"/>
      <c r="CY124" s="845"/>
      <c r="CZ124" s="845"/>
      <c r="DA124" s="845"/>
      <c r="DB124" s="845"/>
      <c r="DC124" s="845"/>
      <c r="DD124" s="845"/>
      <c r="DE124" s="845"/>
      <c r="DF124" s="846"/>
      <c r="DG124" s="772" t="s">
        <v>130</v>
      </c>
      <c r="DH124" s="773"/>
      <c r="DI124" s="773"/>
      <c r="DJ124" s="773"/>
      <c r="DK124" s="774"/>
      <c r="DL124" s="775" t="s">
        <v>323</v>
      </c>
      <c r="DM124" s="773"/>
      <c r="DN124" s="773"/>
      <c r="DO124" s="773"/>
      <c r="DP124" s="774"/>
      <c r="DQ124" s="775" t="s">
        <v>130</v>
      </c>
      <c r="DR124" s="773"/>
      <c r="DS124" s="773"/>
      <c r="DT124" s="773"/>
      <c r="DU124" s="774"/>
      <c r="DV124" s="857" t="s">
        <v>323</v>
      </c>
      <c r="DW124" s="858"/>
      <c r="DX124" s="858"/>
      <c r="DY124" s="858"/>
      <c r="DZ124" s="859"/>
    </row>
    <row r="125" spans="1:130" s="215" customFormat="1" ht="26.25" customHeight="1" x14ac:dyDescent="0.2">
      <c r="A125" s="829"/>
      <c r="B125" s="830"/>
      <c r="C125" s="824" t="s">
        <v>391</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323</v>
      </c>
      <c r="AB125" s="789"/>
      <c r="AC125" s="789"/>
      <c r="AD125" s="789"/>
      <c r="AE125" s="790"/>
      <c r="AF125" s="791" t="s">
        <v>323</v>
      </c>
      <c r="AG125" s="789"/>
      <c r="AH125" s="789"/>
      <c r="AI125" s="789"/>
      <c r="AJ125" s="790"/>
      <c r="AK125" s="791" t="s">
        <v>323</v>
      </c>
      <c r="AL125" s="789"/>
      <c r="AM125" s="789"/>
      <c r="AN125" s="789"/>
      <c r="AO125" s="790"/>
      <c r="AP125" s="833" t="s">
        <v>323</v>
      </c>
      <c r="AQ125" s="834"/>
      <c r="AR125" s="834"/>
      <c r="AS125" s="834"/>
      <c r="AT125" s="835"/>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406</v>
      </c>
      <c r="CL125" s="861"/>
      <c r="CM125" s="861"/>
      <c r="CN125" s="861"/>
      <c r="CO125" s="862"/>
      <c r="CP125" s="869" t="s">
        <v>407</v>
      </c>
      <c r="CQ125" s="817"/>
      <c r="CR125" s="817"/>
      <c r="CS125" s="817"/>
      <c r="CT125" s="817"/>
      <c r="CU125" s="817"/>
      <c r="CV125" s="817"/>
      <c r="CW125" s="817"/>
      <c r="CX125" s="817"/>
      <c r="CY125" s="817"/>
      <c r="CZ125" s="817"/>
      <c r="DA125" s="817"/>
      <c r="DB125" s="817"/>
      <c r="DC125" s="817"/>
      <c r="DD125" s="817"/>
      <c r="DE125" s="817"/>
      <c r="DF125" s="818"/>
      <c r="DG125" s="870" t="s">
        <v>130</v>
      </c>
      <c r="DH125" s="851"/>
      <c r="DI125" s="851"/>
      <c r="DJ125" s="851"/>
      <c r="DK125" s="851"/>
      <c r="DL125" s="851" t="s">
        <v>130</v>
      </c>
      <c r="DM125" s="851"/>
      <c r="DN125" s="851"/>
      <c r="DO125" s="851"/>
      <c r="DP125" s="851"/>
      <c r="DQ125" s="851" t="s">
        <v>130</v>
      </c>
      <c r="DR125" s="851"/>
      <c r="DS125" s="851"/>
      <c r="DT125" s="851"/>
      <c r="DU125" s="851"/>
      <c r="DV125" s="852" t="s">
        <v>130</v>
      </c>
      <c r="DW125" s="852"/>
      <c r="DX125" s="852"/>
      <c r="DY125" s="852"/>
      <c r="DZ125" s="853"/>
    </row>
    <row r="126" spans="1:130" s="215" customFormat="1" ht="26.25" customHeight="1" thickBot="1" x14ac:dyDescent="0.25">
      <c r="A126" s="829"/>
      <c r="B126" s="830"/>
      <c r="C126" s="824" t="s">
        <v>393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323</v>
      </c>
      <c r="AB126" s="789"/>
      <c r="AC126" s="789"/>
      <c r="AD126" s="789"/>
      <c r="AE126" s="790"/>
      <c r="AF126" s="791" t="s">
        <v>130</v>
      </c>
      <c r="AG126" s="789"/>
      <c r="AH126" s="789"/>
      <c r="AI126" s="789"/>
      <c r="AJ126" s="790"/>
      <c r="AK126" s="791" t="s">
        <v>388</v>
      </c>
      <c r="AL126" s="789"/>
      <c r="AM126" s="789"/>
      <c r="AN126" s="789"/>
      <c r="AO126" s="790"/>
      <c r="AP126" s="833" t="s">
        <v>130</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408</v>
      </c>
      <c r="CQ126" s="761"/>
      <c r="CR126" s="761"/>
      <c r="CS126" s="761"/>
      <c r="CT126" s="761"/>
      <c r="CU126" s="761"/>
      <c r="CV126" s="761"/>
      <c r="CW126" s="761"/>
      <c r="CX126" s="761"/>
      <c r="CY126" s="761"/>
      <c r="CZ126" s="761"/>
      <c r="DA126" s="761"/>
      <c r="DB126" s="761"/>
      <c r="DC126" s="761"/>
      <c r="DD126" s="761"/>
      <c r="DE126" s="761"/>
      <c r="DF126" s="762"/>
      <c r="DG126" s="825" t="s">
        <v>323</v>
      </c>
      <c r="DH126" s="826"/>
      <c r="DI126" s="826"/>
      <c r="DJ126" s="826"/>
      <c r="DK126" s="826"/>
      <c r="DL126" s="826" t="s">
        <v>323</v>
      </c>
      <c r="DM126" s="826"/>
      <c r="DN126" s="826"/>
      <c r="DO126" s="826"/>
      <c r="DP126" s="826"/>
      <c r="DQ126" s="826" t="s">
        <v>130</v>
      </c>
      <c r="DR126" s="826"/>
      <c r="DS126" s="826"/>
      <c r="DT126" s="826"/>
      <c r="DU126" s="826"/>
      <c r="DV126" s="803" t="s">
        <v>323</v>
      </c>
      <c r="DW126" s="803"/>
      <c r="DX126" s="803"/>
      <c r="DY126" s="803"/>
      <c r="DZ126" s="804"/>
    </row>
    <row r="127" spans="1:130" s="215" customFormat="1" ht="26.25" customHeight="1" x14ac:dyDescent="0.2">
      <c r="A127" s="831"/>
      <c r="B127" s="832"/>
      <c r="C127" s="847" t="s">
        <v>409</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130</v>
      </c>
      <c r="AB127" s="789"/>
      <c r="AC127" s="789"/>
      <c r="AD127" s="789"/>
      <c r="AE127" s="790"/>
      <c r="AF127" s="791" t="s">
        <v>323</v>
      </c>
      <c r="AG127" s="789"/>
      <c r="AH127" s="789"/>
      <c r="AI127" s="789"/>
      <c r="AJ127" s="790"/>
      <c r="AK127" s="791" t="s">
        <v>323</v>
      </c>
      <c r="AL127" s="789"/>
      <c r="AM127" s="789"/>
      <c r="AN127" s="789"/>
      <c r="AO127" s="790"/>
      <c r="AP127" s="833" t="s">
        <v>323</v>
      </c>
      <c r="AQ127" s="834"/>
      <c r="AR127" s="834"/>
      <c r="AS127" s="834"/>
      <c r="AT127" s="835"/>
      <c r="AU127" s="217"/>
      <c r="AV127" s="217"/>
      <c r="AW127" s="217"/>
      <c r="AX127" s="850" t="s">
        <v>410</v>
      </c>
      <c r="AY127" s="821"/>
      <c r="AZ127" s="821"/>
      <c r="BA127" s="821"/>
      <c r="BB127" s="821"/>
      <c r="BC127" s="821"/>
      <c r="BD127" s="821"/>
      <c r="BE127" s="822"/>
      <c r="BF127" s="820" t="s">
        <v>411</v>
      </c>
      <c r="BG127" s="821"/>
      <c r="BH127" s="821"/>
      <c r="BI127" s="821"/>
      <c r="BJ127" s="821"/>
      <c r="BK127" s="821"/>
      <c r="BL127" s="822"/>
      <c r="BM127" s="820" t="s">
        <v>412</v>
      </c>
      <c r="BN127" s="821"/>
      <c r="BO127" s="821"/>
      <c r="BP127" s="821"/>
      <c r="BQ127" s="821"/>
      <c r="BR127" s="821"/>
      <c r="BS127" s="822"/>
      <c r="BT127" s="820" t="s">
        <v>413</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414</v>
      </c>
      <c r="CQ127" s="761"/>
      <c r="CR127" s="761"/>
      <c r="CS127" s="761"/>
      <c r="CT127" s="761"/>
      <c r="CU127" s="761"/>
      <c r="CV127" s="761"/>
      <c r="CW127" s="761"/>
      <c r="CX127" s="761"/>
      <c r="CY127" s="761"/>
      <c r="CZ127" s="761"/>
      <c r="DA127" s="761"/>
      <c r="DB127" s="761"/>
      <c r="DC127" s="761"/>
      <c r="DD127" s="761"/>
      <c r="DE127" s="761"/>
      <c r="DF127" s="762"/>
      <c r="DG127" s="825" t="s">
        <v>130</v>
      </c>
      <c r="DH127" s="826"/>
      <c r="DI127" s="826"/>
      <c r="DJ127" s="826"/>
      <c r="DK127" s="826"/>
      <c r="DL127" s="826" t="s">
        <v>130</v>
      </c>
      <c r="DM127" s="826"/>
      <c r="DN127" s="826"/>
      <c r="DO127" s="826"/>
      <c r="DP127" s="826"/>
      <c r="DQ127" s="826" t="s">
        <v>388</v>
      </c>
      <c r="DR127" s="826"/>
      <c r="DS127" s="826"/>
      <c r="DT127" s="826"/>
      <c r="DU127" s="826"/>
      <c r="DV127" s="803" t="s">
        <v>323</v>
      </c>
      <c r="DW127" s="803"/>
      <c r="DX127" s="803"/>
      <c r="DY127" s="803"/>
      <c r="DZ127" s="804"/>
    </row>
    <row r="128" spans="1:130" s="215" customFormat="1" ht="26.25" customHeight="1" thickBot="1" x14ac:dyDescent="0.25">
      <c r="A128" s="805" t="s">
        <v>415</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416</v>
      </c>
      <c r="X128" s="807"/>
      <c r="Y128" s="807"/>
      <c r="Z128" s="808"/>
      <c r="AA128" s="809">
        <v>14961</v>
      </c>
      <c r="AB128" s="810"/>
      <c r="AC128" s="810"/>
      <c r="AD128" s="810"/>
      <c r="AE128" s="811"/>
      <c r="AF128" s="812">
        <v>9057</v>
      </c>
      <c r="AG128" s="810"/>
      <c r="AH128" s="810"/>
      <c r="AI128" s="810"/>
      <c r="AJ128" s="811"/>
      <c r="AK128" s="812">
        <v>10069</v>
      </c>
      <c r="AL128" s="810"/>
      <c r="AM128" s="810"/>
      <c r="AN128" s="810"/>
      <c r="AO128" s="811"/>
      <c r="AP128" s="813"/>
      <c r="AQ128" s="814"/>
      <c r="AR128" s="814"/>
      <c r="AS128" s="814"/>
      <c r="AT128" s="815"/>
      <c r="AU128" s="217"/>
      <c r="AV128" s="217"/>
      <c r="AW128" s="217"/>
      <c r="AX128" s="816" t="s">
        <v>417</v>
      </c>
      <c r="AY128" s="817"/>
      <c r="AZ128" s="817"/>
      <c r="BA128" s="817"/>
      <c r="BB128" s="817"/>
      <c r="BC128" s="817"/>
      <c r="BD128" s="817"/>
      <c r="BE128" s="818"/>
      <c r="BF128" s="795" t="s">
        <v>323</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418</v>
      </c>
      <c r="CQ128" s="739"/>
      <c r="CR128" s="739"/>
      <c r="CS128" s="739"/>
      <c r="CT128" s="739"/>
      <c r="CU128" s="739"/>
      <c r="CV128" s="739"/>
      <c r="CW128" s="739"/>
      <c r="CX128" s="739"/>
      <c r="CY128" s="739"/>
      <c r="CZ128" s="739"/>
      <c r="DA128" s="739"/>
      <c r="DB128" s="739"/>
      <c r="DC128" s="739"/>
      <c r="DD128" s="739"/>
      <c r="DE128" s="739"/>
      <c r="DF128" s="740"/>
      <c r="DG128" s="799" t="s">
        <v>323</v>
      </c>
      <c r="DH128" s="800"/>
      <c r="DI128" s="800"/>
      <c r="DJ128" s="800"/>
      <c r="DK128" s="800"/>
      <c r="DL128" s="800" t="s">
        <v>388</v>
      </c>
      <c r="DM128" s="800"/>
      <c r="DN128" s="800"/>
      <c r="DO128" s="800"/>
      <c r="DP128" s="800"/>
      <c r="DQ128" s="800" t="s">
        <v>323</v>
      </c>
      <c r="DR128" s="800"/>
      <c r="DS128" s="800"/>
      <c r="DT128" s="800"/>
      <c r="DU128" s="800"/>
      <c r="DV128" s="801" t="s">
        <v>323</v>
      </c>
      <c r="DW128" s="801"/>
      <c r="DX128" s="801"/>
      <c r="DY128" s="801"/>
      <c r="DZ128" s="802"/>
    </row>
    <row r="129" spans="1:131" s="215"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419</v>
      </c>
      <c r="X129" s="786"/>
      <c r="Y129" s="786"/>
      <c r="Z129" s="787"/>
      <c r="AA129" s="788">
        <v>2675010</v>
      </c>
      <c r="AB129" s="789"/>
      <c r="AC129" s="789"/>
      <c r="AD129" s="789"/>
      <c r="AE129" s="790"/>
      <c r="AF129" s="791">
        <v>2924072</v>
      </c>
      <c r="AG129" s="789"/>
      <c r="AH129" s="789"/>
      <c r="AI129" s="789"/>
      <c r="AJ129" s="790"/>
      <c r="AK129" s="791">
        <v>3192247</v>
      </c>
      <c r="AL129" s="789"/>
      <c r="AM129" s="789"/>
      <c r="AN129" s="789"/>
      <c r="AO129" s="790"/>
      <c r="AP129" s="792"/>
      <c r="AQ129" s="793"/>
      <c r="AR129" s="793"/>
      <c r="AS129" s="793"/>
      <c r="AT129" s="794"/>
      <c r="AU129" s="218"/>
      <c r="AV129" s="218"/>
      <c r="AW129" s="218"/>
      <c r="AX129" s="760" t="s">
        <v>420</v>
      </c>
      <c r="AY129" s="761"/>
      <c r="AZ129" s="761"/>
      <c r="BA129" s="761"/>
      <c r="BB129" s="761"/>
      <c r="BC129" s="761"/>
      <c r="BD129" s="761"/>
      <c r="BE129" s="762"/>
      <c r="BF129" s="779" t="s">
        <v>130</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783" t="s">
        <v>421</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422</v>
      </c>
      <c r="X130" s="786"/>
      <c r="Y130" s="786"/>
      <c r="Z130" s="787"/>
      <c r="AA130" s="788">
        <v>397278</v>
      </c>
      <c r="AB130" s="789"/>
      <c r="AC130" s="789"/>
      <c r="AD130" s="789"/>
      <c r="AE130" s="790"/>
      <c r="AF130" s="791">
        <v>507169</v>
      </c>
      <c r="AG130" s="789"/>
      <c r="AH130" s="789"/>
      <c r="AI130" s="789"/>
      <c r="AJ130" s="790"/>
      <c r="AK130" s="791">
        <v>569430</v>
      </c>
      <c r="AL130" s="789"/>
      <c r="AM130" s="789"/>
      <c r="AN130" s="789"/>
      <c r="AO130" s="790"/>
      <c r="AP130" s="792"/>
      <c r="AQ130" s="793"/>
      <c r="AR130" s="793"/>
      <c r="AS130" s="793"/>
      <c r="AT130" s="794"/>
      <c r="AU130" s="218"/>
      <c r="AV130" s="218"/>
      <c r="AW130" s="218"/>
      <c r="AX130" s="760" t="s">
        <v>423</v>
      </c>
      <c r="AY130" s="761"/>
      <c r="AZ130" s="761"/>
      <c r="BA130" s="761"/>
      <c r="BB130" s="761"/>
      <c r="BC130" s="761"/>
      <c r="BD130" s="761"/>
      <c r="BE130" s="762"/>
      <c r="BF130" s="763">
        <v>12.7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424</v>
      </c>
      <c r="X131" s="770"/>
      <c r="Y131" s="770"/>
      <c r="Z131" s="771"/>
      <c r="AA131" s="772">
        <v>2277732</v>
      </c>
      <c r="AB131" s="773"/>
      <c r="AC131" s="773"/>
      <c r="AD131" s="773"/>
      <c r="AE131" s="774"/>
      <c r="AF131" s="775">
        <v>2416903</v>
      </c>
      <c r="AG131" s="773"/>
      <c r="AH131" s="773"/>
      <c r="AI131" s="773"/>
      <c r="AJ131" s="774"/>
      <c r="AK131" s="775">
        <v>2622817</v>
      </c>
      <c r="AL131" s="773"/>
      <c r="AM131" s="773"/>
      <c r="AN131" s="773"/>
      <c r="AO131" s="774"/>
      <c r="AP131" s="776"/>
      <c r="AQ131" s="777"/>
      <c r="AR131" s="777"/>
      <c r="AS131" s="777"/>
      <c r="AT131" s="778"/>
      <c r="AU131" s="218"/>
      <c r="AV131" s="218"/>
      <c r="AW131" s="218"/>
      <c r="AX131" s="738" t="s">
        <v>425</v>
      </c>
      <c r="AY131" s="739"/>
      <c r="AZ131" s="739"/>
      <c r="BA131" s="739"/>
      <c r="BB131" s="739"/>
      <c r="BC131" s="739"/>
      <c r="BD131" s="739"/>
      <c r="BE131" s="740"/>
      <c r="BF131" s="741">
        <v>41.8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747" t="s">
        <v>426</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427</v>
      </c>
      <c r="W132" s="751"/>
      <c r="X132" s="751"/>
      <c r="Y132" s="751"/>
      <c r="Z132" s="752"/>
      <c r="AA132" s="753">
        <v>12.14699534</v>
      </c>
      <c r="AB132" s="754"/>
      <c r="AC132" s="754"/>
      <c r="AD132" s="754"/>
      <c r="AE132" s="755"/>
      <c r="AF132" s="756">
        <v>12.761372720000001</v>
      </c>
      <c r="AG132" s="754"/>
      <c r="AH132" s="754"/>
      <c r="AI132" s="754"/>
      <c r="AJ132" s="755"/>
      <c r="AK132" s="756">
        <v>13.20461931</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20"/>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428</v>
      </c>
      <c r="W133" s="730"/>
      <c r="X133" s="730"/>
      <c r="Y133" s="730"/>
      <c r="Z133" s="731"/>
      <c r="AA133" s="732">
        <v>10</v>
      </c>
      <c r="AB133" s="733"/>
      <c r="AC133" s="733"/>
      <c r="AD133" s="733"/>
      <c r="AE133" s="734"/>
      <c r="AF133" s="732">
        <v>11.5</v>
      </c>
      <c r="AG133" s="733"/>
      <c r="AH133" s="733"/>
      <c r="AI133" s="733"/>
      <c r="AJ133" s="734"/>
      <c r="AK133" s="732">
        <v>12.7</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SixwfXcf023uwsPZUi/VIx5/DT5DZH4v/DYzIWc9AOKMTiXybGkBCY2PzwagSmQznZjRobjdzUfqrwv9c+jNDw==" saltValue="/6fNBt2ILfcuWwAvFbDn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429</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ZO298tdYtpVlWaJFWSZQCUsmUxlS/NSw/z/tEwoCKVaYOJn6YfR+fIzeWHm73pBebQG+leqOxNdvT9blMAB3A==" saltValue="hXV30pujkCjQAj+AZ+Er1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430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431</v>
      </c>
      <c r="AL6" s="251"/>
      <c r="AM6" s="251"/>
      <c r="AN6" s="251"/>
    </row>
    <row r="7" spans="1:46" ht="13.5" customHeight="1" x14ac:dyDescent="0.2">
      <c r="A7" s="250"/>
      <c r="AK7" s="253"/>
      <c r="AL7" s="254"/>
      <c r="AM7" s="254"/>
      <c r="AN7" s="255"/>
      <c r="AO7" s="1127" t="s">
        <v>432</v>
      </c>
      <c r="AP7" s="256"/>
      <c r="AQ7" s="257" t="s">
        <v>433</v>
      </c>
      <c r="AR7" s="258"/>
    </row>
    <row r="8" spans="1:46" ht="13.2" x14ac:dyDescent="0.2">
      <c r="A8" s="250"/>
      <c r="AK8" s="259"/>
      <c r="AL8" s="260"/>
      <c r="AM8" s="260"/>
      <c r="AN8" s="261"/>
      <c r="AO8" s="1128"/>
      <c r="AP8" s="262" t="s">
        <v>434</v>
      </c>
      <c r="AQ8" s="263" t="s">
        <v>435</v>
      </c>
      <c r="AR8" s="264" t="s">
        <v>436</v>
      </c>
    </row>
    <row r="9" spans="1:46" ht="13.2" x14ac:dyDescent="0.2">
      <c r="A9" s="250"/>
      <c r="AK9" s="1139" t="s">
        <v>437</v>
      </c>
      <c r="AL9" s="1140"/>
      <c r="AM9" s="1140"/>
      <c r="AN9" s="1141"/>
      <c r="AO9" s="265">
        <v>783580</v>
      </c>
      <c r="AP9" s="265">
        <v>136180</v>
      </c>
      <c r="AQ9" s="266">
        <v>135698</v>
      </c>
      <c r="AR9" s="267">
        <v>0.4</v>
      </c>
    </row>
    <row r="10" spans="1:46" ht="13.5" customHeight="1" x14ac:dyDescent="0.2">
      <c r="A10" s="250"/>
      <c r="AK10" s="1139" t="s">
        <v>438</v>
      </c>
      <c r="AL10" s="1140"/>
      <c r="AM10" s="1140"/>
      <c r="AN10" s="1141"/>
      <c r="AO10" s="268">
        <v>130491</v>
      </c>
      <c r="AP10" s="268">
        <v>22678</v>
      </c>
      <c r="AQ10" s="269">
        <v>15070</v>
      </c>
      <c r="AR10" s="270">
        <v>50.5</v>
      </c>
    </row>
    <row r="11" spans="1:46" ht="13.5" customHeight="1" x14ac:dyDescent="0.2">
      <c r="A11" s="250"/>
      <c r="AK11" s="1139" t="s">
        <v>439</v>
      </c>
      <c r="AL11" s="1140"/>
      <c r="AM11" s="1140"/>
      <c r="AN11" s="1141"/>
      <c r="AO11" s="268" t="s">
        <v>440</v>
      </c>
      <c r="AP11" s="268" t="s">
        <v>440</v>
      </c>
      <c r="AQ11" s="269">
        <v>1204</v>
      </c>
      <c r="AR11" s="270" t="s">
        <v>440</v>
      </c>
    </row>
    <row r="12" spans="1:46" ht="13.5" customHeight="1" x14ac:dyDescent="0.2">
      <c r="A12" s="250"/>
      <c r="AK12" s="1139" t="s">
        <v>441</v>
      </c>
      <c r="AL12" s="1140"/>
      <c r="AM12" s="1140"/>
      <c r="AN12" s="1141"/>
      <c r="AO12" s="268" t="s">
        <v>440</v>
      </c>
      <c r="AP12" s="268" t="s">
        <v>440</v>
      </c>
      <c r="AQ12" s="269" t="s">
        <v>440</v>
      </c>
      <c r="AR12" s="270" t="s">
        <v>440</v>
      </c>
    </row>
    <row r="13" spans="1:46" ht="13.5" customHeight="1" x14ac:dyDescent="0.2">
      <c r="A13" s="250"/>
      <c r="AK13" s="1139" t="s">
        <v>442</v>
      </c>
      <c r="AL13" s="1140"/>
      <c r="AM13" s="1140"/>
      <c r="AN13" s="1141"/>
      <c r="AO13" s="268" t="s">
        <v>440</v>
      </c>
      <c r="AP13" s="268" t="s">
        <v>440</v>
      </c>
      <c r="AQ13" s="269">
        <v>5161</v>
      </c>
      <c r="AR13" s="270" t="s">
        <v>440</v>
      </c>
    </row>
    <row r="14" spans="1:46" ht="13.5" customHeight="1" x14ac:dyDescent="0.2">
      <c r="A14" s="250"/>
      <c r="AK14" s="1139" t="s">
        <v>443</v>
      </c>
      <c r="AL14" s="1140"/>
      <c r="AM14" s="1140"/>
      <c r="AN14" s="1141"/>
      <c r="AO14" s="268">
        <v>15337</v>
      </c>
      <c r="AP14" s="268">
        <v>2665</v>
      </c>
      <c r="AQ14" s="269">
        <v>2589</v>
      </c>
      <c r="AR14" s="270">
        <v>2.9</v>
      </c>
    </row>
    <row r="15" spans="1:46" ht="13.5" customHeight="1" x14ac:dyDescent="0.2">
      <c r="A15" s="250"/>
      <c r="AK15" s="1142" t="s">
        <v>444</v>
      </c>
      <c r="AL15" s="1143"/>
      <c r="AM15" s="1143"/>
      <c r="AN15" s="1144"/>
      <c r="AO15" s="268">
        <v>-59047</v>
      </c>
      <c r="AP15" s="268">
        <v>-10262</v>
      </c>
      <c r="AQ15" s="269">
        <v>-9993</v>
      </c>
      <c r="AR15" s="270">
        <v>2.7</v>
      </c>
    </row>
    <row r="16" spans="1:46" ht="13.2" x14ac:dyDescent="0.2">
      <c r="A16" s="250"/>
      <c r="AK16" s="1142" t="s">
        <v>190</v>
      </c>
      <c r="AL16" s="1143"/>
      <c r="AM16" s="1143"/>
      <c r="AN16" s="1144"/>
      <c r="AO16" s="268">
        <v>870361</v>
      </c>
      <c r="AP16" s="268">
        <v>151262</v>
      </c>
      <c r="AQ16" s="269">
        <v>149729</v>
      </c>
      <c r="AR16" s="270">
        <v>1</v>
      </c>
    </row>
    <row r="17" spans="1:46" ht="13.2" x14ac:dyDescent="0.2">
      <c r="A17" s="250"/>
    </row>
    <row r="18" spans="1:46" ht="13.2" x14ac:dyDescent="0.2">
      <c r="A18" s="250"/>
      <c r="AQ18" s="271"/>
      <c r="AR18" s="271"/>
    </row>
    <row r="19" spans="1:46" ht="13.2" x14ac:dyDescent="0.2">
      <c r="A19" s="250"/>
      <c r="AK19" s="246" t="s">
        <v>445</v>
      </c>
    </row>
    <row r="20" spans="1:46" ht="13.2" x14ac:dyDescent="0.2">
      <c r="A20" s="250"/>
      <c r="AK20" s="272"/>
      <c r="AL20" s="273"/>
      <c r="AM20" s="273"/>
      <c r="AN20" s="274"/>
      <c r="AO20" s="275" t="s">
        <v>446</v>
      </c>
      <c r="AP20" s="276" t="s">
        <v>447</v>
      </c>
      <c r="AQ20" s="277" t="s">
        <v>448</v>
      </c>
      <c r="AR20" s="278"/>
    </row>
    <row r="21" spans="1:46" s="251" customFormat="1" ht="13.2" x14ac:dyDescent="0.2">
      <c r="A21" s="279"/>
      <c r="AK21" s="1145" t="s">
        <v>449</v>
      </c>
      <c r="AL21" s="1146"/>
      <c r="AM21" s="1146"/>
      <c r="AN21" s="1147"/>
      <c r="AO21" s="280">
        <v>14.08</v>
      </c>
      <c r="AP21" s="281">
        <v>13.47</v>
      </c>
      <c r="AQ21" s="282">
        <v>0.61</v>
      </c>
      <c r="AS21" s="283"/>
      <c r="AT21" s="279"/>
    </row>
    <row r="22" spans="1:46" s="251" customFormat="1" ht="13.2" x14ac:dyDescent="0.2">
      <c r="A22" s="279"/>
      <c r="AK22" s="1145" t="s">
        <v>450</v>
      </c>
      <c r="AL22" s="1146"/>
      <c r="AM22" s="1146"/>
      <c r="AN22" s="1147"/>
      <c r="AO22" s="284">
        <v>98.7</v>
      </c>
      <c r="AP22" s="285">
        <v>96.1</v>
      </c>
      <c r="AQ22" s="286">
        <v>2.6</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138" t="s">
        <v>451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1"/>
      <c r="AS27" s="246"/>
      <c r="AT27" s="246"/>
    </row>
    <row r="28" spans="1:46" ht="16.2" x14ac:dyDescent="0.2">
      <c r="A28" s="247" t="s">
        <v>452</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453</v>
      </c>
      <c r="AL29" s="251"/>
      <c r="AM29" s="251"/>
      <c r="AN29" s="251"/>
      <c r="AS29" s="293"/>
    </row>
    <row r="30" spans="1:46" ht="13.5" customHeight="1" x14ac:dyDescent="0.2">
      <c r="A30" s="250"/>
      <c r="AK30" s="253"/>
      <c r="AL30" s="254"/>
      <c r="AM30" s="254"/>
      <c r="AN30" s="255"/>
      <c r="AO30" s="1127" t="s">
        <v>432</v>
      </c>
      <c r="AP30" s="256"/>
      <c r="AQ30" s="257" t="s">
        <v>433</v>
      </c>
      <c r="AR30" s="258"/>
    </row>
    <row r="31" spans="1:46" ht="13.2" x14ac:dyDescent="0.2">
      <c r="A31" s="250"/>
      <c r="AK31" s="259"/>
      <c r="AL31" s="260"/>
      <c r="AM31" s="260"/>
      <c r="AN31" s="261"/>
      <c r="AO31" s="1128"/>
      <c r="AP31" s="262" t="s">
        <v>434</v>
      </c>
      <c r="AQ31" s="263" t="s">
        <v>435</v>
      </c>
      <c r="AR31" s="264" t="s">
        <v>436</v>
      </c>
    </row>
    <row r="32" spans="1:46" ht="27" customHeight="1" x14ac:dyDescent="0.2">
      <c r="A32" s="250"/>
      <c r="AK32" s="1129" t="s">
        <v>454</v>
      </c>
      <c r="AL32" s="1130"/>
      <c r="AM32" s="1130"/>
      <c r="AN32" s="1131"/>
      <c r="AO32" s="294">
        <v>784266</v>
      </c>
      <c r="AP32" s="294">
        <v>136299</v>
      </c>
      <c r="AQ32" s="295">
        <v>77495</v>
      </c>
      <c r="AR32" s="296">
        <v>75.900000000000006</v>
      </c>
    </row>
    <row r="33" spans="1:46" ht="13.5" customHeight="1" x14ac:dyDescent="0.2">
      <c r="A33" s="250"/>
      <c r="AK33" s="1129" t="s">
        <v>455</v>
      </c>
      <c r="AL33" s="1130"/>
      <c r="AM33" s="1130"/>
      <c r="AN33" s="1131"/>
      <c r="AO33" s="294" t="s">
        <v>440</v>
      </c>
      <c r="AP33" s="294" t="s">
        <v>440</v>
      </c>
      <c r="AQ33" s="295" t="s">
        <v>440</v>
      </c>
      <c r="AR33" s="296" t="s">
        <v>440</v>
      </c>
    </row>
    <row r="34" spans="1:46" ht="27" customHeight="1" x14ac:dyDescent="0.2">
      <c r="A34" s="250"/>
      <c r="AK34" s="1129" t="s">
        <v>456</v>
      </c>
      <c r="AL34" s="1130"/>
      <c r="AM34" s="1130"/>
      <c r="AN34" s="1131"/>
      <c r="AO34" s="294" t="s">
        <v>440</v>
      </c>
      <c r="AP34" s="294" t="s">
        <v>440</v>
      </c>
      <c r="AQ34" s="295" t="s">
        <v>440</v>
      </c>
      <c r="AR34" s="296" t="s">
        <v>440</v>
      </c>
    </row>
    <row r="35" spans="1:46" ht="27" customHeight="1" x14ac:dyDescent="0.2">
      <c r="A35" s="250"/>
      <c r="AK35" s="1129" t="s">
        <v>457</v>
      </c>
      <c r="AL35" s="1130"/>
      <c r="AM35" s="1130"/>
      <c r="AN35" s="1131"/>
      <c r="AO35" s="294">
        <v>131529</v>
      </c>
      <c r="AP35" s="294">
        <v>22859</v>
      </c>
      <c r="AQ35" s="295">
        <v>26940</v>
      </c>
      <c r="AR35" s="296">
        <v>-15.1</v>
      </c>
    </row>
    <row r="36" spans="1:46" ht="27" customHeight="1" x14ac:dyDescent="0.2">
      <c r="A36" s="250"/>
      <c r="AK36" s="1129" t="s">
        <v>458</v>
      </c>
      <c r="AL36" s="1130"/>
      <c r="AM36" s="1130"/>
      <c r="AN36" s="1131"/>
      <c r="AO36" s="294">
        <v>5548</v>
      </c>
      <c r="AP36" s="294">
        <v>964</v>
      </c>
      <c r="AQ36" s="295">
        <v>3757</v>
      </c>
      <c r="AR36" s="296">
        <v>-74.3</v>
      </c>
    </row>
    <row r="37" spans="1:46" ht="13.5" customHeight="1" x14ac:dyDescent="0.2">
      <c r="A37" s="250"/>
      <c r="AK37" s="1129" t="s">
        <v>459</v>
      </c>
      <c r="AL37" s="1130"/>
      <c r="AM37" s="1130"/>
      <c r="AN37" s="1131"/>
      <c r="AO37" s="294">
        <v>4489</v>
      </c>
      <c r="AP37" s="294">
        <v>780</v>
      </c>
      <c r="AQ37" s="295">
        <v>476</v>
      </c>
      <c r="AR37" s="296">
        <v>63.9</v>
      </c>
    </row>
    <row r="38" spans="1:46" ht="27" customHeight="1" x14ac:dyDescent="0.2">
      <c r="A38" s="250"/>
      <c r="AK38" s="1132" t="s">
        <v>460</v>
      </c>
      <c r="AL38" s="1133"/>
      <c r="AM38" s="1133"/>
      <c r="AN38" s="1134"/>
      <c r="AO38" s="297" t="s">
        <v>440</v>
      </c>
      <c r="AP38" s="297" t="s">
        <v>440</v>
      </c>
      <c r="AQ38" s="298">
        <v>3</v>
      </c>
      <c r="AR38" s="286" t="s">
        <v>440</v>
      </c>
      <c r="AS38" s="293"/>
    </row>
    <row r="39" spans="1:46" ht="13.2" x14ac:dyDescent="0.2">
      <c r="A39" s="250"/>
      <c r="AK39" s="1132" t="s">
        <v>461</v>
      </c>
      <c r="AL39" s="1133"/>
      <c r="AM39" s="1133"/>
      <c r="AN39" s="1134"/>
      <c r="AO39" s="294">
        <v>-10069</v>
      </c>
      <c r="AP39" s="294">
        <v>-1750</v>
      </c>
      <c r="AQ39" s="295">
        <v>-1869</v>
      </c>
      <c r="AR39" s="296">
        <v>-6.4</v>
      </c>
      <c r="AS39" s="293"/>
    </row>
    <row r="40" spans="1:46" ht="27" customHeight="1" x14ac:dyDescent="0.2">
      <c r="A40" s="250"/>
      <c r="AK40" s="1129" t="s">
        <v>462</v>
      </c>
      <c r="AL40" s="1130"/>
      <c r="AM40" s="1130"/>
      <c r="AN40" s="1131"/>
      <c r="AO40" s="294">
        <v>-569430</v>
      </c>
      <c r="AP40" s="294">
        <v>-98962</v>
      </c>
      <c r="AQ40" s="295">
        <v>-73868</v>
      </c>
      <c r="AR40" s="296">
        <v>34</v>
      </c>
      <c r="AS40" s="293"/>
    </row>
    <row r="41" spans="1:46" ht="13.2" x14ac:dyDescent="0.2">
      <c r="A41" s="250"/>
      <c r="AK41" s="1135" t="s">
        <v>264</v>
      </c>
      <c r="AL41" s="1136"/>
      <c r="AM41" s="1136"/>
      <c r="AN41" s="1137"/>
      <c r="AO41" s="294">
        <v>346333</v>
      </c>
      <c r="AP41" s="294">
        <v>60190</v>
      </c>
      <c r="AQ41" s="295">
        <v>32935</v>
      </c>
      <c r="AR41" s="296">
        <v>82.8</v>
      </c>
      <c r="AS41" s="293"/>
    </row>
    <row r="42" spans="1:46" ht="13.2" x14ac:dyDescent="0.2">
      <c r="A42" s="250"/>
      <c r="AK42" s="299" t="s">
        <v>463</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464</v>
      </c>
    </row>
    <row r="48" spans="1:46" ht="13.2" x14ac:dyDescent="0.2">
      <c r="A48" s="250"/>
      <c r="AK48" s="304" t="s">
        <v>465</v>
      </c>
      <c r="AL48" s="304"/>
      <c r="AM48" s="304"/>
      <c r="AN48" s="304"/>
      <c r="AO48" s="304"/>
      <c r="AP48" s="304"/>
      <c r="AQ48" s="305"/>
      <c r="AR48" s="304"/>
    </row>
    <row r="49" spans="1:44" ht="13.5" customHeight="1" x14ac:dyDescent="0.2">
      <c r="A49" s="250"/>
      <c r="AK49" s="306"/>
      <c r="AL49" s="307"/>
      <c r="AM49" s="1122" t="s">
        <v>432</v>
      </c>
      <c r="AN49" s="1124" t="s">
        <v>466</v>
      </c>
      <c r="AO49" s="1125"/>
      <c r="AP49" s="1125"/>
      <c r="AQ49" s="1125"/>
      <c r="AR49" s="1126"/>
    </row>
    <row r="50" spans="1:44" ht="13.2" x14ac:dyDescent="0.2">
      <c r="A50" s="250"/>
      <c r="AK50" s="308"/>
      <c r="AL50" s="309"/>
      <c r="AM50" s="1123"/>
      <c r="AN50" s="310" t="s">
        <v>467</v>
      </c>
      <c r="AO50" s="311" t="s">
        <v>468</v>
      </c>
      <c r="AP50" s="312" t="s">
        <v>469</v>
      </c>
      <c r="AQ50" s="313" t="s">
        <v>470</v>
      </c>
      <c r="AR50" s="314" t="s">
        <v>471</v>
      </c>
    </row>
    <row r="51" spans="1:44" ht="13.2" x14ac:dyDescent="0.2">
      <c r="A51" s="250"/>
      <c r="AK51" s="306" t="s">
        <v>472</v>
      </c>
      <c r="AL51" s="307"/>
      <c r="AM51" s="315">
        <v>1591705</v>
      </c>
      <c r="AN51" s="316">
        <v>252892</v>
      </c>
      <c r="AO51" s="317">
        <v>22.6</v>
      </c>
      <c r="AP51" s="318">
        <v>122882</v>
      </c>
      <c r="AQ51" s="319">
        <v>-11.4</v>
      </c>
      <c r="AR51" s="320">
        <v>34</v>
      </c>
    </row>
    <row r="52" spans="1:44" ht="13.2" x14ac:dyDescent="0.2">
      <c r="A52" s="250"/>
      <c r="AK52" s="321"/>
      <c r="AL52" s="322" t="s">
        <v>473</v>
      </c>
      <c r="AM52" s="323">
        <v>850900</v>
      </c>
      <c r="AN52" s="324">
        <v>135192</v>
      </c>
      <c r="AO52" s="325">
        <v>-3</v>
      </c>
      <c r="AP52" s="326">
        <v>65785</v>
      </c>
      <c r="AQ52" s="327">
        <v>-7.6</v>
      </c>
      <c r="AR52" s="328">
        <v>4.5999999999999996</v>
      </c>
    </row>
    <row r="53" spans="1:44" ht="13.2" x14ac:dyDescent="0.2">
      <c r="A53" s="250"/>
      <c r="AK53" s="306" t="s">
        <v>474</v>
      </c>
      <c r="AL53" s="307"/>
      <c r="AM53" s="315">
        <v>710831</v>
      </c>
      <c r="AN53" s="316">
        <v>115563</v>
      </c>
      <c r="AO53" s="317">
        <v>-54.3</v>
      </c>
      <c r="AP53" s="318">
        <v>114790</v>
      </c>
      <c r="AQ53" s="319">
        <v>-6.6</v>
      </c>
      <c r="AR53" s="320">
        <v>-47.7</v>
      </c>
    </row>
    <row r="54" spans="1:44" ht="13.2" x14ac:dyDescent="0.2">
      <c r="A54" s="250"/>
      <c r="AK54" s="321"/>
      <c r="AL54" s="322" t="s">
        <v>473</v>
      </c>
      <c r="AM54" s="323">
        <v>496888</v>
      </c>
      <c r="AN54" s="324">
        <v>80782</v>
      </c>
      <c r="AO54" s="325">
        <v>-40.200000000000003</v>
      </c>
      <c r="AP54" s="326">
        <v>55601</v>
      </c>
      <c r="AQ54" s="327">
        <v>-15.5</v>
      </c>
      <c r="AR54" s="328">
        <v>-24.7</v>
      </c>
    </row>
    <row r="55" spans="1:44" ht="13.2" x14ac:dyDescent="0.2">
      <c r="A55" s="250"/>
      <c r="AK55" s="306" t="s">
        <v>475</v>
      </c>
      <c r="AL55" s="307"/>
      <c r="AM55" s="315">
        <v>913198</v>
      </c>
      <c r="AN55" s="316">
        <v>151292</v>
      </c>
      <c r="AO55" s="317">
        <v>30.9</v>
      </c>
      <c r="AP55" s="318">
        <v>126262</v>
      </c>
      <c r="AQ55" s="319">
        <v>10</v>
      </c>
      <c r="AR55" s="320">
        <v>20.9</v>
      </c>
    </row>
    <row r="56" spans="1:44" ht="13.2" x14ac:dyDescent="0.2">
      <c r="A56" s="250"/>
      <c r="AK56" s="321"/>
      <c r="AL56" s="322" t="s">
        <v>473</v>
      </c>
      <c r="AM56" s="323">
        <v>549292</v>
      </c>
      <c r="AN56" s="324">
        <v>91003</v>
      </c>
      <c r="AO56" s="325">
        <v>12.7</v>
      </c>
      <c r="AP56" s="326">
        <v>56769</v>
      </c>
      <c r="AQ56" s="327">
        <v>2.1</v>
      </c>
      <c r="AR56" s="328">
        <v>10.6</v>
      </c>
    </row>
    <row r="57" spans="1:44" ht="13.2" x14ac:dyDescent="0.2">
      <c r="A57" s="250"/>
      <c r="AK57" s="306" t="s">
        <v>476</v>
      </c>
      <c r="AL57" s="307"/>
      <c r="AM57" s="315">
        <v>894186</v>
      </c>
      <c r="AN57" s="316">
        <v>151557</v>
      </c>
      <c r="AO57" s="317">
        <v>0.2</v>
      </c>
      <c r="AP57" s="318">
        <v>126525</v>
      </c>
      <c r="AQ57" s="319">
        <v>0.2</v>
      </c>
      <c r="AR57" s="320">
        <v>0</v>
      </c>
    </row>
    <row r="58" spans="1:44" ht="13.2" x14ac:dyDescent="0.2">
      <c r="A58" s="250"/>
      <c r="AK58" s="321"/>
      <c r="AL58" s="322" t="s">
        <v>473</v>
      </c>
      <c r="AM58" s="323">
        <v>574962</v>
      </c>
      <c r="AN58" s="324">
        <v>97451</v>
      </c>
      <c r="AO58" s="325">
        <v>7.1</v>
      </c>
      <c r="AP58" s="326">
        <v>67052</v>
      </c>
      <c r="AQ58" s="327">
        <v>18.100000000000001</v>
      </c>
      <c r="AR58" s="328">
        <v>-11</v>
      </c>
    </row>
    <row r="59" spans="1:44" ht="13.2" x14ac:dyDescent="0.2">
      <c r="A59" s="250"/>
      <c r="AK59" s="306" t="s">
        <v>477</v>
      </c>
      <c r="AL59" s="307"/>
      <c r="AM59" s="315">
        <v>915887</v>
      </c>
      <c r="AN59" s="316">
        <v>159174</v>
      </c>
      <c r="AO59" s="317">
        <v>5</v>
      </c>
      <c r="AP59" s="318">
        <v>122054</v>
      </c>
      <c r="AQ59" s="319">
        <v>-3.5</v>
      </c>
      <c r="AR59" s="320">
        <v>8.5</v>
      </c>
    </row>
    <row r="60" spans="1:44" ht="13.2" x14ac:dyDescent="0.2">
      <c r="A60" s="250"/>
      <c r="AK60" s="321"/>
      <c r="AL60" s="322" t="s">
        <v>473</v>
      </c>
      <c r="AM60" s="323">
        <v>635355</v>
      </c>
      <c r="AN60" s="324">
        <v>110420</v>
      </c>
      <c r="AO60" s="325">
        <v>13.3</v>
      </c>
      <c r="AP60" s="326">
        <v>68298</v>
      </c>
      <c r="AQ60" s="327">
        <v>1.9</v>
      </c>
      <c r="AR60" s="328">
        <v>11.4</v>
      </c>
    </row>
    <row r="61" spans="1:44" ht="13.2" x14ac:dyDescent="0.2">
      <c r="A61" s="250"/>
      <c r="AK61" s="306" t="s">
        <v>478</v>
      </c>
      <c r="AL61" s="329"/>
      <c r="AM61" s="315">
        <v>1005161</v>
      </c>
      <c r="AN61" s="316">
        <v>166096</v>
      </c>
      <c r="AO61" s="317">
        <v>0.9</v>
      </c>
      <c r="AP61" s="318">
        <v>122503</v>
      </c>
      <c r="AQ61" s="330">
        <v>-2.2999999999999998</v>
      </c>
      <c r="AR61" s="320">
        <v>3.2</v>
      </c>
    </row>
    <row r="62" spans="1:44" ht="13.2" x14ac:dyDescent="0.2">
      <c r="A62" s="250"/>
      <c r="AK62" s="321"/>
      <c r="AL62" s="322" t="s">
        <v>473</v>
      </c>
      <c r="AM62" s="323">
        <v>621479</v>
      </c>
      <c r="AN62" s="324">
        <v>102970</v>
      </c>
      <c r="AO62" s="325">
        <v>-2</v>
      </c>
      <c r="AP62" s="326">
        <v>62701</v>
      </c>
      <c r="AQ62" s="327">
        <v>-0.2</v>
      </c>
      <c r="AR62" s="328">
        <v>-1.8</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2" hidden="1" x14ac:dyDescent="0.2"/>
    <row r="71" spans="1:46" ht="13.2" hidden="1" x14ac:dyDescent="0.2"/>
    <row r="72" spans="1:46" ht="13.2" hidden="1" x14ac:dyDescent="0.2"/>
    <row r="73" spans="1:46" ht="13.2" hidden="1" x14ac:dyDescent="0.2"/>
  </sheetData>
  <sheetProtection algorithmName="SHA-512" hashValue="lX6LGgv+QoT7WN+brOmAu+YKug0FBaRXQp3eRmC++BIC4be0pBLx0LmhSnNO8S4apZ3EmthVC529zEcIcNfkYA==" saltValue="kMhjH2M6puwsEu22AjxH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480</v>
      </c>
    </row>
    <row r="121" spans="125:125" ht="13.5" hidden="1" customHeight="1" x14ac:dyDescent="0.2">
      <c r="DU121" s="244"/>
    </row>
  </sheetData>
  <sheetProtection algorithmName="SHA-512" hashValue="ZOoGFQ+snyDY11C5rhrZF2/JZLFSOMpgkHArIxoPxUpkjEUz+RbHTlFdQw175Tj3JGJeKp1L9R2iNURpp126jA==" saltValue="BCaSuaA3xQ+02cXZ30b+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481</v>
      </c>
    </row>
  </sheetData>
  <sheetProtection algorithmName="SHA-512" hashValue="Lbq5ByftuDGfjiw1nNYy2kKE5RKvagYAk3bWRCkST7ibBfUQ3X8msr9Kw5sjVbBrQ5Sr7sSVjqxje4mnRRcuXg==" saltValue="51pnDtMAP2MKfSs5kjUx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482</v>
      </c>
      <c r="G46" s="8" t="s">
        <v>483</v>
      </c>
      <c r="H46" s="8" t="s">
        <v>484</v>
      </c>
      <c r="I46" s="8" t="s">
        <v>485</v>
      </c>
      <c r="J46" s="9" t="s">
        <v>486</v>
      </c>
    </row>
    <row r="47" spans="2:10" ht="57.75" customHeight="1" x14ac:dyDescent="0.2">
      <c r="B47" s="10"/>
      <c r="C47" s="1148" t="s">
        <v>3</v>
      </c>
      <c r="D47" s="1148"/>
      <c r="E47" s="1149"/>
      <c r="F47" s="11">
        <v>19.71</v>
      </c>
      <c r="G47" s="12">
        <v>19.82</v>
      </c>
      <c r="H47" s="12">
        <v>16.559999999999999</v>
      </c>
      <c r="I47" s="12">
        <v>19.600000000000001</v>
      </c>
      <c r="J47" s="13">
        <v>27.66</v>
      </c>
    </row>
    <row r="48" spans="2:10" ht="57.75" customHeight="1" x14ac:dyDescent="0.2">
      <c r="B48" s="14"/>
      <c r="C48" s="1150" t="s">
        <v>4</v>
      </c>
      <c r="D48" s="1150"/>
      <c r="E48" s="1151"/>
      <c r="F48" s="15">
        <v>8.9600000000000009</v>
      </c>
      <c r="G48" s="16">
        <v>7.33</v>
      </c>
      <c r="H48" s="16">
        <v>8.25</v>
      </c>
      <c r="I48" s="16">
        <v>11.03</v>
      </c>
      <c r="J48" s="17">
        <v>11.57</v>
      </c>
    </row>
    <row r="49" spans="2:10" ht="57.75" customHeight="1" thickBot="1" x14ac:dyDescent="0.25">
      <c r="B49" s="18"/>
      <c r="C49" s="1152" t="s">
        <v>5</v>
      </c>
      <c r="D49" s="1152"/>
      <c r="E49" s="1153"/>
      <c r="F49" s="19" t="s">
        <v>487</v>
      </c>
      <c r="G49" s="20" t="s">
        <v>488</v>
      </c>
      <c r="H49" s="20" t="s">
        <v>489</v>
      </c>
      <c r="I49" s="20">
        <v>7.93</v>
      </c>
      <c r="J49" s="21">
        <v>11.59</v>
      </c>
    </row>
    <row r="50" spans="2:10" ht="13.2" x14ac:dyDescent="0.2"/>
  </sheetData>
  <sheetProtection algorithmName="SHA-512" hashValue="naAi2qH5lOPmmmIqcUFC0J7Z03g1R3IK6o8BDCBbIv3R8ZyYLFX9RY8l/1kpqF6S2NFTKz0ANFkJ7wehcEorxA==" saltValue="jAq4R3BnOBF2QWKv759V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2023-10-31T00:46:54Z</dcterms:modified>
</cp:coreProperties>
</file>