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072" activeTab="0"/>
  </bookViews>
  <sheets>
    <sheet name="総括表" sheetId="1" r:id="rId1"/>
    <sheet name="（記載例）総括表 " sheetId="2" r:id="rId2"/>
    <sheet name="Sheet1" sheetId="3" r:id="rId3"/>
  </sheets>
  <externalReferences>
    <externalReference r:id="rId6"/>
  </externalReferences>
  <definedNames>
    <definedName name="施設種別" localSheetId="1">'[1]Sheet1'!$B$2:$B$27</definedName>
    <definedName name="施設種別">'Sheet1'!$B$2:$B$27</definedName>
    <definedName name="補助率" localSheetId="1">'[1]Sheet1'!$A$2:$A$7</definedName>
    <definedName name="補助率">'Sheet1'!$A$2:$A$7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  <author>武藤 涼太</author>
  </authors>
  <commentList>
    <comment ref="E7" authorId="0">
      <text>
        <r>
          <rPr>
            <b/>
            <sz val="9"/>
            <rFont val="ＭＳ Ｐゴシック"/>
            <family val="3"/>
          </rPr>
          <t>・交付申請を行う事業者名とすること（支部単位で申請する場合等は、支部まで記載）。
・他の様式と名称を統一。</t>
        </r>
      </text>
    </comment>
    <comment ref="P6" authorId="0">
      <text>
        <r>
          <rPr>
            <b/>
            <sz val="9"/>
            <rFont val="ＭＳ Ｐゴシック"/>
            <family val="3"/>
          </rPr>
          <t>1,000円未満切り捨て</t>
        </r>
      </text>
    </comment>
    <comment ref="I12" authorId="1">
      <text>
        <r>
          <rPr>
            <b/>
            <sz val="9"/>
            <rFont val="MS P ゴシック"/>
            <family val="3"/>
          </rPr>
          <t>「16,200,000円×台数」を記載。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P6" authorId="0">
      <text>
        <r>
          <rPr>
            <b/>
            <sz val="9"/>
            <rFont val="ＭＳ Ｐゴシック"/>
            <family val="3"/>
          </rPr>
          <t>1,000円未満切り捨て</t>
        </r>
      </text>
    </comment>
    <comment ref="E7" authorId="0">
      <text>
        <r>
          <rPr>
            <b/>
            <sz val="9"/>
            <rFont val="ＭＳ Ｐゴシック"/>
            <family val="3"/>
          </rPr>
          <t>・交付申請を行う事業者名とすること（支部単位で申請する場合等は、支部まで記載）。
・他の様式と名称を統一。</t>
        </r>
      </text>
    </comment>
  </commentList>
</comments>
</file>

<file path=xl/sharedStrings.xml><?xml version="1.0" encoding="utf-8"?>
<sst xmlns="http://schemas.openxmlformats.org/spreadsheetml/2006/main" count="155" uniqueCount="84">
  <si>
    <t>寄付金</t>
  </si>
  <si>
    <t>補</t>
  </si>
  <si>
    <t>設置主体</t>
  </si>
  <si>
    <t>その他</t>
  </si>
  <si>
    <t>差引額</t>
  </si>
  <si>
    <t>助</t>
  </si>
  <si>
    <t>備考</t>
  </si>
  <si>
    <t>収入額</t>
  </si>
  <si>
    <t>基本額</t>
  </si>
  <si>
    <t>率</t>
  </si>
  <si>
    <t>所要額</t>
  </si>
  <si>
    <t>(A)</t>
  </si>
  <si>
    <t>(B)</t>
  </si>
  <si>
    <t>－</t>
  </si>
  <si>
    <t>県（市）</t>
  </si>
  <si>
    <t>(補助)額</t>
  </si>
  <si>
    <t>計</t>
  </si>
  <si>
    <t>国庫補助</t>
  </si>
  <si>
    <t>直</t>
  </si>
  <si>
    <t>接</t>
  </si>
  <si>
    <t>補</t>
  </si>
  <si>
    <t>助</t>
  </si>
  <si>
    <t>間</t>
  </si>
  <si>
    <t>区分</t>
  </si>
  <si>
    <t>対象経費の</t>
  </si>
  <si>
    <t>支出予定額</t>
  </si>
  <si>
    <t>総事業費</t>
  </si>
  <si>
    <t>県または</t>
  </si>
  <si>
    <t>施設名</t>
  </si>
  <si>
    <t>市の負担</t>
  </si>
  <si>
    <t>予算</t>
  </si>
  <si>
    <t>(補助)</t>
  </si>
  <si>
    <t>措置</t>
  </si>
  <si>
    <t>基本額</t>
  </si>
  <si>
    <t>状況</t>
  </si>
  <si>
    <t>（D）</t>
  </si>
  <si>
    <t>(E)</t>
  </si>
  <si>
    <t>(F)</t>
  </si>
  <si>
    <t>(G)</t>
  </si>
  <si>
    <t>(Ｈ)</t>
  </si>
  <si>
    <t>(A)－(B)＝(C)</t>
  </si>
  <si>
    <t>様式第１－２号</t>
  </si>
  <si>
    <t>基準額</t>
  </si>
  <si>
    <t>選定額</t>
  </si>
  <si>
    <t>(I)</t>
  </si>
  <si>
    <t>(J)</t>
  </si>
  <si>
    <t>(I)×(J)＝（K）</t>
  </si>
  <si>
    <t>※国庫補助所要額（K）については、千円未満切り捨てとする。</t>
  </si>
  <si>
    <t>補助率</t>
  </si>
  <si>
    <t>定額</t>
  </si>
  <si>
    <t>10/10</t>
  </si>
  <si>
    <t>精神科病院</t>
  </si>
  <si>
    <t>精神保健福祉センター</t>
  </si>
  <si>
    <t>精神科デイ・ケア施設</t>
  </si>
  <si>
    <t>精神科救急車</t>
  </si>
  <si>
    <t>食肉衛生検査所</t>
  </si>
  <si>
    <t>市場衛生検査所</t>
  </si>
  <si>
    <t>原爆被爆者保健福祉施設</t>
  </si>
  <si>
    <t>原爆被爆者健康管理施設</t>
  </si>
  <si>
    <t>原爆医療施設</t>
  </si>
  <si>
    <t>医薬分業推進支援センター</t>
  </si>
  <si>
    <t>エイズ治療拠点病院</t>
  </si>
  <si>
    <t>結核研究所</t>
  </si>
  <si>
    <t>地方中核がん診療施設等</t>
  </si>
  <si>
    <t>難病医療拠点・協力病院</t>
  </si>
  <si>
    <t>と畜場</t>
  </si>
  <si>
    <t>感染症指定医療機関</t>
  </si>
  <si>
    <t>臍帯血バンク</t>
  </si>
  <si>
    <t>精神科救急情報センター</t>
  </si>
  <si>
    <t>眼球あっせん機関</t>
  </si>
  <si>
    <t>感染症外来協力医療機関</t>
  </si>
  <si>
    <t>組織バンク</t>
  </si>
  <si>
    <t>マンモグラフィ検診実施機関</t>
  </si>
  <si>
    <t>新型インフルエンザ患者入院医療機関</t>
  </si>
  <si>
    <t>ＨＩＶ検査・相談室</t>
  </si>
  <si>
    <t>末梢血幹細胞採取施設</t>
  </si>
  <si>
    <t>施設種別</t>
  </si>
  <si>
    <t>喫煙専用室等の基準適合性を検証する機関</t>
  </si>
  <si>
    <r>
      <t>令和５年度　保健衛生施設等</t>
    </r>
    <r>
      <rPr>
        <b/>
        <sz val="14"/>
        <color indexed="10"/>
        <rFont val="ＭＳ Ｐ明朝"/>
        <family val="1"/>
      </rPr>
      <t>設備</t>
    </r>
    <r>
      <rPr>
        <b/>
        <sz val="14"/>
        <rFont val="ＭＳ Ｐ明朝"/>
        <family val="1"/>
      </rPr>
      <t>整備計画総括表</t>
    </r>
  </si>
  <si>
    <t>福島県</t>
  </si>
  <si>
    <t>〇〇病院</t>
  </si>
  <si>
    <t>医療法人○〇会</t>
  </si>
  <si>
    <t>有</t>
  </si>
  <si>
    <r>
      <t>令和６年度　保健衛生施設等</t>
    </r>
    <r>
      <rPr>
        <b/>
        <sz val="14"/>
        <color indexed="10"/>
        <rFont val="ＭＳ Ｐ明朝"/>
        <family val="1"/>
      </rPr>
      <t>設備</t>
    </r>
    <r>
      <rPr>
        <b/>
        <sz val="14"/>
        <rFont val="ＭＳ Ｐ明朝"/>
        <family val="1"/>
      </rPr>
      <t>整備計画総括表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</si>
</sst>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0\)"/>
    <numFmt numFmtId="178" formatCode="\(&quot;件&quot;&quot;数&quot;\)\ @&quot;件&quot;"/>
    <numFmt numFmtId="179" formatCode="\(&quot;件&quot;&quot;数&quot;\)\ #,##0&quot;件&quot;"/>
    <numFmt numFmtId="180" formatCode="\(&quot;件&quot;&quot;数&quot;\)\ \ #,##0&quot;件&quot;"/>
    <numFmt numFmtId="181" formatCode="#\ ?/10"/>
    <numFmt numFmtId="182" formatCode="#\ ?/100"/>
    <numFmt numFmtId="183" formatCode="&quot;施&quot;&quot;設&quot;&quot;種&quot;&quot;別&quot;\(@\)"/>
    <numFmt numFmtId="184" formatCode="@\)"/>
    <numFmt numFmtId="185" formatCode="&quot;施&quot;&quot;設&quot;&quot;種&quot;&quot;別&quot;\(\ @\ 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2"/>
      <name val="ＭＳ Ｐ明朝"/>
      <family val="1"/>
    </font>
    <font>
      <sz val="10"/>
      <color indexed="12"/>
      <name val="ＭＳ Ｐ明朝"/>
      <family val="1"/>
    </font>
    <font>
      <b/>
      <sz val="14"/>
      <color indexed="10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 style="medium"/>
      <top style="hair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/>
    </xf>
    <xf numFmtId="12" fontId="16" fillId="0" borderId="11" xfId="0" applyNumberFormat="1" applyFont="1" applyFill="1" applyBorder="1" applyAlignment="1">
      <alignment vertical="center"/>
    </xf>
    <xf numFmtId="9" fontId="11" fillId="0" borderId="13" xfId="0" applyNumberFormat="1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3" fontId="16" fillId="0" borderId="15" xfId="0" applyNumberFormat="1" applyFont="1" applyFill="1" applyBorder="1" applyAlignment="1">
      <alignment vertical="center"/>
    </xf>
    <xf numFmtId="12" fontId="16" fillId="0" borderId="15" xfId="0" applyNumberFormat="1" applyFont="1" applyFill="1" applyBorder="1" applyAlignment="1">
      <alignment vertical="center"/>
    </xf>
    <xf numFmtId="9" fontId="11" fillId="0" borderId="17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3" fontId="16" fillId="0" borderId="28" xfId="0" applyNumberFormat="1" applyFont="1" applyFill="1" applyBorder="1" applyAlignment="1">
      <alignment vertical="center"/>
    </xf>
    <xf numFmtId="12" fontId="16" fillId="0" borderId="28" xfId="0" applyNumberFormat="1" applyFont="1" applyFill="1" applyBorder="1" applyAlignment="1">
      <alignment vertical="center"/>
    </xf>
    <xf numFmtId="9" fontId="11" fillId="0" borderId="2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3" fontId="16" fillId="0" borderId="33" xfId="0" applyNumberFormat="1" applyFont="1" applyFill="1" applyBorder="1" applyAlignment="1">
      <alignment vertical="center"/>
    </xf>
    <xf numFmtId="12" fontId="16" fillId="0" borderId="33" xfId="0" applyNumberFormat="1" applyFont="1" applyFill="1" applyBorder="1" applyAlignment="1">
      <alignment vertical="center"/>
    </xf>
    <xf numFmtId="9" fontId="11" fillId="0" borderId="34" xfId="0" applyNumberFormat="1" applyFont="1" applyFill="1" applyBorder="1" applyAlignment="1">
      <alignment horizontal="left" vertical="center"/>
    </xf>
    <xf numFmtId="3" fontId="11" fillId="0" borderId="3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2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11" fillId="0" borderId="11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3" fontId="11" fillId="0" borderId="28" xfId="0" applyNumberFormat="1" applyFont="1" applyFill="1" applyBorder="1" applyAlignment="1">
      <alignment horizontal="right" vertical="center"/>
    </xf>
    <xf numFmtId="3" fontId="16" fillId="0" borderId="28" xfId="0" applyNumberFormat="1" applyFont="1" applyFill="1" applyBorder="1" applyAlignment="1">
      <alignment horizontal="right" vertical="center"/>
    </xf>
    <xf numFmtId="3" fontId="11" fillId="0" borderId="33" xfId="0" applyNumberFormat="1" applyFont="1" applyFill="1" applyBorder="1" applyAlignment="1">
      <alignment horizontal="right" vertical="center"/>
    </xf>
    <xf numFmtId="3" fontId="16" fillId="0" borderId="33" xfId="0" applyNumberFormat="1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3" fontId="16" fillId="0" borderId="16" xfId="0" applyNumberFormat="1" applyFont="1" applyFill="1" applyBorder="1" applyAlignment="1">
      <alignment horizontal="right" vertical="center"/>
    </xf>
    <xf numFmtId="3" fontId="16" fillId="0" borderId="27" xfId="0" applyNumberFormat="1" applyFont="1" applyFill="1" applyBorder="1" applyAlignment="1">
      <alignment horizontal="right" vertical="center"/>
    </xf>
    <xf numFmtId="3" fontId="16" fillId="0" borderId="32" xfId="0" applyNumberFormat="1" applyFont="1" applyFill="1" applyBorder="1" applyAlignment="1">
      <alignment horizontal="right" vertical="center"/>
    </xf>
    <xf numFmtId="38" fontId="11" fillId="0" borderId="35" xfId="49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3" fontId="11" fillId="0" borderId="37" xfId="0" applyNumberFormat="1" applyFont="1" applyFill="1" applyBorder="1" applyAlignment="1">
      <alignment horizontal="right" vertical="center"/>
    </xf>
    <xf numFmtId="3" fontId="11" fillId="0" borderId="38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38" fontId="11" fillId="0" borderId="15" xfId="49" applyFont="1" applyFill="1" applyBorder="1" applyAlignment="1">
      <alignment horizontal="right" vertical="center"/>
    </xf>
    <xf numFmtId="12" fontId="11" fillId="0" borderId="15" xfId="0" applyNumberFormat="1" applyFont="1" applyFill="1" applyBorder="1" applyAlignment="1">
      <alignment horizontal="center" vertical="center" shrinkToFit="1"/>
    </xf>
    <xf numFmtId="38" fontId="11" fillId="0" borderId="0" xfId="49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6" fillId="0" borderId="40" xfId="0" applyNumberFormat="1" applyFont="1" applyFill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185" fontId="15" fillId="0" borderId="0" xfId="0" applyNumberFormat="1" applyFont="1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21</xdr:row>
      <xdr:rowOff>104775</xdr:rowOff>
    </xdr:from>
    <xdr:to>
      <xdr:col>8</xdr:col>
      <xdr:colOff>219075</xdr:colOff>
      <xdr:row>24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43125" y="5581650"/>
          <a:ext cx="3800475" cy="695325"/>
        </a:xfrm>
        <a:prstGeom prst="rect">
          <a:avLst/>
        </a:prstGeom>
        <a:solidFill>
          <a:srgbClr val="93CDD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青色のセルを入力願います。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865;&#20184;&#29992;&#27096;&#24335;\02_&#27096;&#24335;&#31532;01-2&#21495;&#65288;&#32207;&#25324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（記載例）総括表 "/>
      <sheetName val="Sheet1"/>
    </sheetNames>
    <sheetDataSet>
      <sheetData sheetId="2">
        <row r="2">
          <cell r="A2">
            <v>0.3333333333333333</v>
          </cell>
          <cell r="B2" t="str">
            <v>精神科病院</v>
          </cell>
        </row>
        <row r="3">
          <cell r="A3">
            <v>0.5</v>
          </cell>
          <cell r="B3" t="str">
            <v>精神保健福祉センター</v>
          </cell>
        </row>
        <row r="4">
          <cell r="A4">
            <v>0.6666666666666666</v>
          </cell>
          <cell r="B4" t="str">
            <v>精神科デイ・ケア施設</v>
          </cell>
        </row>
        <row r="5">
          <cell r="A5">
            <v>0.75</v>
          </cell>
          <cell r="B5" t="str">
            <v>精神科救急車</v>
          </cell>
        </row>
        <row r="6">
          <cell r="A6" t="str">
            <v>10/10</v>
          </cell>
          <cell r="B6" t="str">
            <v>食肉衛生検査所</v>
          </cell>
        </row>
        <row r="7">
          <cell r="A7" t="str">
            <v>定額</v>
          </cell>
          <cell r="B7" t="str">
            <v>市場衛生検査所</v>
          </cell>
        </row>
        <row r="8">
          <cell r="B8" t="str">
            <v>原爆被爆者保健福祉施設</v>
          </cell>
        </row>
        <row r="9">
          <cell r="B9" t="str">
            <v>原爆被爆者健康管理施設</v>
          </cell>
        </row>
        <row r="10">
          <cell r="B10" t="str">
            <v>原爆医療施設</v>
          </cell>
        </row>
        <row r="11">
          <cell r="B11" t="str">
            <v>医薬分業推進支援センター</v>
          </cell>
        </row>
        <row r="12">
          <cell r="B12" t="str">
            <v>エイズ治療拠点病院</v>
          </cell>
        </row>
        <row r="13">
          <cell r="B13" t="str">
            <v>結核研究所</v>
          </cell>
        </row>
        <row r="14">
          <cell r="B14" t="str">
            <v>地方中核がん診療施設等</v>
          </cell>
        </row>
        <row r="15">
          <cell r="B15" t="str">
            <v>難病医療拠点・協力病院</v>
          </cell>
        </row>
        <row r="16">
          <cell r="B16" t="str">
            <v>と畜場</v>
          </cell>
        </row>
        <row r="17">
          <cell r="B17" t="str">
            <v>感染症指定医療機関</v>
          </cell>
        </row>
        <row r="18">
          <cell r="B18" t="str">
            <v>臍帯血バンク</v>
          </cell>
        </row>
        <row r="19">
          <cell r="B19" t="str">
            <v>精神科救急情報センター</v>
          </cell>
        </row>
        <row r="20">
          <cell r="B20" t="str">
            <v>眼球あっせん機関</v>
          </cell>
        </row>
        <row r="21">
          <cell r="B21" t="str">
            <v>感染症外来協力医療機関</v>
          </cell>
        </row>
        <row r="22">
          <cell r="B22" t="str">
            <v>組織バンク</v>
          </cell>
        </row>
        <row r="23">
          <cell r="B23" t="str">
            <v>マンモグラフィ検診実施機関</v>
          </cell>
        </row>
        <row r="24">
          <cell r="B24" t="str">
            <v>新型インフルエンザ患者入院医療機関</v>
          </cell>
        </row>
        <row r="25">
          <cell r="B25" t="str">
            <v>ＨＩＶ検査・相談室</v>
          </cell>
        </row>
        <row r="26">
          <cell r="B26" t="str">
            <v>末梢血幹細胞採取施設</v>
          </cell>
        </row>
        <row r="27">
          <cell r="B27" t="str">
            <v>喫煙専用室等の基準適合性を検証する機関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6"/>
  <sheetViews>
    <sheetView tabSelected="1" zoomScale="70" zoomScaleNormal="70" zoomScalePageLayoutView="0" workbookViewId="0" topLeftCell="A1">
      <selection activeCell="D12" sqref="D12"/>
    </sheetView>
  </sheetViews>
  <sheetFormatPr defaultColWidth="9.00390625" defaultRowHeight="13.5"/>
  <cols>
    <col min="1" max="1" width="0.74609375" style="1" customWidth="1"/>
    <col min="2" max="2" width="5.625" style="1" customWidth="1"/>
    <col min="3" max="3" width="8.625" style="1" customWidth="1"/>
    <col min="4" max="5" width="12.625" style="1" customWidth="1"/>
    <col min="6" max="14" width="11.625" style="1" customWidth="1"/>
    <col min="15" max="15" width="5.125" style="1" customWidth="1"/>
    <col min="16" max="16" width="11.625" style="1" customWidth="1"/>
    <col min="17" max="17" width="5.625" style="1" customWidth="1"/>
    <col min="18" max="18" width="10.875" style="1" customWidth="1"/>
    <col min="19" max="19" width="0.74609375" style="1" customWidth="1"/>
    <col min="20" max="16384" width="9.00390625" style="1" customWidth="1"/>
  </cols>
  <sheetData>
    <row r="1" spans="2:18" ht="19.5" customHeight="1">
      <c r="B1" s="59" t="s">
        <v>41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ht="19.5" customHeight="1">
      <c r="B2" s="95" t="s">
        <v>83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2:18" ht="19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10"/>
      <c r="N3" s="10"/>
      <c r="O3" s="7"/>
      <c r="P3" s="11"/>
      <c r="Q3" s="11"/>
      <c r="R3" s="11"/>
    </row>
    <row r="4" spans="2:18" ht="19.5" customHeight="1">
      <c r="B4" s="100" t="s">
        <v>72</v>
      </c>
      <c r="C4" s="100"/>
      <c r="D4" s="100"/>
      <c r="E4" s="100"/>
      <c r="F4" s="10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18" ht="19.5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2:18" ht="19.5" customHeight="1">
      <c r="B6" s="12"/>
      <c r="C6" s="13"/>
      <c r="D6" s="13"/>
      <c r="E6" s="14"/>
      <c r="F6" s="13"/>
      <c r="G6" s="15" t="s">
        <v>0</v>
      </c>
      <c r="H6" s="13"/>
      <c r="I6" s="13"/>
      <c r="J6" s="15" t="s">
        <v>24</v>
      </c>
      <c r="K6" s="15"/>
      <c r="L6" s="15" t="s">
        <v>27</v>
      </c>
      <c r="M6" s="15" t="s">
        <v>27</v>
      </c>
      <c r="N6" s="15" t="s">
        <v>17</v>
      </c>
      <c r="O6" s="16" t="s">
        <v>1</v>
      </c>
      <c r="P6" s="14" t="s">
        <v>17</v>
      </c>
      <c r="Q6" s="15"/>
      <c r="R6" s="17"/>
    </row>
    <row r="7" spans="2:18" ht="19.5" customHeight="1">
      <c r="B7" s="18" t="s">
        <v>23</v>
      </c>
      <c r="C7" s="19" t="s">
        <v>14</v>
      </c>
      <c r="D7" s="19" t="s">
        <v>28</v>
      </c>
      <c r="E7" s="20" t="s">
        <v>2</v>
      </c>
      <c r="F7" s="19" t="s">
        <v>26</v>
      </c>
      <c r="G7" s="19" t="s">
        <v>3</v>
      </c>
      <c r="H7" s="19" t="s">
        <v>4</v>
      </c>
      <c r="I7" s="19" t="s">
        <v>42</v>
      </c>
      <c r="J7" s="19"/>
      <c r="K7" s="19" t="s">
        <v>43</v>
      </c>
      <c r="L7" s="19" t="s">
        <v>29</v>
      </c>
      <c r="M7" s="19" t="s">
        <v>29</v>
      </c>
      <c r="N7" s="19"/>
      <c r="O7" s="21" t="s">
        <v>5</v>
      </c>
      <c r="P7" s="20"/>
      <c r="Q7" s="19" t="s">
        <v>30</v>
      </c>
      <c r="R7" s="22"/>
    </row>
    <row r="8" spans="2:18" ht="19.5" customHeight="1">
      <c r="B8" s="23"/>
      <c r="C8" s="24"/>
      <c r="D8" s="24"/>
      <c r="E8" s="25"/>
      <c r="F8" s="24"/>
      <c r="G8" s="19" t="s">
        <v>7</v>
      </c>
      <c r="H8" s="24"/>
      <c r="I8" s="24"/>
      <c r="J8" s="19" t="s">
        <v>25</v>
      </c>
      <c r="K8" s="19"/>
      <c r="L8" s="19" t="s">
        <v>31</v>
      </c>
      <c r="M8" s="19" t="s">
        <v>15</v>
      </c>
      <c r="N8" s="19" t="s">
        <v>8</v>
      </c>
      <c r="O8" s="21" t="s">
        <v>9</v>
      </c>
      <c r="P8" s="20" t="s">
        <v>10</v>
      </c>
      <c r="Q8" s="19" t="s">
        <v>32</v>
      </c>
      <c r="R8" s="22" t="s">
        <v>6</v>
      </c>
    </row>
    <row r="9" spans="2:18" ht="19.5" customHeight="1">
      <c r="B9" s="23"/>
      <c r="C9" s="26"/>
      <c r="D9" s="24"/>
      <c r="E9" s="20"/>
      <c r="F9" s="24"/>
      <c r="G9" s="24"/>
      <c r="H9" s="24"/>
      <c r="I9" s="24"/>
      <c r="J9" s="24"/>
      <c r="K9" s="24"/>
      <c r="L9" s="19" t="s">
        <v>33</v>
      </c>
      <c r="M9" s="19"/>
      <c r="N9" s="27"/>
      <c r="O9" s="27"/>
      <c r="P9" s="28"/>
      <c r="Q9" s="19" t="s">
        <v>34</v>
      </c>
      <c r="R9" s="29"/>
    </row>
    <row r="10" spans="2:18" ht="19.5" customHeight="1" thickBot="1">
      <c r="B10" s="30"/>
      <c r="C10" s="31"/>
      <c r="D10" s="31"/>
      <c r="E10" s="32"/>
      <c r="F10" s="33" t="s">
        <v>11</v>
      </c>
      <c r="G10" s="33" t="s">
        <v>12</v>
      </c>
      <c r="H10" s="61" t="s">
        <v>40</v>
      </c>
      <c r="I10" s="33" t="s">
        <v>35</v>
      </c>
      <c r="J10" s="33" t="s">
        <v>36</v>
      </c>
      <c r="K10" s="33" t="s">
        <v>37</v>
      </c>
      <c r="L10" s="33" t="s">
        <v>38</v>
      </c>
      <c r="M10" s="33" t="s">
        <v>39</v>
      </c>
      <c r="N10" s="33" t="s">
        <v>44</v>
      </c>
      <c r="O10" s="33" t="s">
        <v>45</v>
      </c>
      <c r="P10" s="60" t="s">
        <v>46</v>
      </c>
      <c r="Q10" s="31"/>
      <c r="R10" s="34"/>
    </row>
    <row r="11" spans="2:18" ht="39.75" customHeight="1">
      <c r="B11" s="35" t="s">
        <v>18</v>
      </c>
      <c r="C11" s="82"/>
      <c r="D11" s="36"/>
      <c r="E11" s="37"/>
      <c r="F11" s="64"/>
      <c r="G11" s="65"/>
      <c r="H11" s="65"/>
      <c r="I11" s="65"/>
      <c r="J11" s="65"/>
      <c r="K11" s="65"/>
      <c r="L11" s="97"/>
      <c r="M11" s="97"/>
      <c r="N11" s="65"/>
      <c r="O11" s="39"/>
      <c r="P11" s="72"/>
      <c r="Q11" s="38"/>
      <c r="R11" s="40"/>
    </row>
    <row r="12" spans="2:18" ht="39.75" customHeight="1">
      <c r="B12" s="35" t="s">
        <v>19</v>
      </c>
      <c r="C12" s="83" t="s">
        <v>79</v>
      </c>
      <c r="D12" s="83"/>
      <c r="E12" s="84"/>
      <c r="F12" s="85"/>
      <c r="G12" s="85"/>
      <c r="H12" s="85">
        <f>F12-G12</f>
        <v>0</v>
      </c>
      <c r="I12" s="85"/>
      <c r="J12" s="85"/>
      <c r="K12" s="85">
        <f>MIN(H12:J12)</f>
        <v>0</v>
      </c>
      <c r="L12" s="98"/>
      <c r="M12" s="98"/>
      <c r="N12" s="85">
        <f>K12</f>
        <v>0</v>
      </c>
      <c r="O12" s="86">
        <v>0.5</v>
      </c>
      <c r="P12" s="87">
        <f>IF((O12="10/10")+(O12="定額"),ROUNDDOWN(N12,-3),ROUNDDOWN(N12*O12,-3))</f>
        <v>0</v>
      </c>
      <c r="Q12" s="88"/>
      <c r="R12" s="84"/>
    </row>
    <row r="13" spans="2:18" ht="39.75" customHeight="1">
      <c r="B13" s="35" t="s">
        <v>20</v>
      </c>
      <c r="C13" s="83"/>
      <c r="D13" s="41"/>
      <c r="E13" s="42"/>
      <c r="F13" s="66"/>
      <c r="G13" s="67"/>
      <c r="H13" s="67"/>
      <c r="I13" s="67"/>
      <c r="J13" s="67"/>
      <c r="K13" s="67"/>
      <c r="L13" s="98"/>
      <c r="M13" s="98"/>
      <c r="N13" s="67"/>
      <c r="O13" s="44"/>
      <c r="P13" s="73"/>
      <c r="Q13" s="43"/>
      <c r="R13" s="45"/>
    </row>
    <row r="14" spans="2:18" ht="39.75" customHeight="1" thickBot="1">
      <c r="B14" s="46" t="s">
        <v>21</v>
      </c>
      <c r="C14" s="89"/>
      <c r="D14" s="47"/>
      <c r="E14" s="48"/>
      <c r="F14" s="68"/>
      <c r="G14" s="69"/>
      <c r="H14" s="69"/>
      <c r="I14" s="69"/>
      <c r="J14" s="69"/>
      <c r="K14" s="69"/>
      <c r="L14" s="99"/>
      <c r="M14" s="99"/>
      <c r="N14" s="69"/>
      <c r="O14" s="50"/>
      <c r="P14" s="74"/>
      <c r="Q14" s="49"/>
      <c r="R14" s="51"/>
    </row>
    <row r="15" spans="2:18" ht="39.75" customHeight="1" hidden="1">
      <c r="B15" s="35" t="s">
        <v>22</v>
      </c>
      <c r="C15" s="83"/>
      <c r="D15" s="41"/>
      <c r="E15" s="42"/>
      <c r="F15" s="66"/>
      <c r="G15" s="67"/>
      <c r="H15" s="67"/>
      <c r="I15" s="67"/>
      <c r="J15" s="67"/>
      <c r="K15" s="67"/>
      <c r="L15" s="67"/>
      <c r="M15" s="66"/>
      <c r="N15" s="67"/>
      <c r="O15" s="44"/>
      <c r="P15" s="73"/>
      <c r="Q15" s="43"/>
      <c r="R15" s="45"/>
    </row>
    <row r="16" spans="2:18" ht="39.75" customHeight="1" hidden="1">
      <c r="B16" s="35" t="s">
        <v>19</v>
      </c>
      <c r="C16" s="83"/>
      <c r="D16" s="83"/>
      <c r="E16" s="84"/>
      <c r="F16" s="85"/>
      <c r="G16" s="85"/>
      <c r="H16" s="85">
        <f>F16-G16</f>
        <v>0</v>
      </c>
      <c r="I16" s="85"/>
      <c r="J16" s="85"/>
      <c r="K16" s="85">
        <f>MIN(H16:J16)</f>
        <v>0</v>
      </c>
      <c r="L16" s="85"/>
      <c r="M16" s="85"/>
      <c r="N16" s="85">
        <f>MIN(K16:M16)</f>
        <v>0</v>
      </c>
      <c r="O16" s="86"/>
      <c r="P16" s="87">
        <f>IF((O16="10/10")+(O16="定額"),ROUNDDOWN(N16,-3),ROUNDDOWN(N16*O16,-3))</f>
        <v>0</v>
      </c>
      <c r="Q16" s="88"/>
      <c r="R16" s="84"/>
    </row>
    <row r="17" spans="2:18" ht="39.75" customHeight="1" hidden="1">
      <c r="B17" s="35" t="s">
        <v>20</v>
      </c>
      <c r="C17" s="83"/>
      <c r="D17" s="41"/>
      <c r="E17" s="42"/>
      <c r="F17" s="66"/>
      <c r="G17" s="67"/>
      <c r="H17" s="67"/>
      <c r="I17" s="67"/>
      <c r="J17" s="67"/>
      <c r="K17" s="67"/>
      <c r="L17" s="67"/>
      <c r="M17" s="66"/>
      <c r="N17" s="67"/>
      <c r="O17" s="44"/>
      <c r="P17" s="73"/>
      <c r="Q17" s="43"/>
      <c r="R17" s="45"/>
    </row>
    <row r="18" spans="2:18" ht="39.75" customHeight="1" hidden="1" thickBot="1">
      <c r="B18" s="52" t="s">
        <v>21</v>
      </c>
      <c r="C18" s="90"/>
      <c r="D18" s="53"/>
      <c r="E18" s="54"/>
      <c r="F18" s="70"/>
      <c r="G18" s="71"/>
      <c r="H18" s="71"/>
      <c r="I18" s="71"/>
      <c r="J18" s="71"/>
      <c r="K18" s="71"/>
      <c r="L18" s="71"/>
      <c r="M18" s="70"/>
      <c r="N18" s="71"/>
      <c r="O18" s="56"/>
      <c r="P18" s="75"/>
      <c r="Q18" s="55"/>
      <c r="R18" s="57"/>
    </row>
    <row r="19" spans="2:18" ht="39.75" customHeight="1" thickBot="1" thickTop="1">
      <c r="B19" s="93" t="s">
        <v>16</v>
      </c>
      <c r="C19" s="94"/>
      <c r="D19" s="80" t="s">
        <v>13</v>
      </c>
      <c r="E19" s="81" t="s">
        <v>13</v>
      </c>
      <c r="F19" s="76">
        <f>SUM(F11:F18)</f>
        <v>0</v>
      </c>
      <c r="G19" s="77">
        <f aca="true" t="shared" si="0" ref="G19:N19">SUM(G11:G18)</f>
        <v>0</v>
      </c>
      <c r="H19" s="77">
        <f t="shared" si="0"/>
        <v>0</v>
      </c>
      <c r="I19" s="77">
        <f t="shared" si="0"/>
        <v>0</v>
      </c>
      <c r="J19" s="77">
        <f t="shared" si="0"/>
        <v>0</v>
      </c>
      <c r="K19" s="77">
        <f t="shared" si="0"/>
        <v>0</v>
      </c>
      <c r="L19" s="77">
        <f t="shared" si="0"/>
        <v>0</v>
      </c>
      <c r="M19" s="77">
        <f t="shared" si="0"/>
        <v>0</v>
      </c>
      <c r="N19" s="77">
        <f t="shared" si="0"/>
        <v>0</v>
      </c>
      <c r="O19" s="58" t="s">
        <v>13</v>
      </c>
      <c r="P19" s="78">
        <f>SUM(P11:P18)</f>
        <v>0</v>
      </c>
      <c r="Q19" s="58" t="s">
        <v>13</v>
      </c>
      <c r="R19" s="79" t="s">
        <v>13</v>
      </c>
    </row>
    <row r="20" s="3" customFormat="1" ht="18" customHeight="1">
      <c r="F20" s="4"/>
    </row>
    <row r="21" spans="2:6" s="5" customFormat="1" ht="19.5" customHeight="1">
      <c r="B21" s="91" t="s">
        <v>47</v>
      </c>
      <c r="F21" s="4"/>
    </row>
    <row r="22" s="5" customFormat="1" ht="19.5" customHeight="1">
      <c r="F22" s="4"/>
    </row>
    <row r="23" s="5" customFormat="1" ht="19.5" customHeight="1">
      <c r="F23" s="4"/>
    </row>
    <row r="24" spans="3:6" s="2" customFormat="1" ht="19.5" customHeight="1">
      <c r="C24" s="5"/>
      <c r="F24" s="4"/>
    </row>
    <row r="25" s="2" customFormat="1" ht="12.75">
      <c r="F25" s="4"/>
    </row>
    <row r="26" s="2" customFormat="1" ht="12.75">
      <c r="F26" s="4"/>
    </row>
    <row r="27" s="2" customFormat="1" ht="12.75">
      <c r="F27" s="4"/>
    </row>
    <row r="28" s="2" customFormat="1" ht="12.75">
      <c r="F28" s="4"/>
    </row>
    <row r="29" s="2" customFormat="1" ht="12.75">
      <c r="F29" s="4"/>
    </row>
    <row r="30" s="2" customFormat="1" ht="12.75">
      <c r="F30" s="4"/>
    </row>
    <row r="31" s="2" customFormat="1" ht="12.75">
      <c r="F31" s="4"/>
    </row>
    <row r="32" s="2" customFormat="1" ht="12.75">
      <c r="F32" s="4"/>
    </row>
    <row r="33" s="2" customFormat="1" ht="12.75">
      <c r="F33" s="4"/>
    </row>
    <row r="34" s="2" customFormat="1" ht="12.75">
      <c r="F34" s="4"/>
    </row>
    <row r="35" s="2" customFormat="1" ht="12.75">
      <c r="F35" s="4"/>
    </row>
    <row r="36" s="2" customFormat="1" ht="12.75">
      <c r="F36" s="4"/>
    </row>
    <row r="37" s="2" customFormat="1" ht="12.75">
      <c r="F37" s="4"/>
    </row>
    <row r="38" s="2" customFormat="1" ht="12.75">
      <c r="F38" s="4"/>
    </row>
    <row r="39" s="2" customFormat="1" ht="12.75">
      <c r="F39" s="4"/>
    </row>
    <row r="40" s="2" customFormat="1" ht="12.75">
      <c r="F40" s="4"/>
    </row>
    <row r="41" s="2" customFormat="1" ht="12.75">
      <c r="F41" s="4"/>
    </row>
    <row r="42" s="2" customFormat="1" ht="12.75">
      <c r="F42" s="4"/>
    </row>
    <row r="43" s="2" customFormat="1" ht="12.75">
      <c r="F43" s="4"/>
    </row>
    <row r="44" s="2" customFormat="1" ht="12.75">
      <c r="F44" s="4"/>
    </row>
    <row r="45" s="2" customFormat="1" ht="12.75">
      <c r="F45" s="4"/>
    </row>
    <row r="46" s="2" customFormat="1" ht="12.75">
      <c r="F46" s="4"/>
    </row>
    <row r="47" s="2" customFormat="1" ht="12.75">
      <c r="F47" s="4"/>
    </row>
    <row r="48" s="2" customFormat="1" ht="12.75">
      <c r="F48" s="4"/>
    </row>
    <row r="49" s="2" customFormat="1" ht="12.75">
      <c r="F49" s="4"/>
    </row>
    <row r="50" s="2" customFormat="1" ht="12.75">
      <c r="F50" s="4"/>
    </row>
    <row r="51" s="2" customFormat="1" ht="12.75">
      <c r="F51" s="4"/>
    </row>
    <row r="52" s="2" customFormat="1" ht="12.75">
      <c r="F52" s="4"/>
    </row>
    <row r="53" s="2" customFormat="1" ht="12.75">
      <c r="F53" s="4"/>
    </row>
    <row r="54" s="2" customFormat="1" ht="12.75">
      <c r="F54" s="4"/>
    </row>
    <row r="55" s="2" customFormat="1" ht="12.75">
      <c r="F55" s="4"/>
    </row>
    <row r="56" s="2" customFormat="1" ht="12.75">
      <c r="F56" s="4"/>
    </row>
    <row r="57" s="2" customFormat="1" ht="12.75">
      <c r="F57" s="4"/>
    </row>
    <row r="58" s="2" customFormat="1" ht="12.75">
      <c r="F58" s="4"/>
    </row>
    <row r="59" s="2" customFormat="1" ht="12.75">
      <c r="F59" s="4"/>
    </row>
    <row r="60" s="2" customFormat="1" ht="12.75">
      <c r="F60" s="4"/>
    </row>
    <row r="61" s="2" customFormat="1" ht="12.75">
      <c r="F61" s="4"/>
    </row>
    <row r="62" s="2" customFormat="1" ht="12.75">
      <c r="F62" s="4"/>
    </row>
    <row r="63" s="2" customFormat="1" ht="12.75">
      <c r="F63" s="4"/>
    </row>
    <row r="64" s="2" customFormat="1" ht="12.75">
      <c r="F64" s="4"/>
    </row>
    <row r="65" s="2" customFormat="1" ht="12.75">
      <c r="F65" s="4"/>
    </row>
    <row r="66" s="2" customFormat="1" ht="12.75">
      <c r="F66" s="4"/>
    </row>
    <row r="67" s="2" customFormat="1" ht="12.75">
      <c r="F67" s="4"/>
    </row>
    <row r="68" s="2" customFormat="1" ht="12.75">
      <c r="F68" s="4"/>
    </row>
    <row r="69" s="2" customFormat="1" ht="12.75">
      <c r="F69" s="4"/>
    </row>
    <row r="70" s="2" customFormat="1" ht="12.75">
      <c r="F70" s="4"/>
    </row>
    <row r="71" s="2" customFormat="1" ht="12.75">
      <c r="F71" s="4"/>
    </row>
    <row r="72" s="2" customFormat="1" ht="12.75">
      <c r="F72" s="4"/>
    </row>
    <row r="73" s="2" customFormat="1" ht="12.75">
      <c r="F73" s="4"/>
    </row>
    <row r="74" s="2" customFormat="1" ht="12.75">
      <c r="F74" s="4"/>
    </row>
    <row r="75" s="2" customFormat="1" ht="12.75">
      <c r="F75" s="4"/>
    </row>
    <row r="76" s="2" customFormat="1" ht="12.75">
      <c r="F76" s="4"/>
    </row>
    <row r="77" s="2" customFormat="1" ht="12.75">
      <c r="F77" s="4"/>
    </row>
    <row r="78" s="2" customFormat="1" ht="12.75">
      <c r="F78" s="4"/>
    </row>
    <row r="79" s="2" customFormat="1" ht="12.75">
      <c r="F79" s="4"/>
    </row>
    <row r="80" s="2" customFormat="1" ht="12.75">
      <c r="F80" s="4"/>
    </row>
    <row r="81" s="2" customFormat="1" ht="12.75">
      <c r="F81" s="4"/>
    </row>
    <row r="82" s="2" customFormat="1" ht="12.75">
      <c r="F82" s="6"/>
    </row>
    <row r="83" s="2" customFormat="1" ht="14.25">
      <c r="F83" s="3"/>
    </row>
    <row r="84" s="2" customFormat="1" ht="14.25">
      <c r="F84" s="5"/>
    </row>
    <row r="85" s="2" customFormat="1" ht="14.25">
      <c r="F85" s="5"/>
    </row>
    <row r="86" s="2" customFormat="1" ht="14.25">
      <c r="F86" s="5"/>
    </row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</sheetData>
  <sheetProtection/>
  <mergeCells count="5">
    <mergeCell ref="B19:C19"/>
    <mergeCell ref="B2:R2"/>
    <mergeCell ref="L11:L14"/>
    <mergeCell ref="M11:M14"/>
    <mergeCell ref="B4:F4"/>
  </mergeCells>
  <conditionalFormatting sqref="C12">
    <cfRule type="expression" priority="7" dxfId="0">
      <formula>C12=""</formula>
    </cfRule>
  </conditionalFormatting>
  <conditionalFormatting sqref="N12:Q12 D12:K12">
    <cfRule type="expression" priority="6" dxfId="0">
      <formula>D12=""</formula>
    </cfRule>
  </conditionalFormatting>
  <conditionalFormatting sqref="C16:E16 L16:M16 Q16">
    <cfRule type="expression" priority="5" dxfId="0">
      <formula>C16=""</formula>
    </cfRule>
  </conditionalFormatting>
  <conditionalFormatting sqref="F16:K16">
    <cfRule type="expression" priority="2" dxfId="0">
      <formula>F16=""</formula>
    </cfRule>
  </conditionalFormatting>
  <conditionalFormatting sqref="N16:P16">
    <cfRule type="expression" priority="1" dxfId="0">
      <formula>N16=""</formula>
    </cfRule>
  </conditionalFormatting>
  <dataValidations count="2">
    <dataValidation type="list" allowBlank="1" showInputMessage="1" showErrorMessage="1" sqref="O12 O16">
      <formula1>補助率</formula1>
    </dataValidation>
    <dataValidation type="list" allowBlank="1" showInputMessage="1" showErrorMessage="1" sqref="B4:F4">
      <formula1>施設種別</formula1>
    </dataValidation>
  </dataValidations>
  <printOptions horizontalCentered="1"/>
  <pageMargins left="0.3937007874015748" right="0.3937007874015748" top="0.7874015748031497" bottom="0.3937007874015748" header="0.5118110236220472" footer="0.5118110236220472"/>
  <pageSetup blackAndWhite="1" horizontalDpi="360" verticalDpi="360" orientation="landscape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R86"/>
  <sheetViews>
    <sheetView zoomScale="70" zoomScaleNormal="70" zoomScalePageLayoutView="0" workbookViewId="0" topLeftCell="A1">
      <selection activeCell="E31" sqref="E31"/>
    </sheetView>
  </sheetViews>
  <sheetFormatPr defaultColWidth="9.00390625" defaultRowHeight="13.5"/>
  <cols>
    <col min="1" max="1" width="0.74609375" style="1" customWidth="1"/>
    <col min="2" max="2" width="5.625" style="1" customWidth="1"/>
    <col min="3" max="3" width="8.625" style="1" customWidth="1"/>
    <col min="4" max="5" width="12.625" style="1" customWidth="1"/>
    <col min="6" max="14" width="11.625" style="1" customWidth="1"/>
    <col min="15" max="15" width="5.125" style="1" customWidth="1"/>
    <col min="16" max="16" width="11.625" style="1" customWidth="1"/>
    <col min="17" max="17" width="5.625" style="1" customWidth="1"/>
    <col min="18" max="18" width="10.875" style="1" customWidth="1"/>
    <col min="19" max="19" width="0.74609375" style="1" customWidth="1"/>
    <col min="20" max="16384" width="9.00390625" style="1" customWidth="1"/>
  </cols>
  <sheetData>
    <row r="1" spans="2:18" ht="19.5" customHeight="1">
      <c r="B1" s="59" t="s">
        <v>41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ht="19.5" customHeight="1">
      <c r="B2" s="95" t="s">
        <v>78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2:18" ht="19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10"/>
      <c r="N3" s="10"/>
      <c r="O3" s="7"/>
      <c r="P3" s="11"/>
      <c r="Q3" s="11"/>
      <c r="R3" s="11"/>
    </row>
    <row r="4" spans="2:18" ht="19.5" customHeight="1">
      <c r="B4" s="100" t="s">
        <v>72</v>
      </c>
      <c r="C4" s="100"/>
      <c r="D4" s="100"/>
      <c r="E4" s="100"/>
      <c r="F4" s="10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2:18" ht="19.5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2:18" ht="19.5" customHeight="1">
      <c r="B6" s="12"/>
      <c r="C6" s="13"/>
      <c r="D6" s="13"/>
      <c r="E6" s="14"/>
      <c r="F6" s="13"/>
      <c r="G6" s="15" t="s">
        <v>0</v>
      </c>
      <c r="H6" s="13"/>
      <c r="I6" s="13"/>
      <c r="J6" s="15" t="s">
        <v>24</v>
      </c>
      <c r="K6" s="15"/>
      <c r="L6" s="15" t="s">
        <v>27</v>
      </c>
      <c r="M6" s="15" t="s">
        <v>27</v>
      </c>
      <c r="N6" s="15" t="s">
        <v>17</v>
      </c>
      <c r="O6" s="16" t="s">
        <v>1</v>
      </c>
      <c r="P6" s="14" t="s">
        <v>17</v>
      </c>
      <c r="Q6" s="15"/>
      <c r="R6" s="17"/>
    </row>
    <row r="7" spans="2:18" ht="19.5" customHeight="1">
      <c r="B7" s="18" t="s">
        <v>23</v>
      </c>
      <c r="C7" s="19" t="s">
        <v>14</v>
      </c>
      <c r="D7" s="19" t="s">
        <v>28</v>
      </c>
      <c r="E7" s="20" t="s">
        <v>2</v>
      </c>
      <c r="F7" s="19" t="s">
        <v>26</v>
      </c>
      <c r="G7" s="19" t="s">
        <v>3</v>
      </c>
      <c r="H7" s="19" t="s">
        <v>4</v>
      </c>
      <c r="I7" s="19" t="s">
        <v>42</v>
      </c>
      <c r="J7" s="19"/>
      <c r="K7" s="19" t="s">
        <v>43</v>
      </c>
      <c r="L7" s="19" t="s">
        <v>29</v>
      </c>
      <c r="M7" s="19" t="s">
        <v>29</v>
      </c>
      <c r="N7" s="19"/>
      <c r="O7" s="21" t="s">
        <v>5</v>
      </c>
      <c r="P7" s="20"/>
      <c r="Q7" s="19" t="s">
        <v>30</v>
      </c>
      <c r="R7" s="22"/>
    </row>
    <row r="8" spans="2:18" ht="19.5" customHeight="1">
      <c r="B8" s="23"/>
      <c r="C8" s="24"/>
      <c r="D8" s="24"/>
      <c r="E8" s="25"/>
      <c r="F8" s="24"/>
      <c r="G8" s="19" t="s">
        <v>7</v>
      </c>
      <c r="H8" s="24"/>
      <c r="I8" s="24"/>
      <c r="J8" s="19" t="s">
        <v>25</v>
      </c>
      <c r="K8" s="19"/>
      <c r="L8" s="19" t="s">
        <v>31</v>
      </c>
      <c r="M8" s="19" t="s">
        <v>15</v>
      </c>
      <c r="N8" s="19" t="s">
        <v>8</v>
      </c>
      <c r="O8" s="21" t="s">
        <v>9</v>
      </c>
      <c r="P8" s="20" t="s">
        <v>10</v>
      </c>
      <c r="Q8" s="19" t="s">
        <v>32</v>
      </c>
      <c r="R8" s="22" t="s">
        <v>6</v>
      </c>
    </row>
    <row r="9" spans="2:18" ht="19.5" customHeight="1">
      <c r="B9" s="23"/>
      <c r="C9" s="26"/>
      <c r="D9" s="24"/>
      <c r="E9" s="20"/>
      <c r="F9" s="24"/>
      <c r="G9" s="24"/>
      <c r="H9" s="24"/>
      <c r="I9" s="24"/>
      <c r="J9" s="24"/>
      <c r="K9" s="24"/>
      <c r="L9" s="19" t="s">
        <v>33</v>
      </c>
      <c r="M9" s="19"/>
      <c r="N9" s="27"/>
      <c r="O9" s="27"/>
      <c r="P9" s="28"/>
      <c r="Q9" s="19" t="s">
        <v>34</v>
      </c>
      <c r="R9" s="29"/>
    </row>
    <row r="10" spans="2:18" ht="19.5" customHeight="1" thickBot="1">
      <c r="B10" s="30"/>
      <c r="C10" s="31"/>
      <c r="D10" s="31"/>
      <c r="E10" s="32"/>
      <c r="F10" s="33" t="s">
        <v>11</v>
      </c>
      <c r="G10" s="33" t="s">
        <v>12</v>
      </c>
      <c r="H10" s="61" t="s">
        <v>40</v>
      </c>
      <c r="I10" s="33" t="s">
        <v>35</v>
      </c>
      <c r="J10" s="33" t="s">
        <v>36</v>
      </c>
      <c r="K10" s="33" t="s">
        <v>37</v>
      </c>
      <c r="L10" s="33" t="s">
        <v>38</v>
      </c>
      <c r="M10" s="33" t="s">
        <v>39</v>
      </c>
      <c r="N10" s="33" t="s">
        <v>44</v>
      </c>
      <c r="O10" s="33" t="s">
        <v>45</v>
      </c>
      <c r="P10" s="60" t="s">
        <v>46</v>
      </c>
      <c r="Q10" s="31"/>
      <c r="R10" s="34"/>
    </row>
    <row r="11" spans="2:18" ht="39.75" customHeight="1">
      <c r="B11" s="35" t="s">
        <v>18</v>
      </c>
      <c r="C11" s="82"/>
      <c r="D11" s="36"/>
      <c r="E11" s="37"/>
      <c r="F11" s="64"/>
      <c r="G11" s="65"/>
      <c r="H11" s="65"/>
      <c r="I11" s="65"/>
      <c r="J11" s="65"/>
      <c r="K11" s="65"/>
      <c r="L11" s="97"/>
      <c r="M11" s="97"/>
      <c r="N11" s="65"/>
      <c r="O11" s="39"/>
      <c r="P11" s="72"/>
      <c r="Q11" s="38"/>
      <c r="R11" s="40"/>
    </row>
    <row r="12" spans="2:18" ht="39.75" customHeight="1">
      <c r="B12" s="35" t="s">
        <v>19</v>
      </c>
      <c r="C12" s="83" t="s">
        <v>79</v>
      </c>
      <c r="D12" s="83" t="s">
        <v>80</v>
      </c>
      <c r="E12" s="84" t="s">
        <v>81</v>
      </c>
      <c r="F12" s="85">
        <v>16200000</v>
      </c>
      <c r="G12" s="85">
        <v>0</v>
      </c>
      <c r="H12" s="85">
        <f>F12-G12</f>
        <v>16200000</v>
      </c>
      <c r="I12" s="85">
        <v>16200000</v>
      </c>
      <c r="J12" s="85">
        <v>16200000</v>
      </c>
      <c r="K12" s="85">
        <f>MIN(H12:J12)</f>
        <v>16200000</v>
      </c>
      <c r="L12" s="98"/>
      <c r="M12" s="98"/>
      <c r="N12" s="85">
        <f>K12</f>
        <v>16200000</v>
      </c>
      <c r="O12" s="86">
        <v>0.5</v>
      </c>
      <c r="P12" s="87">
        <f>IF((O12="10/10")+(O12="定額"),ROUNDDOWN(N12,-3),ROUNDDOWN(N12*O12,-3))</f>
        <v>8100000</v>
      </c>
      <c r="Q12" s="88" t="s">
        <v>82</v>
      </c>
      <c r="R12" s="84"/>
    </row>
    <row r="13" spans="2:18" ht="39.75" customHeight="1">
      <c r="B13" s="35" t="s">
        <v>20</v>
      </c>
      <c r="C13" s="83"/>
      <c r="D13" s="41"/>
      <c r="E13" s="42"/>
      <c r="F13" s="66"/>
      <c r="G13" s="67"/>
      <c r="H13" s="67"/>
      <c r="I13" s="67"/>
      <c r="J13" s="67"/>
      <c r="K13" s="67"/>
      <c r="L13" s="98"/>
      <c r="M13" s="98"/>
      <c r="N13" s="67"/>
      <c r="O13" s="44"/>
      <c r="P13" s="73"/>
      <c r="Q13" s="43"/>
      <c r="R13" s="45"/>
    </row>
    <row r="14" spans="2:18" ht="39.75" customHeight="1" thickBot="1">
      <c r="B14" s="46" t="s">
        <v>21</v>
      </c>
      <c r="C14" s="89"/>
      <c r="D14" s="47"/>
      <c r="E14" s="48"/>
      <c r="F14" s="68"/>
      <c r="G14" s="69"/>
      <c r="H14" s="69"/>
      <c r="I14" s="69"/>
      <c r="J14" s="69"/>
      <c r="K14" s="69"/>
      <c r="L14" s="99"/>
      <c r="M14" s="99"/>
      <c r="N14" s="69"/>
      <c r="O14" s="50"/>
      <c r="P14" s="74"/>
      <c r="Q14" s="49"/>
      <c r="R14" s="51"/>
    </row>
    <row r="15" spans="2:18" ht="39.75" customHeight="1" hidden="1">
      <c r="B15" s="35" t="s">
        <v>22</v>
      </c>
      <c r="C15" s="83"/>
      <c r="D15" s="41"/>
      <c r="E15" s="42"/>
      <c r="F15" s="66"/>
      <c r="G15" s="67"/>
      <c r="H15" s="67"/>
      <c r="I15" s="67"/>
      <c r="J15" s="67"/>
      <c r="K15" s="67"/>
      <c r="L15" s="67"/>
      <c r="M15" s="66"/>
      <c r="N15" s="67"/>
      <c r="O15" s="44"/>
      <c r="P15" s="73"/>
      <c r="Q15" s="43"/>
      <c r="R15" s="45"/>
    </row>
    <row r="16" spans="2:18" ht="39.75" customHeight="1" hidden="1">
      <c r="B16" s="35" t="s">
        <v>19</v>
      </c>
      <c r="C16" s="83"/>
      <c r="D16" s="83"/>
      <c r="E16" s="84"/>
      <c r="F16" s="85"/>
      <c r="G16" s="85"/>
      <c r="H16" s="85">
        <f>F16-G16</f>
        <v>0</v>
      </c>
      <c r="I16" s="85"/>
      <c r="J16" s="85"/>
      <c r="K16" s="85">
        <f>MIN(H16:J16)</f>
        <v>0</v>
      </c>
      <c r="L16" s="85"/>
      <c r="M16" s="85"/>
      <c r="N16" s="85">
        <f>MIN(K16:M16)</f>
        <v>0</v>
      </c>
      <c r="O16" s="86"/>
      <c r="P16" s="87">
        <f>IF((O16="10/10")+(O16="定額"),ROUNDDOWN(N16,-3),ROUNDDOWN(N16*O16,-3))</f>
        <v>0</v>
      </c>
      <c r="Q16" s="88"/>
      <c r="R16" s="84"/>
    </row>
    <row r="17" spans="2:18" ht="39.75" customHeight="1" hidden="1">
      <c r="B17" s="35" t="s">
        <v>20</v>
      </c>
      <c r="C17" s="83"/>
      <c r="D17" s="41"/>
      <c r="E17" s="42"/>
      <c r="F17" s="66"/>
      <c r="G17" s="67"/>
      <c r="H17" s="67"/>
      <c r="I17" s="67"/>
      <c r="J17" s="67"/>
      <c r="K17" s="67"/>
      <c r="L17" s="67"/>
      <c r="M17" s="66"/>
      <c r="N17" s="67"/>
      <c r="O17" s="44"/>
      <c r="P17" s="73"/>
      <c r="Q17" s="43"/>
      <c r="R17" s="45"/>
    </row>
    <row r="18" spans="2:18" ht="39.75" customHeight="1" hidden="1" thickBot="1">
      <c r="B18" s="52" t="s">
        <v>21</v>
      </c>
      <c r="C18" s="90"/>
      <c r="D18" s="53"/>
      <c r="E18" s="54"/>
      <c r="F18" s="70"/>
      <c r="G18" s="71"/>
      <c r="H18" s="71"/>
      <c r="I18" s="71"/>
      <c r="J18" s="71"/>
      <c r="K18" s="71"/>
      <c r="L18" s="71"/>
      <c r="M18" s="70"/>
      <c r="N18" s="71"/>
      <c r="O18" s="56"/>
      <c r="P18" s="75"/>
      <c r="Q18" s="55"/>
      <c r="R18" s="57"/>
    </row>
    <row r="19" spans="2:18" ht="39.75" customHeight="1" thickBot="1" thickTop="1">
      <c r="B19" s="93" t="s">
        <v>16</v>
      </c>
      <c r="C19" s="94"/>
      <c r="D19" s="80" t="s">
        <v>13</v>
      </c>
      <c r="E19" s="81" t="s">
        <v>13</v>
      </c>
      <c r="F19" s="76">
        <f>SUM(F11:F18)</f>
        <v>16200000</v>
      </c>
      <c r="G19" s="77">
        <f aca="true" t="shared" si="0" ref="G19:N19">SUM(G11:G18)</f>
        <v>0</v>
      </c>
      <c r="H19" s="77">
        <f t="shared" si="0"/>
        <v>16200000</v>
      </c>
      <c r="I19" s="77">
        <f t="shared" si="0"/>
        <v>16200000</v>
      </c>
      <c r="J19" s="77">
        <f t="shared" si="0"/>
        <v>16200000</v>
      </c>
      <c r="K19" s="77">
        <f t="shared" si="0"/>
        <v>16200000</v>
      </c>
      <c r="L19" s="77">
        <f t="shared" si="0"/>
        <v>0</v>
      </c>
      <c r="M19" s="77">
        <f t="shared" si="0"/>
        <v>0</v>
      </c>
      <c r="N19" s="77">
        <f t="shared" si="0"/>
        <v>16200000</v>
      </c>
      <c r="O19" s="58" t="s">
        <v>13</v>
      </c>
      <c r="P19" s="78">
        <f>SUM(P11:P18)</f>
        <v>8100000</v>
      </c>
      <c r="Q19" s="58" t="s">
        <v>13</v>
      </c>
      <c r="R19" s="79" t="s">
        <v>13</v>
      </c>
    </row>
    <row r="20" s="3" customFormat="1" ht="18" customHeight="1">
      <c r="F20" s="4"/>
    </row>
    <row r="21" spans="2:6" s="5" customFormat="1" ht="19.5" customHeight="1">
      <c r="B21" s="91" t="s">
        <v>47</v>
      </c>
      <c r="F21" s="4"/>
    </row>
    <row r="22" s="5" customFormat="1" ht="19.5" customHeight="1">
      <c r="F22" s="4"/>
    </row>
    <row r="23" s="5" customFormat="1" ht="19.5" customHeight="1">
      <c r="F23" s="4"/>
    </row>
    <row r="24" spans="3:6" s="2" customFormat="1" ht="19.5" customHeight="1">
      <c r="C24" s="5"/>
      <c r="F24" s="4"/>
    </row>
    <row r="25" s="2" customFormat="1" ht="12.75">
      <c r="F25" s="4"/>
    </row>
    <row r="26" s="2" customFormat="1" ht="12.75">
      <c r="F26" s="4"/>
    </row>
    <row r="27" s="2" customFormat="1" ht="12.75">
      <c r="F27" s="4"/>
    </row>
    <row r="28" s="2" customFormat="1" ht="12.75">
      <c r="F28" s="4"/>
    </row>
    <row r="29" s="2" customFormat="1" ht="12.75">
      <c r="F29" s="4"/>
    </row>
    <row r="30" s="2" customFormat="1" ht="12.75">
      <c r="F30" s="4"/>
    </row>
    <row r="31" s="2" customFormat="1" ht="12.75">
      <c r="F31" s="4"/>
    </row>
    <row r="32" s="2" customFormat="1" ht="12.75">
      <c r="F32" s="4"/>
    </row>
    <row r="33" s="2" customFormat="1" ht="12.75">
      <c r="F33" s="4"/>
    </row>
    <row r="34" s="2" customFormat="1" ht="12.75">
      <c r="F34" s="4"/>
    </row>
    <row r="35" s="2" customFormat="1" ht="12.75">
      <c r="F35" s="4"/>
    </row>
    <row r="36" s="2" customFormat="1" ht="12.75">
      <c r="F36" s="4"/>
    </row>
    <row r="37" s="2" customFormat="1" ht="12.75">
      <c r="F37" s="4"/>
    </row>
    <row r="38" s="2" customFormat="1" ht="12.75">
      <c r="F38" s="4"/>
    </row>
    <row r="39" s="2" customFormat="1" ht="12.75">
      <c r="F39" s="4"/>
    </row>
    <row r="40" s="2" customFormat="1" ht="12.75">
      <c r="F40" s="4"/>
    </row>
    <row r="41" s="2" customFormat="1" ht="12.75">
      <c r="F41" s="4"/>
    </row>
    <row r="42" s="2" customFormat="1" ht="12.75">
      <c r="F42" s="4"/>
    </row>
    <row r="43" s="2" customFormat="1" ht="12.75">
      <c r="F43" s="4"/>
    </row>
    <row r="44" s="2" customFormat="1" ht="12.75">
      <c r="F44" s="4"/>
    </row>
    <row r="45" s="2" customFormat="1" ht="12.75">
      <c r="F45" s="4"/>
    </row>
    <row r="46" s="2" customFormat="1" ht="12.75">
      <c r="F46" s="4"/>
    </row>
    <row r="47" s="2" customFormat="1" ht="12.75">
      <c r="F47" s="4"/>
    </row>
    <row r="48" s="2" customFormat="1" ht="12.75">
      <c r="F48" s="4"/>
    </row>
    <row r="49" s="2" customFormat="1" ht="12.75">
      <c r="F49" s="4"/>
    </row>
    <row r="50" s="2" customFormat="1" ht="12.75">
      <c r="F50" s="4"/>
    </row>
    <row r="51" s="2" customFormat="1" ht="12.75">
      <c r="F51" s="4"/>
    </row>
    <row r="52" s="2" customFormat="1" ht="12.75">
      <c r="F52" s="4"/>
    </row>
    <row r="53" s="2" customFormat="1" ht="12.75">
      <c r="F53" s="4"/>
    </row>
    <row r="54" s="2" customFormat="1" ht="12.75">
      <c r="F54" s="4"/>
    </row>
    <row r="55" s="2" customFormat="1" ht="12.75">
      <c r="F55" s="4"/>
    </row>
    <row r="56" s="2" customFormat="1" ht="12.75">
      <c r="F56" s="4"/>
    </row>
    <row r="57" s="2" customFormat="1" ht="12.75">
      <c r="F57" s="4"/>
    </row>
    <row r="58" s="2" customFormat="1" ht="12.75">
      <c r="F58" s="4"/>
    </row>
    <row r="59" s="2" customFormat="1" ht="12.75">
      <c r="F59" s="4"/>
    </row>
    <row r="60" s="2" customFormat="1" ht="12.75">
      <c r="F60" s="4"/>
    </row>
    <row r="61" s="2" customFormat="1" ht="12.75">
      <c r="F61" s="4"/>
    </row>
    <row r="62" s="2" customFormat="1" ht="12.75">
      <c r="F62" s="4"/>
    </row>
    <row r="63" s="2" customFormat="1" ht="12.75">
      <c r="F63" s="4"/>
    </row>
    <row r="64" s="2" customFormat="1" ht="12.75">
      <c r="F64" s="4"/>
    </row>
    <row r="65" s="2" customFormat="1" ht="12.75">
      <c r="F65" s="4"/>
    </row>
    <row r="66" s="2" customFormat="1" ht="12.75">
      <c r="F66" s="4"/>
    </row>
    <row r="67" s="2" customFormat="1" ht="12.75">
      <c r="F67" s="4"/>
    </row>
    <row r="68" s="2" customFormat="1" ht="12.75">
      <c r="F68" s="4"/>
    </row>
    <row r="69" s="2" customFormat="1" ht="12.75">
      <c r="F69" s="4"/>
    </row>
    <row r="70" s="2" customFormat="1" ht="12.75">
      <c r="F70" s="4"/>
    </row>
    <row r="71" s="2" customFormat="1" ht="12.75">
      <c r="F71" s="4"/>
    </row>
    <row r="72" s="2" customFormat="1" ht="12.75">
      <c r="F72" s="4"/>
    </row>
    <row r="73" s="2" customFormat="1" ht="12.75">
      <c r="F73" s="4"/>
    </row>
    <row r="74" s="2" customFormat="1" ht="12.75">
      <c r="F74" s="4"/>
    </row>
    <row r="75" s="2" customFormat="1" ht="12.75">
      <c r="F75" s="4"/>
    </row>
    <row r="76" s="2" customFormat="1" ht="12.75">
      <c r="F76" s="4"/>
    </row>
    <row r="77" s="2" customFormat="1" ht="12.75">
      <c r="F77" s="4"/>
    </row>
    <row r="78" s="2" customFormat="1" ht="12.75">
      <c r="F78" s="4"/>
    </row>
    <row r="79" s="2" customFormat="1" ht="12.75">
      <c r="F79" s="4"/>
    </row>
    <row r="80" s="2" customFormat="1" ht="12.75">
      <c r="F80" s="4"/>
    </row>
    <row r="81" s="2" customFormat="1" ht="12.75">
      <c r="F81" s="4"/>
    </row>
    <row r="82" s="2" customFormat="1" ht="12.75">
      <c r="F82" s="6"/>
    </row>
    <row r="83" s="2" customFormat="1" ht="14.25">
      <c r="F83" s="3"/>
    </row>
    <row r="84" s="2" customFormat="1" ht="14.25">
      <c r="F84" s="5"/>
    </row>
    <row r="85" s="2" customFormat="1" ht="14.25">
      <c r="F85" s="5"/>
    </row>
    <row r="86" s="2" customFormat="1" ht="14.25">
      <c r="F86" s="5"/>
    </row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</sheetData>
  <sheetProtection/>
  <mergeCells count="5">
    <mergeCell ref="B2:R2"/>
    <mergeCell ref="B4:F4"/>
    <mergeCell ref="L11:L14"/>
    <mergeCell ref="M11:M14"/>
    <mergeCell ref="B19:C19"/>
  </mergeCells>
  <conditionalFormatting sqref="C12">
    <cfRule type="expression" priority="5" dxfId="0">
      <formula>C12=""</formula>
    </cfRule>
  </conditionalFormatting>
  <conditionalFormatting sqref="N12:Q12 D12:K12">
    <cfRule type="expression" priority="4" dxfId="0">
      <formula>D12=""</formula>
    </cfRule>
  </conditionalFormatting>
  <conditionalFormatting sqref="C16:E16 L16:M16 Q16">
    <cfRule type="expression" priority="3" dxfId="0">
      <formula>C16=""</formula>
    </cfRule>
  </conditionalFormatting>
  <conditionalFormatting sqref="F16:K16">
    <cfRule type="expression" priority="2" dxfId="0">
      <formula>F16=""</formula>
    </cfRule>
  </conditionalFormatting>
  <conditionalFormatting sqref="N16:P16">
    <cfRule type="expression" priority="1" dxfId="0">
      <formula>N16=""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blackAndWhite="1"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7" sqref="B27"/>
    </sheetView>
  </sheetViews>
  <sheetFormatPr defaultColWidth="9.00390625" defaultRowHeight="13.5"/>
  <sheetData>
    <row r="1" spans="1:2" ht="12.75">
      <c r="A1" t="s">
        <v>48</v>
      </c>
      <c r="B1" t="s">
        <v>76</v>
      </c>
    </row>
    <row r="2" spans="1:2" ht="12.75">
      <c r="A2" s="62">
        <v>0.3333333333333333</v>
      </c>
      <c r="B2" t="s">
        <v>51</v>
      </c>
    </row>
    <row r="3" spans="1:2" ht="12.75">
      <c r="A3" s="62">
        <v>0.5</v>
      </c>
      <c r="B3" t="s">
        <v>52</v>
      </c>
    </row>
    <row r="4" spans="1:2" ht="12.75">
      <c r="A4" s="62">
        <v>0.6666666666666666</v>
      </c>
      <c r="B4" t="s">
        <v>53</v>
      </c>
    </row>
    <row r="5" spans="1:2" ht="12.75">
      <c r="A5" s="62">
        <v>0.75</v>
      </c>
      <c r="B5" t="s">
        <v>54</v>
      </c>
    </row>
    <row r="6" spans="1:2" ht="12.75">
      <c r="A6" s="63" t="s">
        <v>50</v>
      </c>
      <c r="B6" t="s">
        <v>55</v>
      </c>
    </row>
    <row r="7" spans="1:2" ht="12.75">
      <c r="A7" t="s">
        <v>49</v>
      </c>
      <c r="B7" t="s">
        <v>56</v>
      </c>
    </row>
    <row r="8" ht="12.75">
      <c r="B8" t="s">
        <v>57</v>
      </c>
    </row>
    <row r="9" ht="12.75">
      <c r="B9" t="s">
        <v>58</v>
      </c>
    </row>
    <row r="10" ht="12.75">
      <c r="B10" t="s">
        <v>59</v>
      </c>
    </row>
    <row r="11" ht="12.75">
      <c r="B11" t="s">
        <v>60</v>
      </c>
    </row>
    <row r="12" ht="12.75">
      <c r="B12" t="s">
        <v>61</v>
      </c>
    </row>
    <row r="13" ht="12.75">
      <c r="B13" t="s">
        <v>62</v>
      </c>
    </row>
    <row r="14" ht="12.75">
      <c r="B14" t="s">
        <v>63</v>
      </c>
    </row>
    <row r="15" ht="12.75">
      <c r="B15" t="s">
        <v>64</v>
      </c>
    </row>
    <row r="16" ht="12.75">
      <c r="B16" t="s">
        <v>65</v>
      </c>
    </row>
    <row r="17" ht="12.75">
      <c r="B17" t="s">
        <v>66</v>
      </c>
    </row>
    <row r="18" ht="12.75">
      <c r="B18" t="s">
        <v>67</v>
      </c>
    </row>
    <row r="19" ht="12.75">
      <c r="B19" t="s">
        <v>68</v>
      </c>
    </row>
    <row r="20" ht="12.75">
      <c r="B20" t="s">
        <v>69</v>
      </c>
    </row>
    <row r="21" ht="12.75">
      <c r="B21" t="s">
        <v>70</v>
      </c>
    </row>
    <row r="22" ht="12.75">
      <c r="B22" t="s">
        <v>71</v>
      </c>
    </row>
    <row r="23" ht="12.75">
      <c r="B23" t="s">
        <v>72</v>
      </c>
    </row>
    <row r="24" ht="12.75">
      <c r="B24" t="s">
        <v>73</v>
      </c>
    </row>
    <row r="25" ht="12.75">
      <c r="B25" t="s">
        <v>74</v>
      </c>
    </row>
    <row r="26" ht="12.75">
      <c r="B26" t="s">
        <v>75</v>
      </c>
    </row>
    <row r="27" ht="12.75">
      <c r="B27" s="9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武藤 涼太</cp:lastModifiedBy>
  <cp:lastPrinted>2020-08-11T11:47:43Z</cp:lastPrinted>
  <dcterms:created xsi:type="dcterms:W3CDTF">1999-04-09T08:33:26Z</dcterms:created>
  <dcterms:modified xsi:type="dcterms:W3CDTF">2023-11-30T12:23:34Z</dcterms:modified>
  <cp:category/>
  <cp:version/>
  <cp:contentType/>
  <cp:contentStatus/>
</cp:coreProperties>
</file>