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531\Desktop\R6.3.6 （315〆切り）【総務省・財務調査課】令和4年度財政状況資料集の作成等について\"/>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F88" i="12"/>
  <c r="AP88" i="12"/>
  <c r="AU63" i="12"/>
  <c r="AP63"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<sst xmlns="http://schemas.openxmlformats.org/spreadsheetml/2006/main" count="1064" uniqueCount="613">
  <si>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</si>
  <si>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</si>
  <si>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</si>
  <si>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</si>
  <si>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</si>
  <si>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</si>
  <si>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</si>
  <si>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</si>
  <si>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</si>
  <si>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</si>
  <si>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</si>
  <si>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</si>
  <si>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</si>
  <si>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</si>
  <si>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</si>
  <si>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</si>
  <si>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</si>
  <si>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</si>
  <si>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</si>
  <si>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</si>
  <si>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</si>
  <si>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</si>
  <si>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</si>
  <si>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</si>
  <si>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</si>
  <si>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</si>
  <si>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</si>
  <si>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</si>
  <si>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</si>
  <si>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</si>
  <si>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</si>
  <si>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</si>
  <si>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</si>
  <si>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</si>
  <si>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</si>
  <si>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</si>
  <si>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</si>
  <si>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</si>
  <si>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</si>
  <si>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</si>
  <si>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</si>
  <si>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</si>
  <si>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</si>
  <si>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</si>
  <si>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</si>
  <si>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</si>
  <si>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</si>
  <si>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</si>
  <si>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</si>
  <si>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</si>
  <si>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</si>
  <si>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</si>
  <si>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</si>
  <si>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</si>
  <si>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</si>
  <si>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</si>
  <si>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</si>
  <si>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</si>
  <si>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</si>
  <si>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</si>
  <si>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</si>
  <si>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</si>
  <si>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</si>
  <si>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</si>
  <si>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</si>
  <si>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</si>
  <si>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</si>
  <si>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</si>
  <si>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</si>
  <si>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</si>
  <si>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</si>
  <si>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</si>
  <si>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</si>
  <si>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</si>
  <si>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</si>
  <si>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</si>
  <si>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</si>
  <si>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</si>
  <si>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</si>
  <si>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</si>
  <si>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</si>
  <si>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</si>
  <si>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</si>
  <si>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</si>
  <si>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</si>
  <si>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</si>
  <si>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</si>
  <si>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</si>
  <si>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</si>
  <si>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</si>
  <si>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</si>
  <si>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</si>
  <si>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</si>
  <si>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</si>
  <si>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</si>
  <si>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</si>
  <si>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</si>
  <si>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</si>
  <si>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</si>
  <si>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</si>
  <si>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白河市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</si>
  <si>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</si>
  <si>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</si>
  <si>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</si>
  <si>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</si>
  <si>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</si>
  <si>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</si>
  <si>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</si>
  <si>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</si>
  <si>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</si>
  <si>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</si>
  <si>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</si>
  <si>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</si>
  <si>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</si>
  <si>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</si>
  <si>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</si>
  <si>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</si>
  <si>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</si>
  <si>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</si>
  <si>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</si>
  <si>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</si>
  <si>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</si>
  <si>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</si>
  <si>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</si>
  <si>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</si>
  <si>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</si>
  <si>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</si>
  <si>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</si>
  <si>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</si>
  <si>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</si>
  <si>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</si>
  <si>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</si>
  <si>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</si>
  <si>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</si>
  <si>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</si>
  <si>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</si>
  <si>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</si>
  <si>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</si>
  <si>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</si>
  <si>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</si>
  <si>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</si>
  <si>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</si>
  <si>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</si>
  <si>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</si>
  <si>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</si>
  <si>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</si>
  <si>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</si>
  <si>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</si>
  <si>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</si>
  <si>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</si>
  <si>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</si>
  <si>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</si>
  <si>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</si>
  <si>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</si>
  <si>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</si>
  <si>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</si>
  <si>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</si>
  <si>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</si>
  <si>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</si>
  <si>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</si>
  <si>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</si>
  <si>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</si>
  <si>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</si>
  <si>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</si>
  <si>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</si>
  <si>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</si>
  <si>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</si>
  <si>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</si>
  <si>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</si>
  <si>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</si>
  <si>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</si>
  <si>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</si>
  <si>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</si>
  <si>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</si>
  <si>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</si>
  <si>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</si>
  <si>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</si>
  <si>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</si>
  <si>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</si>
  <si>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</si>
  <si>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</si>
  <si>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</si>
  <si>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</si>
  <si>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</si>
  <si>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</si>
  <si>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</si>
  <si>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</si>
  <si>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</si>
  <si>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</si>
  <si>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</si>
  <si>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</si>
  <si>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</si>
  <si>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</si>
  <si>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</si>
  <si>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</si>
  <si>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</si>
  <si>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</si>
  <si>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</si>
  <si>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</si>
  <si>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</si>
  <si>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</si>
  <si>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</si>
  <si>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</si>
  <si>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</si>
  <si>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</si>
  <si>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</si>
  <si>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</si>
  <si>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</si>
  <si>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</si>
  <si>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</si>
  <si>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</si>
  <si>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</si>
  <si>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</si>
  <si>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</si>
  <si>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</si>
  <si>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</si>
  <si>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</si>
  <si>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福島県白河市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</si>
  <si>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</si>
  <si>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</si>
  <si>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</si>
  <si>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</si>
  <si>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</si>
  <si>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</si>
  <si>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</si>
  <si>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</si>
  <si>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</si>
  <si>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</si>
  <si>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</si>
  <si>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</si>
  <si>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</si>
  <si>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</si>
  <si>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</si>
  <si>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</si>
  <si>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</si>
  <si>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</si>
  <si>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</si>
  <si>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</si>
  <si>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</si>
  <si>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</si>
  <si>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</si>
  <si>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</si>
  <si>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</si>
  <si>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</si>
  <si>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</si>
  <si>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</si>
  <si>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</si>
  <si>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</si>
  <si>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</si>
  <si>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</si>
  <si>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</si>
  <si>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</si>
  <si>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</si>
  <si>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</si>
  <si>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</si>
  <si>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</si>
  <si>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</si>
  <si>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</si>
  <si>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</si>
  <si>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</si>
  <si>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</si>
  <si>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</si>
  <si>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</si>
  <si>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</si>
  <si>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</si>
  <si>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</si>
  <si>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</si>
  <si>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</si>
  <si>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</si>
  <si>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</si>
  <si>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</si>
  <si>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</si>
  <si>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</si>
  <si>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</si>
  <si>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</si>
  <si>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</si>
  <si>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</si>
  <si>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</si>
  <si>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</si>
  <si>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</si>
  <si>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</si>
  <si>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</si>
  <si>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</si>
  <si>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</si>
  <si>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</si>
  <si>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</si>
  <si>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</si>
  <si>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</si>
  <si>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</si>
  <si>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</si>
  <si>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</si>
  <si>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</si>
  <si>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</si>
  <si>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</si>
  <si>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</si>
  <si>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</si>
  <si>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</si>
  <si>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</si>
  <si>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</si>
  <si>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</si>
  <si>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</si>
  <si>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</si>
  <si>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</si>
  <si>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</si>
  <si>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</si>
  <si>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</si>
  <si>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</si>
  <si>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</si>
  <si>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</si>
  <si>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</si>
  <si>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</si>
  <si>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</si>
  <si>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</si>
  <si>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</si>
  <si>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</si>
  <si>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</si>
  <si>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</si>
  <si>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</si>
  <si>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</si>
  <si>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</si>
  <si>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</si>
  <si>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</si>
  <si>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</si>
  <si>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</si>
  <si>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</si>
  <si>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</si>
  <si>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</si>
  <si>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</si>
  <si>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</si>
  <si>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</si>
  <si>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</si>
  <si>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</si>
  <si>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</si>
  <si>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</si>
  <si>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</si>
  <si>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</si>
  <si>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</si>
  <si>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</si>
  <si>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</si>
  <si>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</si>
  <si>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</si>
  <si>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</si>
  <si>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</si>
  <si>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</si>
  <si>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</si>
  <si>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</si>
  <si>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</si>
  <si>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</si>
  <si>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</si>
  <si>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</si>
  <si>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</si>
  <si>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</si>
  <si>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</si>
  <si>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</si>
  <si>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</si>
  <si>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</si>
  <si>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</si>
  <si>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</si>
  <si>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</si>
  <si>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</si>
  <si>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</si>
  <si>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</si>
  <si>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</si>
  <si>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</si>
  <si>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</si>
  <si>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</si>
  <si>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</si>
  <si>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</si>
  <si>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</si>
  <si>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</si>
  <si>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</si>
  <si>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福島県白河市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</si>
  <si>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</si>
  <si>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</si>
  <si>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</si>
  <si>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</si>
  <si>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</si>
  <si>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</si>
  <si>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</si>
  <si>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</si>
  <si>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</si>
  <si>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</si>
  <si>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</si>
  <si>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</si>
  <si>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</si>
  <si>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</si>
  <si>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</si>
  <si>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</si>
  <si>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</si>
  <si>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</si>
  <si>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</si>
  <si>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</si>
  <si>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</si>
  <si>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</si>
  <si>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</si>
  <si>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</si>
  <si>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</si>
  <si>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</si>
  <si>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</si>
  <si>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</si>
  <si>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</si>
  <si>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</si>
  <si>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</si>
  <si>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</si>
  <si>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</si>
  <si>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</si>
  <si>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</si>
  <si>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</si>
  <si>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</si>
  <si>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</si>
  <si>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</si>
  <si>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</si>
  <si>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</si>
  <si>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下水道事業会計</t>
    <phoneticPr fontId="5"/>
  </si>
  <si>
    <t>地方卸売市場特別会計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</si>
  <si>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</si>
  <si>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</si>
  <si>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</si>
  <si>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</si>
  <si>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</si>
  <si>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</si>
  <si>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</si>
  <si>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</si>
  <si>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</si>
  <si>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</si>
  <si>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</si>
  <si>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</si>
  <si>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</si>
  <si>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</si>
  <si>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</si>
  <si>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</si>
  <si>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</si>
  <si>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</si>
  <si>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</si>
  <si>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</si>
  <si>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</si>
  <si>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</si>
  <si>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</si>
  <si>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</si>
  <si>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</si>
  <si>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</si>
  <si>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</si>
  <si>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</si>
  <si>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</si>
  <si>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</si>
  <si>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</si>
  <si>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</si>
  <si>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</si>
  <si>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</si>
  <si>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</si>
  <si>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</si>
  <si>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</si>
  <si>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</si>
  <si>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</si>
  <si>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</si>
  <si>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</si>
  <si>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</si>
  <si>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</si>
  <si>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</si>
  <si>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</si>
  <si>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</si>
  <si>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</si>
  <si>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</si>
  <si>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</si>
  <si>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</si>
  <si>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</si>
  <si>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</si>
  <si>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</si>
  <si>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</si>
  <si>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</si>
  <si>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</si>
  <si>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</si>
  <si>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</si>
  <si>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</si>
  <si>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</si>
  <si>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</si>
  <si>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</si>
  <si>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</si>
  <si>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</si>
  <si>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</si>
  <si>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</si>
  <si>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</si>
  <si>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</si>
  <si>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工業用水道事業会計</t>
    <phoneticPr fontId="5"/>
  </si>
  <si>
    <t>(Ｆ)</t>
    <phoneticPr fontId="5"/>
  </si>
  <si>
    <t>地方卸売市場特別会計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</si>
  <si>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</si>
  <si>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</si>
  <si>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</si>
  <si>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</si>
  <si>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</si>
  <si>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</si>
  <si>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</si>
  <si>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</si>
  <si>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</si>
  <si>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</si>
  <si>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</si>
  <si>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</si>
  <si>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</si>
  <si>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</si>
  <si>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</si>
  <si>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</si>
  <si>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</si>
  <si>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</si>
  <si>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</si>
  <si>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</si>
  <si>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</si>
  <si>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</si>
  <si>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</si>
  <si>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</si>
  <si>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</si>
  <si>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</si>
  <si>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</si>
  <si>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</si>
  <si>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</si>
  <si>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</si>
  <si>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</si>
  <si>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</si>
  <si>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</si>
  <si>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</si>
  <si>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</si>
  <si>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</si>
  <si>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</si>
  <si>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</si>
  <si>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</si>
  <si>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</si>
  <si>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</si>
  <si>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</si>
  <si>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</si>
  <si>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</si>
  <si>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</si>
  <si>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</si>
  <si>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</si>
  <si>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</si>
  <si>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</si>
  <si>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</si>
  <si>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</si>
  <si>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</si>
  <si>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</si>
  <si>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</si>
  <si>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</si>
  <si>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</si>
  <si>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</si>
  <si>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</si>
  <si>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</si>
  <si>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</si>
  <si>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</si>
  <si>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</si>
  <si>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</si>
  <si>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</si>
  <si>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</si>
  <si>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</si>
  <si>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</si>
  <si>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</si>
  <si>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</si>
  <si>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</si>
  <si>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</si>
  <si>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</si>
  <si>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</si>
  <si>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</si>
  <si>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</si>
  <si>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</si>
  <si>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</si>
  <si>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</si>
  <si>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</si>
  <si>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</si>
  <si>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</si>
  <si>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</si>
  <si>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</si>
  <si>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</si>
  <si>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</si>
  <si>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</si>
  <si>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</si>
  <si>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</si>
  <si>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</si>
  <si>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</si>
  <si>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</si>
  <si>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</si>
  <si>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</si>
  <si>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下水道事業会計</t>
  </si>
  <si>
    <t>介護保険特別会計</t>
  </si>
  <si>
    <t>国民健康保険特別会計</t>
  </si>
  <si>
    <t>工業用水道事業会計</t>
  </si>
  <si>
    <t>後期高齢者医療特別会計</t>
  </si>
  <si>
    <t>地方卸売市場特別会計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</si>
  <si>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</si>
  <si>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</si>
  <si>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</si>
  <si>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</si>
  <si>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</si>
  <si>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</si>
  <si>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</si>
  <si>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</si>
  <si>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公共施設等整備基金</t>
  </si>
  <si>
    <t>小峰城城郭復元基金</t>
  </si>
  <si>
    <t>愛の基金</t>
  </si>
  <si>
    <t>霊園維持管理基金</t>
  </si>
  <si>
    <t>ふるさと文化振興基金</t>
  </si>
  <si>
    <t>白河地方土地開発公社</t>
    <rPh sb="0" eb="2">
      <t>シラカワ</t>
    </rPh>
    <rPh sb="2" eb="4">
      <t>チホウ</t>
    </rPh>
    <rPh sb="4" eb="6">
      <t>トチ</t>
    </rPh>
    <rPh sb="6" eb="8">
      <t>カイハツ</t>
    </rPh>
    <rPh sb="8" eb="10">
      <t>コウシャ</t>
    </rPh>
    <phoneticPr fontId="2"/>
  </si>
  <si>
    <t>ひがし振興公社</t>
    <rPh sb="3" eb="5">
      <t>シンコウ</t>
    </rPh>
    <rPh sb="5" eb="7">
      <t>コウシャ</t>
    </rPh>
    <phoneticPr fontId="2"/>
  </si>
  <si>
    <t>産業サポート白河</t>
    <rPh sb="0" eb="2">
      <t>サンギョウ</t>
    </rPh>
    <rPh sb="6" eb="8">
      <t>シラカワ</t>
    </rPh>
    <phoneticPr fontId="2"/>
  </si>
  <si>
    <t>白河観光物産協会</t>
    <rPh sb="0" eb="2">
      <t>シラカワ</t>
    </rPh>
    <rPh sb="2" eb="4">
      <t>カンコウ</t>
    </rPh>
    <rPh sb="4" eb="6">
      <t>ブッサン</t>
    </rPh>
    <rPh sb="6" eb="8">
      <t>キョウカイ</t>
    </rPh>
    <phoneticPr fontId="2"/>
  </si>
  <si>
    <t>白河地方広域市町村圏整備組合（一般会計）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</si>
  <si>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</si>
  <si>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</si>
  <si>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</si>
  <si>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</si>
  <si>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</si>
  <si>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</si>
  <si>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</si>
  <si>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</si>
  <si>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福島県市民交通災害共済組合（一般会計）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</si>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</sst>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B13A-4F87-A3A0-E5FE61A900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80522</c:v>
                </c:pt>
                <c:pt idx="1">
                  <c:v>69112</c:v>
                </c:pt>
                <c:pt idx="2">
                  <c:v>102795</c:v>
                </c:pt>
                <c:pt idx="3">
                  <c:v>81511</c:v>
                </c:pt>
                <c:pt idx="4">
                  <c:v>71980</c:v>
                </c:pt>
              </c:numCache>
            </c:numRef>
          </c:val>
          <c:smooth val="0"/>
          <c:extLst>
            <c:ext xmlns:c16="http://schemas.microsoft.com/office/drawing/2014/chart" uri="{C3380CC4-5D6E-409C-BE32-E72D297353CC}">
              <c16:uniqueId val="{00000001-B13A-4F87-A3A0-E5FE61A900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5.9</c:v>
                </c:pt>
                <c:pt idx="1">
                  <c:v>7.19</c:v>
                </c:pt>
                <c:pt idx="2">
                  <c:v>6.92</c:v>
                </c:pt>
                <c:pt idx="3">
                  <c:v>9.6</c:v>
                </c:pt>
                <c:pt idx="4">
                  <c:v>8.2899999999999991</c:v>
                </c:pt>
              </c:numCache>
            </c:numRef>
          </c:val>
          <c:extLst>
            <c:ext xmlns:c16="http://schemas.microsoft.com/office/drawing/2014/chart" uri="{C3380CC4-5D6E-409C-BE32-E72D297353CC}">
              <c16:uniqueId val="{00000000-4F8C-4076-AC8C-9A2BB99F73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18.77</c:v>
                </c:pt>
                <c:pt idx="1">
                  <c:v>15.46</c:v>
                </c:pt>
                <c:pt idx="2">
                  <c:v>20.13</c:v>
                </c:pt>
                <c:pt idx="3">
                  <c:v>20.84</c:v>
                </c:pt>
                <c:pt idx="4">
                  <c:v>20.38</c:v>
                </c:pt>
              </c:numCache>
            </c:numRef>
          </c:val>
          <c:extLst>
            <c:ext xmlns:c16="http://schemas.microsoft.com/office/drawing/2014/chart" uri="{C3380CC4-5D6E-409C-BE32-E72D297353CC}">
              <c16:uniqueId val="{00000001-4F8C-4076-AC8C-9A2BB99F73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0.19</c:v>
                </c:pt>
                <c:pt idx="1">
                  <c:v>2.92</c:v>
                </c:pt>
                <c:pt idx="2">
                  <c:v>9.2100000000000009</c:v>
                </c:pt>
                <c:pt idx="3">
                  <c:v>7.32</c:v>
                </c:pt>
                <c:pt idx="4">
                  <c:v>1.44</c:v>
                </c:pt>
              </c:numCache>
            </c:numRef>
          </c:val>
          <c:smooth val="0"/>
          <c:extLst>
            <c:ext xmlns:c16="http://schemas.microsoft.com/office/drawing/2014/chart" uri="{C3380CC4-5D6E-409C-BE32-E72D297353CC}">
              <c16:uniqueId val="{00000002-4F8C-4076-AC8C-9A2BB99F73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0.53</c:v>
                </c:pt>
                <c:pt idx="2">
                  <c:v>#N/A</c:v>
                </c:pt>
                <c:pt idx="3">
                  <c:v>0.86</c:v>
                </c:pt>
                <c:pt idx="4">
                  <c:v>#N/A</c:v>
                </c:pt>
                <c:pt idx="5">
                  <c:v>0.47</c:v>
                </c:pt>
                <c:pt idx="6">
                  <c:v>0</c:v>
                </c:pt>
                <c:pt idx="7">
                  <c:v>0</c:v>
                </c:pt>
                <c:pt idx="8">
                  <c:v>0</c:v>
                </c:pt>
                <c:pt idx="9">
                  <c:v>0</c:v>
                </c:pt>
              </c:numCache>
            </c:numRef>
          </c:val>
          <c:extLst>
            <c:ext xmlns:c16="http://schemas.microsoft.com/office/drawing/2014/chart" uri="{C3380CC4-5D6E-409C-BE32-E72D297353CC}">
              <c16:uniqueId val="{00000000-16AA-4163-B2BE-6C5A98FE0D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AA-4163-B2BE-6C5A98FE0DF6}"/>
            </c:ext>
          </c:extLst>
        </c:ser>
        <c:ser>
          <c:idx val="2"/>
          <c:order val="2"/>
          <c:tx>
            <c:strRef>
              <c:f>データシート!$A$29</c:f>
              <c:strCache>
                <c:ptCount val="1"/>
                <c:pt idx="0">
                  <c:v>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6AA-4163-B2BE-6C5A98FE0DF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0.14000000000000001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3-16AA-4163-B2BE-6C5A98FE0DF6}"/>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0.15</c:v>
                </c:pt>
                <c:pt idx="2">
                  <c:v>#N/A</c:v>
                </c:pt>
                <c:pt idx="3">
                  <c:v>0.17</c:v>
                </c:pt>
                <c:pt idx="4">
                  <c:v>#N/A</c:v>
                </c:pt>
                <c:pt idx="5">
                  <c:v>0.2</c:v>
                </c:pt>
                <c:pt idx="6">
                  <c:v>#N/A</c:v>
                </c:pt>
                <c:pt idx="7">
                  <c:v>0.23</c:v>
                </c:pt>
                <c:pt idx="8">
                  <c:v>#N/A</c:v>
                </c:pt>
                <c:pt idx="9">
                  <c:v>0.26</c:v>
                </c:pt>
              </c:numCache>
            </c:numRef>
          </c:val>
          <c:extLst>
            <c:ext xmlns:c16="http://schemas.microsoft.com/office/drawing/2014/chart" uri="{C3380CC4-5D6E-409C-BE32-E72D297353CC}">
              <c16:uniqueId val="{00000004-16AA-4163-B2BE-6C5A98FE0DF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1.46</c:v>
                </c:pt>
                <c:pt idx="2">
                  <c:v>#N/A</c:v>
                </c:pt>
                <c:pt idx="3">
                  <c:v>1.59</c:v>
                </c:pt>
                <c:pt idx="4">
                  <c:v>#N/A</c:v>
                </c:pt>
                <c:pt idx="5">
                  <c:v>0.97</c:v>
                </c:pt>
                <c:pt idx="6">
                  <c:v>#N/A</c:v>
                </c:pt>
                <c:pt idx="7">
                  <c:v>0.65</c:v>
                </c:pt>
                <c:pt idx="8">
                  <c:v>#N/A</c:v>
                </c:pt>
                <c:pt idx="9">
                  <c:v>0.47</c:v>
                </c:pt>
              </c:numCache>
            </c:numRef>
          </c:val>
          <c:extLst>
            <c:ext xmlns:c16="http://schemas.microsoft.com/office/drawing/2014/chart" uri="{C3380CC4-5D6E-409C-BE32-E72D297353CC}">
              <c16:uniqueId val="{00000005-16AA-4163-B2BE-6C5A98FE0DF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1.48</c:v>
                </c:pt>
                <c:pt idx="2">
                  <c:v>#N/A</c:v>
                </c:pt>
                <c:pt idx="3">
                  <c:v>1.88</c:v>
                </c:pt>
                <c:pt idx="4">
                  <c:v>#N/A</c:v>
                </c:pt>
                <c:pt idx="5">
                  <c:v>1.53</c:v>
                </c:pt>
                <c:pt idx="6">
                  <c:v>#N/A</c:v>
                </c:pt>
                <c:pt idx="7">
                  <c:v>1.1200000000000001</c:v>
                </c:pt>
                <c:pt idx="8">
                  <c:v>#N/A</c:v>
                </c:pt>
                <c:pt idx="9">
                  <c:v>1.24</c:v>
                </c:pt>
              </c:numCache>
            </c:numRef>
          </c:val>
          <c:extLst>
            <c:ext xmlns:c16="http://schemas.microsoft.com/office/drawing/2014/chart" uri="{C3380CC4-5D6E-409C-BE32-E72D297353CC}">
              <c16:uniqueId val="{00000006-16AA-4163-B2BE-6C5A98FE0DF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0.61</c:v>
                </c:pt>
                <c:pt idx="6">
                  <c:v>#N/A</c:v>
                </c:pt>
                <c:pt idx="7">
                  <c:v>0.95</c:v>
                </c:pt>
                <c:pt idx="8">
                  <c:v>#N/A</c:v>
                </c:pt>
                <c:pt idx="9">
                  <c:v>1.69</c:v>
                </c:pt>
              </c:numCache>
            </c:numRef>
          </c:val>
          <c:extLst>
            <c:ext xmlns:c16="http://schemas.microsoft.com/office/drawing/2014/chart" uri="{C3380CC4-5D6E-409C-BE32-E72D297353CC}">
              <c16:uniqueId val="{00000007-16AA-4163-B2BE-6C5A98FE0DF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c:v>
                </c:pt>
                <c:pt idx="2">
                  <c:v>#N/A</c:v>
                </c:pt>
                <c:pt idx="3">
                  <c:v>7.26</c:v>
                </c:pt>
                <c:pt idx="4">
                  <c:v>#N/A</c:v>
                </c:pt>
                <c:pt idx="5">
                  <c:v>6.99</c:v>
                </c:pt>
                <c:pt idx="6">
                  <c:v>#N/A</c:v>
                </c:pt>
                <c:pt idx="7">
                  <c:v>9.67</c:v>
                </c:pt>
                <c:pt idx="8">
                  <c:v>#N/A</c:v>
                </c:pt>
                <c:pt idx="9">
                  <c:v>8.3699999999999992</c:v>
                </c:pt>
              </c:numCache>
            </c:numRef>
          </c:val>
          <c:extLst>
            <c:ext xmlns:c16="http://schemas.microsoft.com/office/drawing/2014/chart" uri="{C3380CC4-5D6E-409C-BE32-E72D297353CC}">
              <c16:uniqueId val="{00000008-16AA-4163-B2BE-6C5A98FE0DF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9.39</c:v>
                </c:pt>
                <c:pt idx="2">
                  <c:v>#N/A</c:v>
                </c:pt>
                <c:pt idx="3">
                  <c:v>8.81</c:v>
                </c:pt>
                <c:pt idx="4">
                  <c:v>#N/A</c:v>
                </c:pt>
                <c:pt idx="5">
                  <c:v>9.77</c:v>
                </c:pt>
                <c:pt idx="6">
                  <c:v>#N/A</c:v>
                </c:pt>
                <c:pt idx="7">
                  <c:v>10.61</c:v>
                </c:pt>
                <c:pt idx="8">
                  <c:v>#N/A</c:v>
                </c:pt>
                <c:pt idx="9">
                  <c:v>10.55</c:v>
                </c:pt>
              </c:numCache>
            </c:numRef>
          </c:val>
          <c:extLst>
            <c:ext xmlns:c16="http://schemas.microsoft.com/office/drawing/2014/chart" uri="{C3380CC4-5D6E-409C-BE32-E72D297353CC}">
              <c16:uniqueId val="{00000009-16AA-4163-B2BE-6C5A98FE0D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3193</c:v>
                </c:pt>
                <c:pt idx="5">
                  <c:v>3099</c:v>
                </c:pt>
                <c:pt idx="8">
                  <c:v>3157</c:v>
                </c:pt>
                <c:pt idx="11">
                  <c:v>3124</c:v>
                </c:pt>
                <c:pt idx="14">
                  <c:v>3259</c:v>
                </c:pt>
              </c:numCache>
            </c:numRef>
          </c:val>
          <c:extLst>
            <c:ext xmlns:c16="http://schemas.microsoft.com/office/drawing/2014/chart" uri="{C3380CC4-5D6E-409C-BE32-E72D297353CC}">
              <c16:uniqueId val="{00000000-7EA0-44F4-9CE8-F15EF4469B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A0-44F4-9CE8-F15EF4469B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38</c:v>
                </c:pt>
                <c:pt idx="3">
                  <c:v>26</c:v>
                </c:pt>
                <c:pt idx="6">
                  <c:v>23</c:v>
                </c:pt>
                <c:pt idx="9">
                  <c:v>23</c:v>
                </c:pt>
                <c:pt idx="12">
                  <c:v>23</c:v>
                </c:pt>
              </c:numCache>
            </c:numRef>
          </c:val>
          <c:extLst>
            <c:ext xmlns:c16="http://schemas.microsoft.com/office/drawing/2014/chart" uri="{C3380CC4-5D6E-409C-BE32-E72D297353CC}">
              <c16:uniqueId val="{00000002-7EA0-44F4-9CE8-F15EF4469B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86</c:v>
                </c:pt>
                <c:pt idx="3">
                  <c:v>34</c:v>
                </c:pt>
                <c:pt idx="6">
                  <c:v>36</c:v>
                </c:pt>
                <c:pt idx="9">
                  <c:v>45</c:v>
                </c:pt>
                <c:pt idx="12">
                  <c:v>45</c:v>
                </c:pt>
              </c:numCache>
            </c:numRef>
          </c:val>
          <c:extLst>
            <c:ext xmlns:c16="http://schemas.microsoft.com/office/drawing/2014/chart" uri="{C3380CC4-5D6E-409C-BE32-E72D297353CC}">
              <c16:uniqueId val="{00000003-7EA0-44F4-9CE8-F15EF4469B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1383</c:v>
                </c:pt>
                <c:pt idx="3">
                  <c:v>1483</c:v>
                </c:pt>
                <c:pt idx="6">
                  <c:v>1321</c:v>
                </c:pt>
                <c:pt idx="9">
                  <c:v>1270</c:v>
                </c:pt>
                <c:pt idx="12">
                  <c:v>1217</c:v>
                </c:pt>
              </c:numCache>
            </c:numRef>
          </c:val>
          <c:extLst>
            <c:ext xmlns:c16="http://schemas.microsoft.com/office/drawing/2014/chart" uri="{C3380CC4-5D6E-409C-BE32-E72D297353CC}">
              <c16:uniqueId val="{00000004-7EA0-44F4-9CE8-F15EF4469B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A0-44F4-9CE8-F15EF4469B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A0-44F4-9CE8-F15EF4469B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3226</c:v>
                </c:pt>
                <c:pt idx="3">
                  <c:v>3173</c:v>
                </c:pt>
                <c:pt idx="6">
                  <c:v>3080</c:v>
                </c:pt>
                <c:pt idx="9">
                  <c:v>3018</c:v>
                </c:pt>
                <c:pt idx="12">
                  <c:v>3231</c:v>
                </c:pt>
              </c:numCache>
            </c:numRef>
          </c:val>
          <c:extLst>
            <c:ext xmlns:c16="http://schemas.microsoft.com/office/drawing/2014/chart" uri="{C3380CC4-5D6E-409C-BE32-E72D297353CC}">
              <c16:uniqueId val="{00000007-7EA0-44F4-9CE8-F15EF4469BF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1540</c:v>
                </c:pt>
                <c:pt idx="2">
                  <c:v>#N/A</c:v>
                </c:pt>
                <c:pt idx="3">
                  <c:v>#N/A</c:v>
                </c:pt>
                <c:pt idx="4">
                  <c:v>1617</c:v>
                </c:pt>
                <c:pt idx="5">
                  <c:v>#N/A</c:v>
                </c:pt>
                <c:pt idx="6">
                  <c:v>#N/A</c:v>
                </c:pt>
                <c:pt idx="7">
                  <c:v>1303</c:v>
                </c:pt>
                <c:pt idx="8">
                  <c:v>#N/A</c:v>
                </c:pt>
                <c:pt idx="9">
                  <c:v>#N/A</c:v>
                </c:pt>
                <c:pt idx="10">
                  <c:v>1232</c:v>
                </c:pt>
                <c:pt idx="11">
                  <c:v>#N/A</c:v>
                </c:pt>
                <c:pt idx="12">
                  <c:v>#N/A</c:v>
                </c:pt>
                <c:pt idx="13">
                  <c:v>1257</c:v>
                </c:pt>
                <c:pt idx="14">
                  <c:v>#N/A</c:v>
                </c:pt>
              </c:numCache>
            </c:numRef>
          </c:val>
          <c:smooth val="0"/>
          <c:extLst>
            <c:ext xmlns:c16="http://schemas.microsoft.com/office/drawing/2014/chart" uri="{C3380CC4-5D6E-409C-BE32-E72D297353CC}">
              <c16:uniqueId val="{00000008-7EA0-44F4-9CE8-F15EF4469BF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34485</c:v>
                </c:pt>
                <c:pt idx="5">
                  <c:v>33574</c:v>
                </c:pt>
                <c:pt idx="8">
                  <c:v>34434</c:v>
                </c:pt>
                <c:pt idx="11">
                  <c:v>33666</c:v>
                </c:pt>
                <c:pt idx="14">
                  <c:v>32062</c:v>
                </c:pt>
              </c:numCache>
            </c:numRef>
          </c:val>
          <c:extLst>
            <c:ext xmlns:c16="http://schemas.microsoft.com/office/drawing/2014/chart" uri="{C3380CC4-5D6E-409C-BE32-E72D297353CC}">
              <c16:uniqueId val="{00000000-6B3B-4325-83BD-880ECAA8A6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1030</c:v>
                </c:pt>
                <c:pt idx="5">
                  <c:v>980</c:v>
                </c:pt>
                <c:pt idx="8">
                  <c:v>907</c:v>
                </c:pt>
                <c:pt idx="11">
                  <c:v>819</c:v>
                </c:pt>
                <c:pt idx="14">
                  <c:v>722</c:v>
                </c:pt>
              </c:numCache>
            </c:numRef>
          </c:val>
          <c:extLst>
            <c:ext xmlns:c16="http://schemas.microsoft.com/office/drawing/2014/chart" uri="{C3380CC4-5D6E-409C-BE32-E72D297353CC}">
              <c16:uniqueId val="{00000001-6B3B-4325-83BD-880ECAA8A6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10710</c:v>
                </c:pt>
                <c:pt idx="5">
                  <c:v>9789</c:v>
                </c:pt>
                <c:pt idx="8">
                  <c:v>11304</c:v>
                </c:pt>
                <c:pt idx="11">
                  <c:v>11838</c:v>
                </c:pt>
                <c:pt idx="14">
                  <c:v>11688</c:v>
                </c:pt>
              </c:numCache>
            </c:numRef>
          </c:val>
          <c:extLst>
            <c:ext xmlns:c16="http://schemas.microsoft.com/office/drawing/2014/chart" uri="{C3380CC4-5D6E-409C-BE32-E72D297353CC}">
              <c16:uniqueId val="{00000002-6B3B-4325-83BD-880ECAA8A6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3B-4325-83BD-880ECAA8A6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3B-4325-83BD-880ECAA8A6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6B3B-4325-83BD-880ECAA8A6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3810</c:v>
                </c:pt>
                <c:pt idx="3">
                  <c:v>3569</c:v>
                </c:pt>
                <c:pt idx="6">
                  <c:v>3495</c:v>
                </c:pt>
                <c:pt idx="9">
                  <c:v>3613</c:v>
                </c:pt>
                <c:pt idx="12">
                  <c:v>3613</c:v>
                </c:pt>
              </c:numCache>
            </c:numRef>
          </c:val>
          <c:extLst>
            <c:ext xmlns:c16="http://schemas.microsoft.com/office/drawing/2014/chart" uri="{C3380CC4-5D6E-409C-BE32-E72D297353CC}">
              <c16:uniqueId val="{00000006-6B3B-4325-83BD-880ECAA8A6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178</c:v>
                </c:pt>
                <c:pt idx="3">
                  <c:v>243</c:v>
                </c:pt>
                <c:pt idx="6">
                  <c:v>270</c:v>
                </c:pt>
                <c:pt idx="9">
                  <c:v>233</c:v>
                </c:pt>
                <c:pt idx="12">
                  <c:v>198</c:v>
                </c:pt>
              </c:numCache>
            </c:numRef>
          </c:val>
          <c:extLst>
            <c:ext xmlns:c16="http://schemas.microsoft.com/office/drawing/2014/chart" uri="{C3380CC4-5D6E-409C-BE32-E72D297353CC}">
              <c16:uniqueId val="{00000007-6B3B-4325-83BD-880ECAA8A6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14223</c:v>
                </c:pt>
                <c:pt idx="3">
                  <c:v>14224</c:v>
                </c:pt>
                <c:pt idx="6">
                  <c:v>12981</c:v>
                </c:pt>
                <c:pt idx="9">
                  <c:v>12068</c:v>
                </c:pt>
                <c:pt idx="12">
                  <c:v>10935</c:v>
                </c:pt>
              </c:numCache>
            </c:numRef>
          </c:val>
          <c:extLst>
            <c:ext xmlns:c16="http://schemas.microsoft.com/office/drawing/2014/chart" uri="{C3380CC4-5D6E-409C-BE32-E72D297353CC}">
              <c16:uniqueId val="{00000008-6B3B-4325-83BD-880ECAA8A6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234</c:v>
                </c:pt>
                <c:pt idx="3">
                  <c:v>209</c:v>
                </c:pt>
                <c:pt idx="6">
                  <c:v>197</c:v>
                </c:pt>
                <c:pt idx="9">
                  <c:v>172</c:v>
                </c:pt>
                <c:pt idx="12">
                  <c:v>139</c:v>
                </c:pt>
              </c:numCache>
            </c:numRef>
          </c:val>
          <c:extLst>
            <c:ext xmlns:c16="http://schemas.microsoft.com/office/drawing/2014/chart" uri="{C3380CC4-5D6E-409C-BE32-E72D297353CC}">
              <c16:uniqueId val="{00000009-6B3B-4325-83BD-880ECAA8A6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36623</c:v>
                </c:pt>
                <c:pt idx="3">
                  <c:v>35936</c:v>
                </c:pt>
                <c:pt idx="6">
                  <c:v>37402</c:v>
                </c:pt>
                <c:pt idx="9">
                  <c:v>37358</c:v>
                </c:pt>
                <c:pt idx="12">
                  <c:v>36058</c:v>
                </c:pt>
              </c:numCache>
            </c:numRef>
          </c:val>
          <c:extLst>
            <c:ext xmlns:c16="http://schemas.microsoft.com/office/drawing/2014/chart" uri="{C3380CC4-5D6E-409C-BE32-E72D297353CC}">
              <c16:uniqueId val="{0000000A-6B3B-4325-83BD-880ECAA8A6D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8844</c:v>
                </c:pt>
                <c:pt idx="2">
                  <c:v>#N/A</c:v>
                </c:pt>
                <c:pt idx="3">
                  <c:v>#N/A</c:v>
                </c:pt>
                <c:pt idx="4">
                  <c:v>9837</c:v>
                </c:pt>
                <c:pt idx="5">
                  <c:v>#N/A</c:v>
                </c:pt>
                <c:pt idx="6">
                  <c:v>#N/A</c:v>
                </c:pt>
                <c:pt idx="7">
                  <c:v>7699</c:v>
                </c:pt>
                <c:pt idx="8">
                  <c:v>#N/A</c:v>
                </c:pt>
                <c:pt idx="9">
                  <c:v>#N/A</c:v>
                </c:pt>
                <c:pt idx="10">
                  <c:v>7120</c:v>
                </c:pt>
                <c:pt idx="11">
                  <c:v>#N/A</c:v>
                </c:pt>
                <c:pt idx="12">
                  <c:v>#N/A</c:v>
                </c:pt>
                <c:pt idx="13">
                  <c:v>6472</c:v>
                </c:pt>
                <c:pt idx="14">
                  <c:v>#N/A</c:v>
                </c:pt>
              </c:numCache>
            </c:numRef>
          </c:val>
          <c:smooth val="0"/>
          <c:extLst>
            <c:ext xmlns:c16="http://schemas.microsoft.com/office/drawing/2014/chart" uri="{C3380CC4-5D6E-409C-BE32-E72D297353CC}">
              <c16:uniqueId val="{0000000B-6B3B-4325-83BD-880ECAA8A6D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3533</c:v>
                </c:pt>
                <c:pt idx="1">
                  <c:v>3743</c:v>
                </c:pt>
                <c:pt idx="2">
                  <c:v>3601</c:v>
                </c:pt>
              </c:numCache>
            </c:numRef>
          </c:val>
          <c:extLst>
            <c:ext xmlns:c16="http://schemas.microsoft.com/office/drawing/2014/chart" uri="{C3380CC4-5D6E-409C-BE32-E72D297353CC}">
              <c16:uniqueId val="{00000000-6FBA-4D98-806A-342D2F6E42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1004</c:v>
                </c:pt>
                <c:pt idx="1">
                  <c:v>1210</c:v>
                </c:pt>
                <c:pt idx="2">
                  <c:v>920</c:v>
                </c:pt>
              </c:numCache>
            </c:numRef>
          </c:val>
          <c:extLst>
            <c:ext xmlns:c16="http://schemas.microsoft.com/office/drawing/2014/chart" uri="{C3380CC4-5D6E-409C-BE32-E72D297353CC}">
              <c16:uniqueId val="{00000001-6FBA-4D98-806A-342D2F6E42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4486</c:v>
                </c:pt>
                <c:pt idx="1">
                  <c:v>4575</c:v>
                </c:pt>
                <c:pt idx="2">
                  <c:v>4906</c:v>
                </c:pt>
              </c:numCache>
            </c:numRef>
          </c:val>
          <c:extLst>
            <c:ext xmlns:c16="http://schemas.microsoft.com/office/drawing/2014/chart" uri="{C3380CC4-5D6E-409C-BE32-E72D297353CC}">
              <c16:uniqueId val="{00000002-6FBA-4D98-806A-342D2F6E42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年の市町村合併後、公債費の負担軽減策として繰上償還を実施した影響により平成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年度まで減少（改善）傾向にあった。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年度以降は地方債の償還に充てる公営企業への繰出金や一部事務組合に係る公債費の増により増加していた。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年度以降は、繰上償還による元利償還金の減や下水道事業の元利償還金に対する繰出基準額の減により減少傾向にある。</a:t>
          </a:r>
        </a:p>
        <a:p>
          <a:r>
            <a:rPr kumimoji="1" lang="ja-JP" altLang="en-US" sz="1400">
              <a:latin typeface="ＭＳ ゴシック" pitchFamily="49" charset="-128"/>
              <a:ea typeface="ＭＳ ゴシック" pitchFamily="49" charset="-128"/>
            </a:rPr>
            <a:t>　今後も起債借入額の抑制等の方策により、比率の改善に努める。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将来負担比率（分子）においては、令和元年度以降、減少している。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令和元年度は地方債現在高は減少したものの、台風</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号の災害復旧や繰上償還を実施するため、充当可能基金を取り崩したことに加え、基準財政需要額算入見込額も減少したため分子が増加した。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年度は合併振興基金廃止に伴う充当可能基金の増や、下水道事業に係る将来負担額の減により分子が減少した。</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年度及び令和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年度は繰上償還による地方債残高の減と下水道事業に係る将来負担額の減により分子が減少した。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今後も起債借入の抑制等の方策により、比率の改善に努める。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福島県白河市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歳計剰余金やふるさと納税等により積立てを行った一方、基金を活用し将来の利子負担軽減と公債費の平準化を目的とした繰上償還等を実施したことにより減となった。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将来に向けて安定した財政運営を図るため、一定規模の残高を維持する。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公共施設等の計画的な整備及び維持、補修事業等に充当。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・小峰城城郭城郭復元基金　小峰城城郭復元に関する事業等に充当。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・愛の基金　　　　　　　　福祉の推進に関する事業等に充当。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・霊園維持管理基金　　　　霊園の維持管理に関する事業に充当。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・ふるさと文化振興基金　　文化の推進に関する事業に充当。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297,655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千円）が、事業への充当額（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千円）を上回ったことによる増。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・小峰城城郭城郭復元基金　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69,861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千円）が、事業への充当額（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千円）を上回ったことによる増。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・愛の基金　　　　　　　　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53,591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千円）が、事業への充当額（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千円）を上回ったことによる増。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・霊園維持管理基金　　　　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千円）が、事業への充当額（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千円）を上回ったことによる増。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・ふるさと文化振興基金　　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28,569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千円）が、事業への充当額（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千円）を上回ったことによる増。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歳計剰余金の積立てを行うとともに、公共施設等の老朽化対策に係る整備及び維持、補修等に計画的に充当する。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本基金を活用した財源不足への対応のための取崩し額（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1,107,112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千円）が、歳計剰余金等の積立額（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964,680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千円）を上回ったことにより減となった。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将来に向けて安定した財政運営を図るため、一定規模の残高を維持する。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本基金を活用した繰上償還額（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654,397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千円）が、歳計剰余金等の積立額（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364,371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千円）を上回ったことにより減となった。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公債費の平準化を図るため、計画的に活用する。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58,743
58,021
305.32
34,631,932
32,961,249
1,465,093
17,671,615
36,148,462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類似団体平均を下回っている状態であるが、差は縮小しており、全国平均及び福島県平均においては上回る結果となっている。</a:t>
          </a:r>
        </a:p>
        <a:p>
          <a:r>
            <a:rPr kumimoji="1" lang="ja-JP" altLang="en-US" sz="1300">
              <a:latin typeface="ＭＳ Ｐゴシック" panose="020B0600070205080204" pitchFamily="50" charset="-128"/>
              <a:ea typeface="ＭＳ Ｐゴシック" panose="020B0600070205080204" pitchFamily="50" charset="-128"/>
            </a:rPr>
            <a:t>　類似団体平均では、本市は基準財政収入額が下回っているのが要因であるが、これまで産業の振興を最優先施策の一つとし、地元企業への支援や企業誘致等に取り組んでおり、その結果が市税収入の堅調な伸びとなり、財政力指数の上昇に繋が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159455</xdr:rowOff>
    </xdr:to>
    <xdr:cxnSp macro="">
      <xdr:nvCxnSpPr>
        <xdr:cNvPr id="69" name="直線コネクタ 68"/>
        <xdr:cNvCxnSpPr/>
      </xdr:nvCxnSpPr>
      <xdr:spPr>
        <a:xfrm>
          <a:off x="4114800" y="734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2" name="直線コネクタ 71"/>
        <xdr:cNvCxnSpPr/>
      </xdr:nvCxnSpPr>
      <xdr:spPr>
        <a:xfrm>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5" name="直線コネクタ 74"/>
        <xdr:cNvCxnSpPr/>
      </xdr:nvCxnSpPr>
      <xdr:spPr>
        <a:xfrm flipV="1">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1411</xdr:rowOff>
    </xdr:to>
    <xdr:cxnSp macro="">
      <xdr:nvCxnSpPr>
        <xdr:cNvPr id="78" name="直線コネクタ 77"/>
        <xdr:cNvCxnSpPr/>
      </xdr:nvCxnSpPr>
      <xdr:spPr>
        <a:xfrm flipV="1">
          <a:off x="1447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年度以降は、普通交付税の合併算定替特例措置による段階的な減額で、経常一般財源が減少したことにより悪化し、類似団体平均を下回っていたが、令和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年度には市税収入の増額等により経常一般財源が増加し、さらに債務の繰上償還や企業会計への補助の見直し、退職者数の減等により改善した。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年度は公債費や人件費等の増により分子である経常経費充当一般財源が増加した一方、臨時財政対策債や地方特例交付金等の減により分母である経常一般財源が減少したことで悪化した。</a:t>
          </a:r>
        </a:p>
        <a:p>
          <a:r>
            <a:rPr kumimoji="1" lang="ja-JP" altLang="en-US" sz="1300">
              <a:latin typeface="ＭＳ Ｐゴシック" panose="020B0600070205080204" pitchFamily="50" charset="-128"/>
              <a:ea typeface="ＭＳ Ｐゴシック" panose="020B0600070205080204" pitchFamily="50" charset="-128"/>
            </a:rPr>
            <a:t>　今後は歳出の効率化を図るとともに、事務事業評価の実施等により、経常経費の見直しに努める。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59055</xdr:rowOff>
    </xdr:from>
    <xdr:to>
      <xdr:col>23</xdr:col>
      <xdr:colOff>133350</xdr:colOff>
      <xdr:row>63</xdr:row>
      <xdr:rowOff>17780</xdr:rowOff>
    </xdr:to>
    <xdr:cxnSp macro="">
      <xdr:nvCxnSpPr>
        <xdr:cNvPr id="128" name="直線コネクタ 127"/>
        <xdr:cNvCxnSpPr/>
      </xdr:nvCxnSpPr>
      <xdr:spPr>
        <a:xfrm>
          <a:off x="4114800" y="10517505"/>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59055</xdr:rowOff>
    </xdr:from>
    <xdr:to>
      <xdr:col>19</xdr:col>
      <xdr:colOff>133350</xdr:colOff>
      <xdr:row>61</xdr:row>
      <xdr:rowOff>149543</xdr:rowOff>
    </xdr:to>
    <xdr:cxnSp macro="">
      <xdr:nvCxnSpPr>
        <xdr:cNvPr id="131" name="直線コネクタ 130"/>
        <xdr:cNvCxnSpPr/>
      </xdr:nvCxnSpPr>
      <xdr:spPr>
        <a:xfrm flipV="1">
          <a:off x="3225800" y="1051750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149543</xdr:rowOff>
    </xdr:from>
    <xdr:to>
      <xdr:col>15</xdr:col>
      <xdr:colOff>82550</xdr:colOff>
      <xdr:row>64</xdr:row>
      <xdr:rowOff>69532</xdr:rowOff>
    </xdr:to>
    <xdr:cxnSp macro="">
      <xdr:nvCxnSpPr>
        <xdr:cNvPr id="134" name="直線コネクタ 133"/>
        <xdr:cNvCxnSpPr/>
      </xdr:nvCxnSpPr>
      <xdr:spPr>
        <a:xfrm flipV="1">
          <a:off x="2336800" y="10607993"/>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156528</xdr:rowOff>
    </xdr:from>
    <xdr:to>
      <xdr:col>11</xdr:col>
      <xdr:colOff>31750</xdr:colOff>
      <xdr:row>64</xdr:row>
      <xdr:rowOff>69532</xdr:rowOff>
    </xdr:to>
    <xdr:cxnSp macro="">
      <xdr:nvCxnSpPr>
        <xdr:cNvPr id="137" name="直線コネクタ 136"/>
        <xdr:cNvCxnSpPr/>
      </xdr:nvCxnSpPr>
      <xdr:spPr>
        <a:xfrm>
          <a:off x="1447800" y="1095787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7" name="楕円 146"/>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48"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8255</xdr:rowOff>
    </xdr:from>
    <xdr:to>
      <xdr:col>19</xdr:col>
      <xdr:colOff>184150</xdr:colOff>
      <xdr:row>61</xdr:row>
      <xdr:rowOff>109855</xdr:rowOff>
    </xdr:to>
    <xdr:sp macro="" textlink="">
      <xdr:nvSpPr>
        <xdr:cNvPr id="149" name="楕円 148"/>
        <xdr:cNvSpPr/>
      </xdr:nvSpPr>
      <xdr:spPr>
        <a:xfrm>
          <a:off x="4064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120032</xdr:rowOff>
    </xdr:from>
    <xdr:ext cx="736600" cy="259045"/>
    <xdr:sp macro="" textlink="">
      <xdr:nvSpPr>
        <xdr:cNvPr id="150" name="テキスト ボックス 149"/>
        <xdr:cNvSpPr txBox="1"/>
      </xdr:nvSpPr>
      <xdr:spPr>
        <a:xfrm>
          <a:off x="3733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98743</xdr:rowOff>
    </xdr:from>
    <xdr:to>
      <xdr:col>15</xdr:col>
      <xdr:colOff>133350</xdr:colOff>
      <xdr:row>62</xdr:row>
      <xdr:rowOff>28893</xdr:rowOff>
    </xdr:to>
    <xdr:sp macro="" textlink="">
      <xdr:nvSpPr>
        <xdr:cNvPr id="151" name="楕円 150"/>
        <xdr:cNvSpPr/>
      </xdr:nvSpPr>
      <xdr:spPr>
        <a:xfrm>
          <a:off x="3175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39070</xdr:rowOff>
    </xdr:from>
    <xdr:ext cx="762000" cy="259045"/>
    <xdr:sp macro="" textlink="">
      <xdr:nvSpPr>
        <xdr:cNvPr id="152" name="テキスト ボックス 151"/>
        <xdr:cNvSpPr txBox="1"/>
      </xdr:nvSpPr>
      <xdr:spPr>
        <a:xfrm>
          <a:off x="2844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18732</xdr:rowOff>
    </xdr:from>
    <xdr:to>
      <xdr:col>11</xdr:col>
      <xdr:colOff>82550</xdr:colOff>
      <xdr:row>64</xdr:row>
      <xdr:rowOff>120332</xdr:rowOff>
    </xdr:to>
    <xdr:sp macro="" textlink="">
      <xdr:nvSpPr>
        <xdr:cNvPr id="153" name="楕円 152"/>
        <xdr:cNvSpPr/>
      </xdr:nvSpPr>
      <xdr:spPr>
        <a:xfrm>
          <a:off x="2286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105109</xdr:rowOff>
    </xdr:from>
    <xdr:ext cx="762000" cy="259045"/>
    <xdr:sp macro="" textlink="">
      <xdr:nvSpPr>
        <xdr:cNvPr id="154" name="テキスト ボックス 153"/>
        <xdr:cNvSpPr txBox="1"/>
      </xdr:nvSpPr>
      <xdr:spPr>
        <a:xfrm>
          <a:off x="1955800" y="1107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55" name="楕円 154"/>
        <xdr:cNvSpPr/>
      </xdr:nvSpPr>
      <xdr:spPr>
        <a:xfrm>
          <a:off x="1397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56" name="テキスト ボックス 155"/>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年度の市町村合併以降、人件費・物件費とも抑制に努め、類似団体平均を下回っていた。しかし</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年に発生した東日本大震災以降は震災関連事業の実施により、類似団体平均を上回った。</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年度に震災関連事業が概ね完了したことにより、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97,823</a:t>
          </a:r>
          <a:r>
            <a:rPr kumimoji="1" lang="ja-JP" altLang="en-US" sz="1300">
              <a:latin typeface="ＭＳ Ｐゴシック" panose="020B0600070205080204" pitchFamily="50" charset="-128"/>
              <a:ea typeface="ＭＳ Ｐゴシック" panose="020B0600070205080204" pitchFamily="50" charset="-128"/>
            </a:rPr>
            <a:t>円減少したが、依然として、類似団体より高い水準にある。</a:t>
          </a:r>
        </a:p>
        <a:p>
          <a:r>
            <a:rPr kumimoji="1" lang="ja-JP" altLang="en-US" sz="1300">
              <a:latin typeface="ＭＳ Ｐゴシック" panose="020B0600070205080204" pitchFamily="50" charset="-128"/>
              <a:ea typeface="ＭＳ Ｐゴシック" panose="020B0600070205080204" pitchFamily="50" charset="-128"/>
            </a:rPr>
            <a:t>　今後も、社会経済状況の変動や災害などに備えるため、適正な歳出規模に圧縮していく必要があることから、経営改革や事務事業評価を実施し行政のスリム化を推進する。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124189</xdr:rowOff>
    </xdr:from>
    <xdr:to>
      <xdr:col>23</xdr:col>
      <xdr:colOff>133350</xdr:colOff>
      <xdr:row>83</xdr:row>
      <xdr:rowOff>154794</xdr:rowOff>
    </xdr:to>
    <xdr:cxnSp macro="">
      <xdr:nvCxnSpPr>
        <xdr:cNvPr id="191" name="直線コネクタ 190"/>
        <xdr:cNvCxnSpPr/>
      </xdr:nvCxnSpPr>
      <xdr:spPr>
        <a:xfrm>
          <a:off x="4114800" y="14354539"/>
          <a:ext cx="838200" cy="3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14582</xdr:rowOff>
    </xdr:from>
    <xdr:to>
      <xdr:col>19</xdr:col>
      <xdr:colOff>133350</xdr:colOff>
      <xdr:row>83</xdr:row>
      <xdr:rowOff>124189</xdr:rowOff>
    </xdr:to>
    <xdr:cxnSp macro="">
      <xdr:nvCxnSpPr>
        <xdr:cNvPr id="194" name="直線コネクタ 193"/>
        <xdr:cNvCxnSpPr/>
      </xdr:nvCxnSpPr>
      <xdr:spPr>
        <a:xfrm>
          <a:off x="3225800" y="14244932"/>
          <a:ext cx="889000" cy="10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138198</xdr:rowOff>
    </xdr:from>
    <xdr:to>
      <xdr:col>15</xdr:col>
      <xdr:colOff>82550</xdr:colOff>
      <xdr:row>83</xdr:row>
      <xdr:rowOff>14582</xdr:rowOff>
    </xdr:to>
    <xdr:cxnSp macro="">
      <xdr:nvCxnSpPr>
        <xdr:cNvPr id="197" name="直線コネクタ 196"/>
        <xdr:cNvCxnSpPr/>
      </xdr:nvCxnSpPr>
      <xdr:spPr>
        <a:xfrm>
          <a:off x="2336800" y="14197098"/>
          <a:ext cx="889000" cy="4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138198</xdr:rowOff>
    </xdr:from>
    <xdr:to>
      <xdr:col>11</xdr:col>
      <xdr:colOff>31750</xdr:colOff>
      <xdr:row>83</xdr:row>
      <xdr:rowOff>29454</xdr:rowOff>
    </xdr:to>
    <xdr:cxnSp macro="">
      <xdr:nvCxnSpPr>
        <xdr:cNvPr id="200" name="直線コネクタ 199"/>
        <xdr:cNvCxnSpPr/>
      </xdr:nvCxnSpPr>
      <xdr:spPr>
        <a:xfrm flipV="1">
          <a:off x="1447800" y="14197098"/>
          <a:ext cx="889000" cy="6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103994</xdr:rowOff>
    </xdr:from>
    <xdr:to>
      <xdr:col>23</xdr:col>
      <xdr:colOff>184150</xdr:colOff>
      <xdr:row>84</xdr:row>
      <xdr:rowOff>34144</xdr:rowOff>
    </xdr:to>
    <xdr:sp macro="" textlink="">
      <xdr:nvSpPr>
        <xdr:cNvPr id="210" name="楕円 209"/>
        <xdr:cNvSpPr/>
      </xdr:nvSpPr>
      <xdr:spPr>
        <a:xfrm>
          <a:off x="4902200" y="1433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76071</xdr:rowOff>
    </xdr:from>
    <xdr:ext cx="762000" cy="259045"/>
    <xdr:sp macro="" textlink="">
      <xdr:nvSpPr>
        <xdr:cNvPr id="211" name="人件費・物件費等の状況該当値テキスト"/>
        <xdr:cNvSpPr txBox="1"/>
      </xdr:nvSpPr>
      <xdr:spPr>
        <a:xfrm>
          <a:off x="5041900" y="1430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73389</xdr:rowOff>
    </xdr:from>
    <xdr:to>
      <xdr:col>19</xdr:col>
      <xdr:colOff>184150</xdr:colOff>
      <xdr:row>84</xdr:row>
      <xdr:rowOff>3539</xdr:rowOff>
    </xdr:to>
    <xdr:sp macro="" textlink="">
      <xdr:nvSpPr>
        <xdr:cNvPr id="212" name="楕円 211"/>
        <xdr:cNvSpPr/>
      </xdr:nvSpPr>
      <xdr:spPr>
        <a:xfrm>
          <a:off x="4064000" y="143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159766</xdr:rowOff>
    </xdr:from>
    <xdr:ext cx="736600" cy="259045"/>
    <xdr:sp macro="" textlink="">
      <xdr:nvSpPr>
        <xdr:cNvPr id="213" name="テキスト ボックス 212"/>
        <xdr:cNvSpPr txBox="1"/>
      </xdr:nvSpPr>
      <xdr:spPr>
        <a:xfrm>
          <a:off x="3733800" y="14390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135232</xdr:rowOff>
    </xdr:from>
    <xdr:to>
      <xdr:col>15</xdr:col>
      <xdr:colOff>133350</xdr:colOff>
      <xdr:row>83</xdr:row>
      <xdr:rowOff>65382</xdr:rowOff>
    </xdr:to>
    <xdr:sp macro="" textlink="">
      <xdr:nvSpPr>
        <xdr:cNvPr id="214" name="楕円 213"/>
        <xdr:cNvSpPr/>
      </xdr:nvSpPr>
      <xdr:spPr>
        <a:xfrm>
          <a:off x="3175000" y="1419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50159</xdr:rowOff>
    </xdr:from>
    <xdr:ext cx="762000" cy="259045"/>
    <xdr:sp macro="" textlink="">
      <xdr:nvSpPr>
        <xdr:cNvPr id="215" name="テキスト ボックス 214"/>
        <xdr:cNvSpPr txBox="1"/>
      </xdr:nvSpPr>
      <xdr:spPr>
        <a:xfrm>
          <a:off x="2844800" y="1428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87398</xdr:rowOff>
    </xdr:from>
    <xdr:to>
      <xdr:col>11</xdr:col>
      <xdr:colOff>82550</xdr:colOff>
      <xdr:row>83</xdr:row>
      <xdr:rowOff>17548</xdr:rowOff>
    </xdr:to>
    <xdr:sp macro="" textlink="">
      <xdr:nvSpPr>
        <xdr:cNvPr id="216" name="楕円 215"/>
        <xdr:cNvSpPr/>
      </xdr:nvSpPr>
      <xdr:spPr>
        <a:xfrm>
          <a:off x="2286000" y="1414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2325</xdr:rowOff>
    </xdr:from>
    <xdr:ext cx="762000" cy="259045"/>
    <xdr:sp macro="" textlink="">
      <xdr:nvSpPr>
        <xdr:cNvPr id="217" name="テキスト ボックス 216"/>
        <xdr:cNvSpPr txBox="1"/>
      </xdr:nvSpPr>
      <xdr:spPr>
        <a:xfrm>
          <a:off x="1955800" y="1423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150104</xdr:rowOff>
    </xdr:from>
    <xdr:to>
      <xdr:col>7</xdr:col>
      <xdr:colOff>31750</xdr:colOff>
      <xdr:row>83</xdr:row>
      <xdr:rowOff>80254</xdr:rowOff>
    </xdr:to>
    <xdr:sp macro="" textlink="">
      <xdr:nvSpPr>
        <xdr:cNvPr id="218" name="楕円 217"/>
        <xdr:cNvSpPr/>
      </xdr:nvSpPr>
      <xdr:spPr>
        <a:xfrm>
          <a:off x="1397000" y="142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65031</xdr:rowOff>
    </xdr:from>
    <xdr:ext cx="762000" cy="259045"/>
    <xdr:sp macro="" textlink="">
      <xdr:nvSpPr>
        <xdr:cNvPr id="219" name="テキスト ボックス 218"/>
        <xdr:cNvSpPr txBox="1"/>
      </xdr:nvSpPr>
      <xdr:spPr>
        <a:xfrm>
          <a:off x="1066800" y="142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年度までは類似団体平均とほぼ同水準であったが、平成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ポイント上回り、全国市平均も上回る水準となった。</a:t>
          </a:r>
        </a:p>
        <a:p>
          <a:r>
            <a:rPr kumimoji="1" lang="ja-JP" altLang="en-US" sz="1300">
              <a:latin typeface="ＭＳ Ｐゴシック" panose="020B0600070205080204" pitchFamily="50" charset="-128"/>
              <a:ea typeface="ＭＳ Ｐゴシック" panose="020B0600070205080204" pitchFamily="50" charset="-128"/>
            </a:rPr>
            <a:t>　なお、ラスパイレス指数には反映しないが、人件費抑制策として特殊勤務手当の全廃、退職時の特別昇給の廃止、管理職手当の定額化を実施している。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50800</xdr:rowOff>
    </xdr:to>
    <xdr:cxnSp macro="">
      <xdr:nvCxnSpPr>
        <xdr:cNvPr id="255" name="直線コネクタ 254"/>
        <xdr:cNvCxnSpPr/>
      </xdr:nvCxnSpPr>
      <xdr:spPr>
        <a:xfrm flipV="1">
          <a:off x="16179800" y="1494971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102507</xdr:rowOff>
    </xdr:to>
    <xdr:cxnSp macro="">
      <xdr:nvCxnSpPr>
        <xdr:cNvPr id="258" name="直線コネクタ 257"/>
        <xdr:cNvCxnSpPr/>
      </xdr:nvCxnSpPr>
      <xdr:spPr>
        <a:xfrm flipV="1">
          <a:off x="15290800" y="149669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102507</xdr:rowOff>
    </xdr:to>
    <xdr:cxnSp macro="">
      <xdr:nvCxnSpPr>
        <xdr:cNvPr id="261" name="直線コネクタ 260"/>
        <xdr:cNvCxnSpPr/>
      </xdr:nvCxnSpPr>
      <xdr:spPr>
        <a:xfrm>
          <a:off x="14401800" y="149841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136979</xdr:rowOff>
    </xdr:to>
    <xdr:cxnSp macro="">
      <xdr:nvCxnSpPr>
        <xdr:cNvPr id="264" name="直線コネクタ 263"/>
        <xdr:cNvCxnSpPr/>
      </xdr:nvCxnSpPr>
      <xdr:spPr>
        <a:xfrm flipV="1">
          <a:off x="13512800" y="149841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4" name="楕円 273"/>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5"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78" name="楕円 277"/>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79" name="テキスト ボックス 278"/>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0" name="楕円 279"/>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1" name="テキスト ボックス 280"/>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2" name="楕円 281"/>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3" name="テキスト ボックス 282"/>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月（合併時）の職員数は</a:t>
          </a:r>
          <a:r>
            <a:rPr kumimoji="1" lang="en-US" altLang="ja-JP" sz="1300">
              <a:latin typeface="ＭＳ Ｐゴシック" panose="020B0600070205080204" pitchFamily="50" charset="-128"/>
              <a:ea typeface="ＭＳ Ｐゴシック" panose="020B0600070205080204" pitchFamily="50" charset="-128"/>
            </a:rPr>
            <a:t>636</a:t>
          </a:r>
          <a:r>
            <a:rPr kumimoji="1" lang="ja-JP" altLang="en-US" sz="1300">
              <a:latin typeface="ＭＳ Ｐゴシック" panose="020B0600070205080204" pitchFamily="50" charset="-128"/>
              <a:ea typeface="ＭＳ Ｐゴシック" panose="020B0600070205080204" pitchFamily="50" charset="-128"/>
            </a:rPr>
            <a:t>人であったが、組織の見直しを行い、定員の適正化を図ってきた結果、令和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日現在の職員数は</a:t>
          </a:r>
          <a:r>
            <a:rPr kumimoji="1" lang="en-US" altLang="ja-JP" sz="1300">
              <a:latin typeface="ＭＳ Ｐゴシック" panose="020B0600070205080204" pitchFamily="50" charset="-128"/>
              <a:ea typeface="ＭＳ Ｐゴシック" panose="020B0600070205080204" pitchFamily="50" charset="-128"/>
            </a:rPr>
            <a:t>565</a:t>
          </a:r>
          <a:r>
            <a:rPr kumimoji="1" lang="ja-JP" altLang="en-US" sz="1300">
              <a:latin typeface="ＭＳ Ｐゴシック" panose="020B0600070205080204" pitchFamily="50" charset="-128"/>
              <a:ea typeface="ＭＳ Ｐゴシック" panose="020B0600070205080204" pitchFamily="50" charset="-128"/>
            </a:rPr>
            <a:t>人（定数</a:t>
          </a:r>
          <a:r>
            <a:rPr kumimoji="1" lang="en-US" altLang="ja-JP" sz="1300">
              <a:latin typeface="ＭＳ Ｐゴシック" panose="020B0600070205080204" pitchFamily="50" charset="-128"/>
              <a:ea typeface="ＭＳ Ｐゴシック" panose="020B0600070205080204" pitchFamily="50" charset="-128"/>
            </a:rPr>
            <a:t>598</a:t>
          </a:r>
          <a:r>
            <a:rPr kumimoji="1" lang="ja-JP" altLang="en-US" sz="1300">
              <a:latin typeface="ＭＳ Ｐゴシック" panose="020B0600070205080204" pitchFamily="50" charset="-128"/>
              <a:ea typeface="ＭＳ Ｐゴシック" panose="020B0600070205080204" pitchFamily="50" charset="-128"/>
            </a:rPr>
            <a:t>人）で合併時と比較し</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人の削減となっている。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年度は、類似団体平均を上回っており、今後も引き続き、定員の適正化に努める。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49954</xdr:rowOff>
    </xdr:from>
    <xdr:to>
      <xdr:col>81</xdr:col>
      <xdr:colOff>44450</xdr:colOff>
      <xdr:row>63</xdr:row>
      <xdr:rowOff>82127</xdr:rowOff>
    </xdr:to>
    <xdr:cxnSp macro="">
      <xdr:nvCxnSpPr>
        <xdr:cNvPr id="318" name="直線コネクタ 317"/>
        <xdr:cNvCxnSpPr/>
      </xdr:nvCxnSpPr>
      <xdr:spPr>
        <a:xfrm>
          <a:off x="16179800" y="108513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29845</xdr:rowOff>
    </xdr:from>
    <xdr:to>
      <xdr:col>77</xdr:col>
      <xdr:colOff>44450</xdr:colOff>
      <xdr:row>63</xdr:row>
      <xdr:rowOff>49954</xdr:rowOff>
    </xdr:to>
    <xdr:cxnSp macro="">
      <xdr:nvCxnSpPr>
        <xdr:cNvPr id="321" name="直線コネクタ 320"/>
        <xdr:cNvCxnSpPr/>
      </xdr:nvCxnSpPr>
      <xdr:spPr>
        <a:xfrm>
          <a:off x="15290800" y="1083119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161079</xdr:rowOff>
    </xdr:from>
    <xdr:to>
      <xdr:col>72</xdr:col>
      <xdr:colOff>203200</xdr:colOff>
      <xdr:row>63</xdr:row>
      <xdr:rowOff>29845</xdr:rowOff>
    </xdr:to>
    <xdr:cxnSp macro="">
      <xdr:nvCxnSpPr>
        <xdr:cNvPr id="324" name="直線コネクタ 323"/>
        <xdr:cNvCxnSpPr/>
      </xdr:nvCxnSpPr>
      <xdr:spPr>
        <a:xfrm>
          <a:off x="14401800" y="1079097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161079</xdr:rowOff>
    </xdr:from>
    <xdr:to>
      <xdr:col>68</xdr:col>
      <xdr:colOff>152400</xdr:colOff>
      <xdr:row>63</xdr:row>
      <xdr:rowOff>13758</xdr:rowOff>
    </xdr:to>
    <xdr:cxnSp macro="">
      <xdr:nvCxnSpPr>
        <xdr:cNvPr id="327" name="直線コネクタ 326"/>
        <xdr:cNvCxnSpPr/>
      </xdr:nvCxnSpPr>
      <xdr:spPr>
        <a:xfrm flipV="1">
          <a:off x="13512800" y="1079097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31327</xdr:rowOff>
    </xdr:from>
    <xdr:to>
      <xdr:col>81</xdr:col>
      <xdr:colOff>95250</xdr:colOff>
      <xdr:row>63</xdr:row>
      <xdr:rowOff>132927</xdr:rowOff>
    </xdr:to>
    <xdr:sp macro="" textlink="">
      <xdr:nvSpPr>
        <xdr:cNvPr id="337" name="楕円 336"/>
        <xdr:cNvSpPr/>
      </xdr:nvSpPr>
      <xdr:spPr>
        <a:xfrm>
          <a:off x="16967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3404</xdr:rowOff>
    </xdr:from>
    <xdr:ext cx="762000" cy="259045"/>
    <xdr:sp macro="" textlink="">
      <xdr:nvSpPr>
        <xdr:cNvPr id="338" name="定員管理の状況該当値テキスト"/>
        <xdr:cNvSpPr txBox="1"/>
      </xdr:nvSpPr>
      <xdr:spPr>
        <a:xfrm>
          <a:off x="17106900" y="1080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170604</xdr:rowOff>
    </xdr:from>
    <xdr:to>
      <xdr:col>77</xdr:col>
      <xdr:colOff>95250</xdr:colOff>
      <xdr:row>63</xdr:row>
      <xdr:rowOff>100754</xdr:rowOff>
    </xdr:to>
    <xdr:sp macro="" textlink="">
      <xdr:nvSpPr>
        <xdr:cNvPr id="339" name="楕円 338"/>
        <xdr:cNvSpPr/>
      </xdr:nvSpPr>
      <xdr:spPr>
        <a:xfrm>
          <a:off x="16129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85531</xdr:rowOff>
    </xdr:from>
    <xdr:ext cx="736600" cy="259045"/>
    <xdr:sp macro="" textlink="">
      <xdr:nvSpPr>
        <xdr:cNvPr id="340" name="テキスト ボックス 339"/>
        <xdr:cNvSpPr txBox="1"/>
      </xdr:nvSpPr>
      <xdr:spPr>
        <a:xfrm>
          <a:off x="15798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150495</xdr:rowOff>
    </xdr:from>
    <xdr:to>
      <xdr:col>73</xdr:col>
      <xdr:colOff>44450</xdr:colOff>
      <xdr:row>63</xdr:row>
      <xdr:rowOff>80645</xdr:rowOff>
    </xdr:to>
    <xdr:sp macro="" textlink="">
      <xdr:nvSpPr>
        <xdr:cNvPr id="341" name="楕円 340"/>
        <xdr:cNvSpPr/>
      </xdr:nvSpPr>
      <xdr:spPr>
        <a:xfrm>
          <a:off x="15240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65422</xdr:rowOff>
    </xdr:from>
    <xdr:ext cx="762000" cy="259045"/>
    <xdr:sp macro="" textlink="">
      <xdr:nvSpPr>
        <xdr:cNvPr id="342" name="テキスト ボックス 341"/>
        <xdr:cNvSpPr txBox="1"/>
      </xdr:nvSpPr>
      <xdr:spPr>
        <a:xfrm>
          <a:off x="14909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110279</xdr:rowOff>
    </xdr:from>
    <xdr:to>
      <xdr:col>68</xdr:col>
      <xdr:colOff>203200</xdr:colOff>
      <xdr:row>63</xdr:row>
      <xdr:rowOff>40429</xdr:rowOff>
    </xdr:to>
    <xdr:sp macro="" textlink="">
      <xdr:nvSpPr>
        <xdr:cNvPr id="343" name="楕円 342"/>
        <xdr:cNvSpPr/>
      </xdr:nvSpPr>
      <xdr:spPr>
        <a:xfrm>
          <a:off x="14351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25206</xdr:rowOff>
    </xdr:from>
    <xdr:ext cx="762000" cy="259045"/>
    <xdr:sp macro="" textlink="">
      <xdr:nvSpPr>
        <xdr:cNvPr id="344" name="テキスト ボックス 343"/>
        <xdr:cNvSpPr txBox="1"/>
      </xdr:nvSpPr>
      <xdr:spPr>
        <a:xfrm>
          <a:off x="14020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134408</xdr:rowOff>
    </xdr:from>
    <xdr:to>
      <xdr:col>64</xdr:col>
      <xdr:colOff>152400</xdr:colOff>
      <xdr:row>63</xdr:row>
      <xdr:rowOff>64558</xdr:rowOff>
    </xdr:to>
    <xdr:sp macro="" textlink="">
      <xdr:nvSpPr>
        <xdr:cNvPr id="345" name="楕円 344"/>
        <xdr:cNvSpPr/>
      </xdr:nvSpPr>
      <xdr:spPr>
        <a:xfrm>
          <a:off x="13462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49335</xdr:rowOff>
    </xdr:from>
    <xdr:ext cx="762000" cy="259045"/>
    <xdr:sp macro="" textlink="">
      <xdr:nvSpPr>
        <xdr:cNvPr id="346" name="テキスト ボックス 345"/>
        <xdr:cNvSpPr txBox="1"/>
      </xdr:nvSpPr>
      <xdr:spPr>
        <a:xfrm>
          <a:off x="13131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大型の普通建設事業の実施により、類似団体平均を上回る状態が続いているが、指数の適正な管理に努めている。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年度は、前年度に実施した繰上償還による元利償還金の減や地方債の償還に充てる公営企業への繰出金の減により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普通建設事業の実施にあたっては、必要性や優先順位等を考慮し、交付税措置の高い有効な地方債を活用し、後年度負担の軽減に努めるとともに、公債費の平準化と利子負担軽減のため、債務の繰上償還を実施す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61722</xdr:rowOff>
    </xdr:from>
    <xdr:to>
      <xdr:col>81</xdr:col>
      <xdr:colOff>44450</xdr:colOff>
      <xdr:row>41</xdr:row>
      <xdr:rowOff>148590</xdr:rowOff>
    </xdr:to>
    <xdr:cxnSp macro="">
      <xdr:nvCxnSpPr>
        <xdr:cNvPr id="378" name="直線コネクタ 377"/>
        <xdr:cNvCxnSpPr/>
      </xdr:nvCxnSpPr>
      <xdr:spPr>
        <a:xfrm flipV="1">
          <a:off x="16179800" y="709117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64008</xdr:rowOff>
    </xdr:to>
    <xdr:cxnSp macro="">
      <xdr:nvCxnSpPr>
        <xdr:cNvPr id="381" name="直線コネクタ 380"/>
        <xdr:cNvCxnSpPr/>
      </xdr:nvCxnSpPr>
      <xdr:spPr>
        <a:xfrm flipV="1">
          <a:off x="15290800" y="71780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64008</xdr:rowOff>
    </xdr:from>
    <xdr:to>
      <xdr:col>72</xdr:col>
      <xdr:colOff>203200</xdr:colOff>
      <xdr:row>42</xdr:row>
      <xdr:rowOff>160528</xdr:rowOff>
    </xdr:to>
    <xdr:cxnSp macro="">
      <xdr:nvCxnSpPr>
        <xdr:cNvPr id="384" name="直線コネクタ 383"/>
        <xdr:cNvCxnSpPr/>
      </xdr:nvCxnSpPr>
      <xdr:spPr>
        <a:xfrm flipV="1">
          <a:off x="14401800" y="72649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112268</xdr:rowOff>
    </xdr:from>
    <xdr:to>
      <xdr:col>68</xdr:col>
      <xdr:colOff>152400</xdr:colOff>
      <xdr:row>42</xdr:row>
      <xdr:rowOff>160528</xdr:rowOff>
    </xdr:to>
    <xdr:cxnSp macro="">
      <xdr:nvCxnSpPr>
        <xdr:cNvPr id="387" name="直線コネクタ 386"/>
        <xdr:cNvCxnSpPr/>
      </xdr:nvCxnSpPr>
      <xdr:spPr>
        <a:xfrm>
          <a:off x="13512800" y="73131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97" name="楕円 396"/>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154449</xdr:rowOff>
    </xdr:from>
    <xdr:ext cx="762000" cy="259045"/>
    <xdr:sp macro="" textlink="">
      <xdr:nvSpPr>
        <xdr:cNvPr id="398" name="公債費負担の状況該当値テキスト"/>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399" name="楕円 398"/>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0" name="テキスト ボックス 399"/>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13208</xdr:rowOff>
    </xdr:from>
    <xdr:to>
      <xdr:col>73</xdr:col>
      <xdr:colOff>44450</xdr:colOff>
      <xdr:row>42</xdr:row>
      <xdr:rowOff>114808</xdr:rowOff>
    </xdr:to>
    <xdr:sp macro="" textlink="">
      <xdr:nvSpPr>
        <xdr:cNvPr id="401" name="楕円 400"/>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99585</xdr:rowOff>
    </xdr:from>
    <xdr:ext cx="762000" cy="259045"/>
    <xdr:sp macro="" textlink="">
      <xdr:nvSpPr>
        <xdr:cNvPr id="402" name="テキスト ボックス 401"/>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109728</xdr:rowOff>
    </xdr:from>
    <xdr:to>
      <xdr:col>68</xdr:col>
      <xdr:colOff>203200</xdr:colOff>
      <xdr:row>43</xdr:row>
      <xdr:rowOff>39878</xdr:rowOff>
    </xdr:to>
    <xdr:sp macro="" textlink="">
      <xdr:nvSpPr>
        <xdr:cNvPr id="403" name="楕円 402"/>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24655</xdr:rowOff>
    </xdr:from>
    <xdr:ext cx="762000" cy="259045"/>
    <xdr:sp macro="" textlink="">
      <xdr:nvSpPr>
        <xdr:cNvPr id="404" name="テキスト ボックス 403"/>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61468</xdr:rowOff>
    </xdr:from>
    <xdr:to>
      <xdr:col>64</xdr:col>
      <xdr:colOff>152400</xdr:colOff>
      <xdr:row>42</xdr:row>
      <xdr:rowOff>163068</xdr:rowOff>
    </xdr:to>
    <xdr:sp macro="" textlink="">
      <xdr:nvSpPr>
        <xdr:cNvPr id="405" name="楕円 404"/>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147845</xdr:rowOff>
    </xdr:from>
    <xdr:ext cx="762000" cy="259045"/>
    <xdr:sp macro="" textlink="">
      <xdr:nvSpPr>
        <xdr:cNvPr id="406" name="テキスト ボックス 405"/>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大型の普通建設事業の実施により、類似団体平均を上回る状態が続いているが、指数の適正な管理に努めている。　　</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年度は、地方債の償還に充てる公営企業への繰出金の減等により、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今後も普通建設事業の実施にあたっては、中・長期的視点に立ち、必要性や優先順位等を考慮し、国県支出金を有効に活用し、交付税措置の高い有効な地方債を活用し、後年度負担の軽減に努める。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81340</xdr:rowOff>
    </xdr:from>
    <xdr:to>
      <xdr:col>81</xdr:col>
      <xdr:colOff>44450</xdr:colOff>
      <xdr:row>16</xdr:row>
      <xdr:rowOff>116961</xdr:rowOff>
    </xdr:to>
    <xdr:cxnSp macro="">
      <xdr:nvCxnSpPr>
        <xdr:cNvPr id="442" name="直線コネクタ 441"/>
        <xdr:cNvCxnSpPr/>
      </xdr:nvCxnSpPr>
      <xdr:spPr>
        <a:xfrm flipV="1">
          <a:off x="16179800" y="2824540"/>
          <a:ext cx="8382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116961</xdr:rowOff>
    </xdr:from>
    <xdr:to>
      <xdr:col>77</xdr:col>
      <xdr:colOff>44450</xdr:colOff>
      <xdr:row>17</xdr:row>
      <xdr:rowOff>7560</xdr:rowOff>
    </xdr:to>
    <xdr:cxnSp macro="">
      <xdr:nvCxnSpPr>
        <xdr:cNvPr id="445" name="直線コネクタ 444"/>
        <xdr:cNvCxnSpPr/>
      </xdr:nvCxnSpPr>
      <xdr:spPr>
        <a:xfrm flipV="1">
          <a:off x="15290800" y="286016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7560</xdr:rowOff>
    </xdr:from>
    <xdr:to>
      <xdr:col>72</xdr:col>
      <xdr:colOff>203200</xdr:colOff>
      <xdr:row>18</xdr:row>
      <xdr:rowOff>32597</xdr:rowOff>
    </xdr:to>
    <xdr:cxnSp macro="">
      <xdr:nvCxnSpPr>
        <xdr:cNvPr id="448" name="直線コネクタ 447"/>
        <xdr:cNvCxnSpPr/>
      </xdr:nvCxnSpPr>
      <xdr:spPr>
        <a:xfrm flipV="1">
          <a:off x="14401800" y="2922210"/>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122464</xdr:rowOff>
    </xdr:from>
    <xdr:to>
      <xdr:col>68</xdr:col>
      <xdr:colOff>152400</xdr:colOff>
      <xdr:row>18</xdr:row>
      <xdr:rowOff>32597</xdr:rowOff>
    </xdr:to>
    <xdr:cxnSp macro="">
      <xdr:nvCxnSpPr>
        <xdr:cNvPr id="451" name="直線コネクタ 450"/>
        <xdr:cNvCxnSpPr/>
      </xdr:nvCxnSpPr>
      <xdr:spPr>
        <a:xfrm>
          <a:off x="13512800" y="3037114"/>
          <a:ext cx="889000" cy="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30540</xdr:rowOff>
    </xdr:from>
    <xdr:to>
      <xdr:col>81</xdr:col>
      <xdr:colOff>95250</xdr:colOff>
      <xdr:row>16</xdr:row>
      <xdr:rowOff>132140</xdr:rowOff>
    </xdr:to>
    <xdr:sp macro="" textlink="">
      <xdr:nvSpPr>
        <xdr:cNvPr id="461" name="楕円 460"/>
        <xdr:cNvSpPr/>
      </xdr:nvSpPr>
      <xdr:spPr>
        <a:xfrm>
          <a:off x="16967200" y="27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2617</xdr:rowOff>
    </xdr:from>
    <xdr:ext cx="762000" cy="259045"/>
    <xdr:sp macro="" textlink="">
      <xdr:nvSpPr>
        <xdr:cNvPr id="462" name="将来負担の状況該当値テキスト"/>
        <xdr:cNvSpPr txBox="1"/>
      </xdr:nvSpPr>
      <xdr:spPr>
        <a:xfrm>
          <a:off x="17106900" y="274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66161</xdr:rowOff>
    </xdr:from>
    <xdr:to>
      <xdr:col>77</xdr:col>
      <xdr:colOff>95250</xdr:colOff>
      <xdr:row>16</xdr:row>
      <xdr:rowOff>167761</xdr:rowOff>
    </xdr:to>
    <xdr:sp macro="" textlink="">
      <xdr:nvSpPr>
        <xdr:cNvPr id="463" name="楕円 462"/>
        <xdr:cNvSpPr/>
      </xdr:nvSpPr>
      <xdr:spPr>
        <a:xfrm>
          <a:off x="16129000" y="28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152538</xdr:rowOff>
    </xdr:from>
    <xdr:ext cx="736600" cy="259045"/>
    <xdr:sp macro="" textlink="">
      <xdr:nvSpPr>
        <xdr:cNvPr id="464" name="テキスト ボックス 463"/>
        <xdr:cNvSpPr txBox="1"/>
      </xdr:nvSpPr>
      <xdr:spPr>
        <a:xfrm>
          <a:off x="15798800" y="2895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128210</xdr:rowOff>
    </xdr:from>
    <xdr:to>
      <xdr:col>73</xdr:col>
      <xdr:colOff>44450</xdr:colOff>
      <xdr:row>17</xdr:row>
      <xdr:rowOff>58360</xdr:rowOff>
    </xdr:to>
    <xdr:sp macro="" textlink="">
      <xdr:nvSpPr>
        <xdr:cNvPr id="465" name="楕円 464"/>
        <xdr:cNvSpPr/>
      </xdr:nvSpPr>
      <xdr:spPr>
        <a:xfrm>
          <a:off x="15240000" y="28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43137</xdr:rowOff>
    </xdr:from>
    <xdr:ext cx="762000" cy="259045"/>
    <xdr:sp macro="" textlink="">
      <xdr:nvSpPr>
        <xdr:cNvPr id="466" name="テキスト ボックス 465"/>
        <xdr:cNvSpPr txBox="1"/>
      </xdr:nvSpPr>
      <xdr:spPr>
        <a:xfrm>
          <a:off x="14909800" y="29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153247</xdr:rowOff>
    </xdr:from>
    <xdr:to>
      <xdr:col>68</xdr:col>
      <xdr:colOff>203200</xdr:colOff>
      <xdr:row>18</xdr:row>
      <xdr:rowOff>83397</xdr:rowOff>
    </xdr:to>
    <xdr:sp macro="" textlink="">
      <xdr:nvSpPr>
        <xdr:cNvPr id="467" name="楕円 466"/>
        <xdr:cNvSpPr/>
      </xdr:nvSpPr>
      <xdr:spPr>
        <a:xfrm>
          <a:off x="14351000" y="306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68174</xdr:rowOff>
    </xdr:from>
    <xdr:ext cx="762000" cy="259045"/>
    <xdr:sp macro="" textlink="">
      <xdr:nvSpPr>
        <xdr:cNvPr id="468" name="テキスト ボックス 467"/>
        <xdr:cNvSpPr txBox="1"/>
      </xdr:nvSpPr>
      <xdr:spPr>
        <a:xfrm>
          <a:off x="14020800" y="315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71664</xdr:rowOff>
    </xdr:from>
    <xdr:to>
      <xdr:col>64</xdr:col>
      <xdr:colOff>152400</xdr:colOff>
      <xdr:row>18</xdr:row>
      <xdr:rowOff>1814</xdr:rowOff>
    </xdr:to>
    <xdr:sp macro="" textlink="">
      <xdr:nvSpPr>
        <xdr:cNvPr id="469" name="楕円 468"/>
        <xdr:cNvSpPr/>
      </xdr:nvSpPr>
      <xdr:spPr>
        <a:xfrm>
          <a:off x="13462000" y="298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158041</xdr:rowOff>
    </xdr:from>
    <xdr:ext cx="762000" cy="259045"/>
    <xdr:sp macro="" textlink="">
      <xdr:nvSpPr>
        <xdr:cNvPr id="470" name="テキスト ボックス 469"/>
        <xdr:cNvSpPr txBox="1"/>
      </xdr:nvSpPr>
      <xdr:spPr>
        <a:xfrm>
          <a:off x="13131800" y="307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58,743
58,021
305.32
34,631,932
32,961,249
1,465,093
17,671,615
36,148,462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年度の合併以降、定員管理計画等に基づき、職員数の適正化や特殊勤務手当の全廃、管理職手当の定額化などを実施してきたことにより、類似団体平均と同水準で推移してきている。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年度は、退職金の増により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％ポイント増となった。今後も引き続き定員の適正化に努める。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51562</xdr:rowOff>
    </xdr:to>
    <xdr:cxnSp macro="">
      <xdr:nvCxnSpPr>
        <xdr:cNvPr id="64" name="直線コネクタ 63"/>
        <xdr:cNvCxnSpPr/>
      </xdr:nvCxnSpPr>
      <xdr:spPr>
        <a:xfrm>
          <a:off x="3987800" y="632206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33274</xdr:rowOff>
    </xdr:to>
    <xdr:cxnSp macro="">
      <xdr:nvCxnSpPr>
        <xdr:cNvPr id="67" name="直線コネクタ 66"/>
        <xdr:cNvCxnSpPr/>
      </xdr:nvCxnSpPr>
      <xdr:spPr>
        <a:xfrm flipV="1">
          <a:off x="3098800" y="63220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37</xdr:row>
      <xdr:rowOff>33274</xdr:rowOff>
    </xdr:to>
    <xdr:cxnSp macro="">
      <xdr:nvCxnSpPr>
        <xdr:cNvPr id="70" name="直線コネクタ 69"/>
        <xdr:cNvCxnSpPr/>
      </xdr:nvCxnSpPr>
      <xdr:spPr>
        <a:xfrm>
          <a:off x="2209800" y="6308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136144</xdr:rowOff>
    </xdr:to>
    <xdr:cxnSp macro="">
      <xdr:nvCxnSpPr>
        <xdr:cNvPr id="73" name="直線コネクタ 72"/>
        <xdr:cNvCxnSpPr/>
      </xdr:nvCxnSpPr>
      <xdr:spPr>
        <a:xfrm>
          <a:off x="1320800" y="62397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83" name="楕円 82"/>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144289</xdr:rowOff>
    </xdr:from>
    <xdr:ext cx="762000" cy="259045"/>
    <xdr:sp macro="" textlink="">
      <xdr:nvSpPr>
        <xdr:cNvPr id="84" name="人件費該当値テキスト"/>
        <xdr:cNvSpPr txBox="1"/>
      </xdr:nvSpPr>
      <xdr:spPr>
        <a:xfrm>
          <a:off x="4914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88" name="テキスト ボックス 87"/>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90" name="テキスト ボックス 89"/>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事務事業の見直しのなかで、抑制に努めてきた結果、類似団体平均を下回る水準で推移している。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年度は、道路の維持管理業務委託等により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今後も施設の管理費が増加傾向にあるため、公共施設等総合管理計画に基づき、施設等の適正な配置により、必要な市民サービスを維持しつつ、将来負担の軽減に努める。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157480</xdr:rowOff>
    </xdr:from>
    <xdr:to>
      <xdr:col>82</xdr:col>
      <xdr:colOff>107950</xdr:colOff>
      <xdr:row>17</xdr:row>
      <xdr:rowOff>54610</xdr:rowOff>
    </xdr:to>
    <xdr:cxnSp macro="">
      <xdr:nvCxnSpPr>
        <xdr:cNvPr id="125" name="直線コネクタ 124"/>
        <xdr:cNvCxnSpPr/>
      </xdr:nvCxnSpPr>
      <xdr:spPr>
        <a:xfrm>
          <a:off x="15671800" y="29006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157480</xdr:rowOff>
    </xdr:to>
    <xdr:cxnSp macro="">
      <xdr:nvCxnSpPr>
        <xdr:cNvPr id="128" name="直線コネクタ 127"/>
        <xdr:cNvCxnSpPr/>
      </xdr:nvCxnSpPr>
      <xdr:spPr>
        <a:xfrm>
          <a:off x="14782800" y="2824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17</xdr:row>
      <xdr:rowOff>24130</xdr:rowOff>
    </xdr:to>
    <xdr:cxnSp macro="">
      <xdr:nvCxnSpPr>
        <xdr:cNvPr id="131" name="直線コネクタ 130"/>
        <xdr:cNvCxnSpPr/>
      </xdr:nvCxnSpPr>
      <xdr:spPr>
        <a:xfrm flipV="1">
          <a:off x="13893800" y="2824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24130</xdr:rowOff>
    </xdr:to>
    <xdr:cxnSp macro="">
      <xdr:nvCxnSpPr>
        <xdr:cNvPr id="134" name="直線コネクタ 133"/>
        <xdr:cNvCxnSpPr/>
      </xdr:nvCxnSpPr>
      <xdr:spPr>
        <a:xfrm>
          <a:off x="13004800" y="2938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4" name="楕円 143"/>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20337</xdr:rowOff>
    </xdr:from>
    <xdr:ext cx="762000" cy="259045"/>
    <xdr:sp macro="" textlink="">
      <xdr:nvSpPr>
        <xdr:cNvPr id="145" name="物件費該当値テキスト"/>
        <xdr:cNvSpPr txBox="1"/>
      </xdr:nvSpPr>
      <xdr:spPr>
        <a:xfrm>
          <a:off x="16598900" y="27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106680</xdr:rowOff>
    </xdr:from>
    <xdr:to>
      <xdr:col>78</xdr:col>
      <xdr:colOff>120650</xdr:colOff>
      <xdr:row>17</xdr:row>
      <xdr:rowOff>36830</xdr:rowOff>
    </xdr:to>
    <xdr:sp macro="" textlink="">
      <xdr:nvSpPr>
        <xdr:cNvPr id="146" name="楕円 145"/>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47" name="テキスト ボックス 146"/>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8" name="楕円 147"/>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49" name="テキスト ボックス 148"/>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0" name="楕円 149"/>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51" name="テキスト ボックス 150"/>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2" name="楕円 151"/>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53" name="テキスト ボックス 152"/>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高齢化社会の進行に伴い増加傾向にあるが、類似団体平均を下回って推移している。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今後も社会保障費の増加が見込まれるため、引き続き社会情勢の変化に順応した住民サービスを進めていく一方、事業の適正化に努める。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102507</xdr:rowOff>
    </xdr:to>
    <xdr:cxnSp macro="">
      <xdr:nvCxnSpPr>
        <xdr:cNvPr id="188" name="直線コネクタ 187"/>
        <xdr:cNvCxnSpPr/>
      </xdr:nvCxnSpPr>
      <xdr:spPr>
        <a:xfrm>
          <a:off x="3987800" y="94342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4535</xdr:rowOff>
    </xdr:from>
    <xdr:to>
      <xdr:col>19</xdr:col>
      <xdr:colOff>187325</xdr:colOff>
      <xdr:row>55</xdr:row>
      <xdr:rowOff>4535</xdr:rowOff>
    </xdr:to>
    <xdr:cxnSp macro="">
      <xdr:nvCxnSpPr>
        <xdr:cNvPr id="191" name="直線コネクタ 190"/>
        <xdr:cNvCxnSpPr/>
      </xdr:nvCxnSpPr>
      <xdr:spPr>
        <a:xfrm>
          <a:off x="3098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4535</xdr:rowOff>
    </xdr:from>
    <xdr:to>
      <xdr:col>15</xdr:col>
      <xdr:colOff>98425</xdr:colOff>
      <xdr:row>56</xdr:row>
      <xdr:rowOff>29028</xdr:rowOff>
    </xdr:to>
    <xdr:cxnSp macro="">
      <xdr:nvCxnSpPr>
        <xdr:cNvPr id="194" name="直線コネクタ 193"/>
        <xdr:cNvCxnSpPr/>
      </xdr:nvCxnSpPr>
      <xdr:spPr>
        <a:xfrm flipV="1">
          <a:off x="2209800" y="94342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29028</xdr:rowOff>
    </xdr:to>
    <xdr:cxnSp macro="">
      <xdr:nvCxnSpPr>
        <xdr:cNvPr id="197" name="直線コネクタ 196"/>
        <xdr:cNvCxnSpPr/>
      </xdr:nvCxnSpPr>
      <xdr:spPr>
        <a:xfrm>
          <a:off x="1320800" y="95485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07" name="楕円 206"/>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68234</xdr:rowOff>
    </xdr:from>
    <xdr:ext cx="762000" cy="259045"/>
    <xdr:sp macro="" textlink="">
      <xdr:nvSpPr>
        <xdr:cNvPr id="208"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09" name="楕円 208"/>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10" name="テキスト ボックス 209"/>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125185</xdr:rowOff>
    </xdr:from>
    <xdr:to>
      <xdr:col>15</xdr:col>
      <xdr:colOff>149225</xdr:colOff>
      <xdr:row>55</xdr:row>
      <xdr:rowOff>55335</xdr:rowOff>
    </xdr:to>
    <xdr:sp macro="" textlink="">
      <xdr:nvSpPr>
        <xdr:cNvPr id="211" name="楕円 210"/>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65512</xdr:rowOff>
    </xdr:from>
    <xdr:ext cx="762000" cy="259045"/>
    <xdr:sp macro="" textlink="">
      <xdr:nvSpPr>
        <xdr:cNvPr id="212" name="テキスト ボックス 211"/>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3" name="楕円 212"/>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14" name="テキスト ボックス 213"/>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5" name="楕円 214"/>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6" name="テキスト ボックス 215"/>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下水道事業会計などへの繰出金が大きく占めており、令和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年度に下水道事業が公営企業会計へ移行したことに伴い、類似団体平均を下回って推移している。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今後は、施設の老朽化が進み、維持補修費が増加する見込みであるため、公共施設等総合管理計画に基づく施設等の適正な配置により、抑制に努める。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57</xdr:row>
      <xdr:rowOff>26307</xdr:rowOff>
    </xdr:to>
    <xdr:cxnSp macro="">
      <xdr:nvCxnSpPr>
        <xdr:cNvPr id="251" name="直線コネクタ 250"/>
        <xdr:cNvCxnSpPr/>
      </xdr:nvCxnSpPr>
      <xdr:spPr>
        <a:xfrm>
          <a:off x="15671800" y="97880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15422</xdr:rowOff>
    </xdr:from>
    <xdr:to>
      <xdr:col>78</xdr:col>
      <xdr:colOff>69850</xdr:colOff>
      <xdr:row>57</xdr:row>
      <xdr:rowOff>69850</xdr:rowOff>
    </xdr:to>
    <xdr:cxnSp macro="">
      <xdr:nvCxnSpPr>
        <xdr:cNvPr id="254" name="直線コネクタ 253"/>
        <xdr:cNvCxnSpPr/>
      </xdr:nvCxnSpPr>
      <xdr:spPr>
        <a:xfrm flipV="1">
          <a:off x="14782800" y="9788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61</xdr:row>
      <xdr:rowOff>167822</xdr:rowOff>
    </xdr:to>
    <xdr:cxnSp macro="">
      <xdr:nvCxnSpPr>
        <xdr:cNvPr id="257" name="直線コネクタ 256"/>
        <xdr:cNvCxnSpPr/>
      </xdr:nvCxnSpPr>
      <xdr:spPr>
        <a:xfrm flipV="1">
          <a:off x="13893800" y="9842500"/>
          <a:ext cx="889000" cy="78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167822</xdr:rowOff>
    </xdr:from>
    <xdr:to>
      <xdr:col>69</xdr:col>
      <xdr:colOff>92075</xdr:colOff>
      <xdr:row>61</xdr:row>
      <xdr:rowOff>167822</xdr:rowOff>
    </xdr:to>
    <xdr:cxnSp macro="">
      <xdr:nvCxnSpPr>
        <xdr:cNvPr id="260" name="直線コネクタ 259"/>
        <xdr:cNvCxnSpPr/>
      </xdr:nvCxnSpPr>
      <xdr:spPr>
        <a:xfrm>
          <a:off x="13004800" y="10626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136270</xdr:rowOff>
    </xdr:from>
    <xdr:ext cx="762000" cy="259045"/>
    <xdr:sp macro="" textlink="">
      <xdr:nvSpPr>
        <xdr:cNvPr id="262" name="テキスト ボックス 261"/>
        <xdr:cNvSpPr txBox="1"/>
      </xdr:nvSpPr>
      <xdr:spPr>
        <a:xfrm>
          <a:off x="13512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4" name="テキスト ボックス 263"/>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70" name="楕円 269"/>
        <xdr:cNvSpPr/>
      </xdr:nvSpPr>
      <xdr:spPr>
        <a:xfrm>
          <a:off x="16459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163484</xdr:rowOff>
    </xdr:from>
    <xdr:ext cx="762000" cy="259045"/>
    <xdr:sp macro="" textlink="">
      <xdr:nvSpPr>
        <xdr:cNvPr id="271" name="その他該当値テキスト"/>
        <xdr:cNvSpPr txBox="1"/>
      </xdr:nvSpPr>
      <xdr:spPr>
        <a:xfrm>
          <a:off x="165989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136072</xdr:rowOff>
    </xdr:from>
    <xdr:to>
      <xdr:col>78</xdr:col>
      <xdr:colOff>120650</xdr:colOff>
      <xdr:row>57</xdr:row>
      <xdr:rowOff>66222</xdr:rowOff>
    </xdr:to>
    <xdr:sp macro="" textlink="">
      <xdr:nvSpPr>
        <xdr:cNvPr id="272" name="楕円 271"/>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76399</xdr:rowOff>
    </xdr:from>
    <xdr:ext cx="736600" cy="259045"/>
    <xdr:sp macro="" textlink="">
      <xdr:nvSpPr>
        <xdr:cNvPr id="273" name="テキスト ボックス 272"/>
        <xdr:cNvSpPr txBox="1"/>
      </xdr:nvSpPr>
      <xdr:spPr>
        <a:xfrm>
          <a:off x="15290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5" name="テキスト ボックス 274"/>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117022</xdr:rowOff>
    </xdr:from>
    <xdr:to>
      <xdr:col>69</xdr:col>
      <xdr:colOff>142875</xdr:colOff>
      <xdr:row>62</xdr:row>
      <xdr:rowOff>47172</xdr:rowOff>
    </xdr:to>
    <xdr:sp macro="" textlink="">
      <xdr:nvSpPr>
        <xdr:cNvPr id="276" name="楕円 275"/>
        <xdr:cNvSpPr/>
      </xdr:nvSpPr>
      <xdr:spPr>
        <a:xfrm>
          <a:off x="13843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31949</xdr:rowOff>
    </xdr:from>
    <xdr:ext cx="762000" cy="259045"/>
    <xdr:sp macro="" textlink="">
      <xdr:nvSpPr>
        <xdr:cNvPr id="277" name="テキスト ボックス 276"/>
        <xdr:cNvSpPr txBox="1"/>
      </xdr:nvSpPr>
      <xdr:spPr>
        <a:xfrm>
          <a:off x="13512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117022</xdr:rowOff>
    </xdr:from>
    <xdr:to>
      <xdr:col>65</xdr:col>
      <xdr:colOff>53975</xdr:colOff>
      <xdr:row>62</xdr:row>
      <xdr:rowOff>47172</xdr:rowOff>
    </xdr:to>
    <xdr:sp macro="" textlink="">
      <xdr:nvSpPr>
        <xdr:cNvPr id="278" name="楕円 277"/>
        <xdr:cNvSpPr/>
      </xdr:nvSpPr>
      <xdr:spPr>
        <a:xfrm>
          <a:off x="12954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31949</xdr:rowOff>
    </xdr:from>
    <xdr:ext cx="762000" cy="259045"/>
    <xdr:sp macro="" textlink="">
      <xdr:nvSpPr>
        <xdr:cNvPr id="279" name="テキスト ボックス 278"/>
        <xdr:cNvSpPr txBox="1"/>
      </xdr:nvSpPr>
      <xdr:spPr>
        <a:xfrm>
          <a:off x="12623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一部事務組合への負担金や企業会計への補助が大きく占めているが、類似団体平均と同水準で推移している。</a:t>
          </a:r>
        </a:p>
        <a:p>
          <a:r>
            <a:rPr kumimoji="1" lang="ja-JP" altLang="en-US" sz="1300">
              <a:latin typeface="ＭＳ Ｐゴシック" panose="020B0600070205080204" pitchFamily="50" charset="-128"/>
              <a:ea typeface="ＭＳ Ｐゴシック" panose="020B0600070205080204" pitchFamily="50" charset="-128"/>
            </a:rPr>
            <a:t>　今後も一部事務組合の維持補修費の動向を注視するとともに、企業会計や各種団体への補助において、引き続き必要性・有効性の観点から見直しに努める。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33274</xdr:rowOff>
    </xdr:to>
    <xdr:cxnSp macro="">
      <xdr:nvCxnSpPr>
        <xdr:cNvPr id="309" name="直線コネクタ 308"/>
        <xdr:cNvCxnSpPr/>
      </xdr:nvCxnSpPr>
      <xdr:spPr>
        <a:xfrm>
          <a:off x="15671800" y="63632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19558</xdr:rowOff>
    </xdr:to>
    <xdr:cxnSp macro="">
      <xdr:nvCxnSpPr>
        <xdr:cNvPr id="312" name="直線コネクタ 311"/>
        <xdr:cNvCxnSpPr/>
      </xdr:nvCxnSpPr>
      <xdr:spPr>
        <a:xfrm>
          <a:off x="14782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37</xdr:row>
      <xdr:rowOff>10414</xdr:rowOff>
    </xdr:to>
    <xdr:cxnSp macro="">
      <xdr:nvCxnSpPr>
        <xdr:cNvPr id="315" name="直線コネクタ 314"/>
        <xdr:cNvCxnSpPr/>
      </xdr:nvCxnSpPr>
      <xdr:spPr>
        <a:xfrm>
          <a:off x="13893800" y="62717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113284</xdr:rowOff>
    </xdr:to>
    <xdr:cxnSp macro="">
      <xdr:nvCxnSpPr>
        <xdr:cNvPr id="318" name="直線コネクタ 317"/>
        <xdr:cNvCxnSpPr/>
      </xdr:nvCxnSpPr>
      <xdr:spPr>
        <a:xfrm flipV="1">
          <a:off x="13004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8" name="楕円 327"/>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9"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30" name="楕円 329"/>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31" name="テキスト ボックス 330"/>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32" name="楕円 331"/>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33" name="テキスト ボックス 332"/>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4" name="楕円 333"/>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5" name="テキスト ボックス 334"/>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6" name="楕円 335"/>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7" name="テキスト ボックス 336"/>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大型の普通建設事業の実施により、類似団体平均を上回る状態が続いているが、指数の適正な管理に努めている。</a:t>
          </a:r>
        </a:p>
        <a:p>
          <a:r>
            <a:rPr kumimoji="1" lang="ja-JP" altLang="en-US" sz="1300">
              <a:latin typeface="ＭＳ Ｐゴシック" panose="020B0600070205080204" pitchFamily="50" charset="-128"/>
              <a:ea typeface="ＭＳ Ｐゴシック" panose="020B0600070205080204" pitchFamily="50" charset="-128"/>
            </a:rPr>
            <a:t>　今後も、公債費の適正管理に努め、指数の改善に努める。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78</xdr:row>
      <xdr:rowOff>17272</xdr:rowOff>
    </xdr:to>
    <xdr:cxnSp macro="">
      <xdr:nvCxnSpPr>
        <xdr:cNvPr id="367" name="直線コネクタ 366"/>
        <xdr:cNvCxnSpPr/>
      </xdr:nvCxnSpPr>
      <xdr:spPr>
        <a:xfrm>
          <a:off x="3987800" y="133217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120142</xdr:rowOff>
    </xdr:from>
    <xdr:to>
      <xdr:col>19</xdr:col>
      <xdr:colOff>187325</xdr:colOff>
      <xdr:row>77</xdr:row>
      <xdr:rowOff>165863</xdr:rowOff>
    </xdr:to>
    <xdr:cxnSp macro="">
      <xdr:nvCxnSpPr>
        <xdr:cNvPr id="370" name="直線コネクタ 369"/>
        <xdr:cNvCxnSpPr/>
      </xdr:nvCxnSpPr>
      <xdr:spPr>
        <a:xfrm flipV="1">
          <a:off x="3098800" y="133217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78</xdr:row>
      <xdr:rowOff>21844</xdr:rowOff>
    </xdr:to>
    <xdr:cxnSp macro="">
      <xdr:nvCxnSpPr>
        <xdr:cNvPr id="373" name="直線コネクタ 372"/>
        <xdr:cNvCxnSpPr/>
      </xdr:nvCxnSpPr>
      <xdr:spPr>
        <a:xfrm flipV="1">
          <a:off x="2209800" y="133675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21844</xdr:rowOff>
    </xdr:from>
    <xdr:to>
      <xdr:col>11</xdr:col>
      <xdr:colOff>9525</xdr:colOff>
      <xdr:row>78</xdr:row>
      <xdr:rowOff>35561</xdr:rowOff>
    </xdr:to>
    <xdr:cxnSp macro="">
      <xdr:nvCxnSpPr>
        <xdr:cNvPr id="376" name="直線コネクタ 375"/>
        <xdr:cNvCxnSpPr/>
      </xdr:nvCxnSpPr>
      <xdr:spPr>
        <a:xfrm flipV="1">
          <a:off x="1320800" y="133949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86" name="楕円 385"/>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87"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69342</xdr:rowOff>
    </xdr:from>
    <xdr:to>
      <xdr:col>20</xdr:col>
      <xdr:colOff>38100</xdr:colOff>
      <xdr:row>77</xdr:row>
      <xdr:rowOff>170942</xdr:rowOff>
    </xdr:to>
    <xdr:sp macro="" textlink="">
      <xdr:nvSpPr>
        <xdr:cNvPr id="388" name="楕円 387"/>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89" name="テキスト ボックス 388"/>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90" name="楕円 389"/>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29990</xdr:rowOff>
    </xdr:from>
    <xdr:ext cx="762000" cy="259045"/>
    <xdr:sp macro="" textlink="">
      <xdr:nvSpPr>
        <xdr:cNvPr id="391" name="テキスト ボックス 390"/>
        <xdr:cNvSpPr txBox="1"/>
      </xdr:nvSpPr>
      <xdr:spPr>
        <a:xfrm>
          <a:off x="2717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142494</xdr:rowOff>
    </xdr:from>
    <xdr:to>
      <xdr:col>11</xdr:col>
      <xdr:colOff>60325</xdr:colOff>
      <xdr:row>78</xdr:row>
      <xdr:rowOff>72644</xdr:rowOff>
    </xdr:to>
    <xdr:sp macro="" textlink="">
      <xdr:nvSpPr>
        <xdr:cNvPr id="392" name="楕円 391"/>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93" name="テキスト ボックス 392"/>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4" name="楕円 393"/>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5" name="テキスト ボックス 394"/>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令和元年度まで類似団体平均と同規模で推移してきたが、令和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年度に扶助費、物件費、繰出金の減に伴い、前年度から</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ポイント減少した。令和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年度においても、類似団体平均を下回って推移している。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今後は、事務事業の見直しを実施し、費用対効果を検証するなど経常経費の抑制を図るとともに、市税を中心とした自主財源の更なる充実に努める。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140715</xdr:rowOff>
    </xdr:to>
    <xdr:cxnSp macro="">
      <xdr:nvCxnSpPr>
        <xdr:cNvPr id="426" name="直線コネクタ 425"/>
        <xdr:cNvCxnSpPr/>
      </xdr:nvCxnSpPr>
      <xdr:spPr>
        <a:xfrm>
          <a:off x="15671800" y="13010896"/>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152146</xdr:rowOff>
    </xdr:from>
    <xdr:to>
      <xdr:col>78</xdr:col>
      <xdr:colOff>69850</xdr:colOff>
      <xdr:row>76</xdr:row>
      <xdr:rowOff>3556</xdr:rowOff>
    </xdr:to>
    <xdr:cxnSp macro="">
      <xdr:nvCxnSpPr>
        <xdr:cNvPr id="429" name="直線コネクタ 428"/>
        <xdr:cNvCxnSpPr/>
      </xdr:nvCxnSpPr>
      <xdr:spPr>
        <a:xfrm flipV="1">
          <a:off x="14782800" y="13010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77</xdr:row>
      <xdr:rowOff>133858</xdr:rowOff>
    </xdr:to>
    <xdr:cxnSp macro="">
      <xdr:nvCxnSpPr>
        <xdr:cNvPr id="432" name="直線コネクタ 431"/>
        <xdr:cNvCxnSpPr/>
      </xdr:nvCxnSpPr>
      <xdr:spPr>
        <a:xfrm flipV="1">
          <a:off x="13893800" y="13033756"/>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77</xdr:row>
      <xdr:rowOff>133858</xdr:rowOff>
    </xdr:to>
    <xdr:cxnSp macro="">
      <xdr:nvCxnSpPr>
        <xdr:cNvPr id="435" name="直線コネクタ 434"/>
        <xdr:cNvCxnSpPr/>
      </xdr:nvCxnSpPr>
      <xdr:spPr>
        <a:xfrm>
          <a:off x="13004800" y="132577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5" name="楕円 444"/>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46" name="公債費以外該当値テキスト"/>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47" name="楕円 446"/>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48" name="テキスト ボックス 447"/>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49" name="楕円 448"/>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50" name="テキスト ボックス 449"/>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51" name="楕円 450"/>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52" name="テキスト ボックス 451"/>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3" name="楕円 452"/>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54" name="テキスト ボックス 453"/>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80023</xdr:rowOff>
    </xdr:from>
    <xdr:to>
      <xdr:col>29</xdr:col>
      <xdr:colOff>127000</xdr:colOff>
      <xdr:row>14</xdr:row>
      <xdr:rowOff>154051</xdr:rowOff>
    </xdr:to>
    <xdr:cxnSp macro="">
      <xdr:nvCxnSpPr>
        <xdr:cNvPr id="50" name="直線コネクタ 49"/>
        <xdr:cNvCxnSpPr/>
      </xdr:nvCxnSpPr>
      <xdr:spPr bwMode="auto">
        <a:xfrm flipV="1">
          <a:off x="5003800" y="2527948"/>
          <a:ext cx="647700" cy="74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154051</xdr:rowOff>
    </xdr:from>
    <xdr:to>
      <xdr:col>26</xdr:col>
      <xdr:colOff>50800</xdr:colOff>
      <xdr:row>14</xdr:row>
      <xdr:rowOff>157289</xdr:rowOff>
    </xdr:to>
    <xdr:cxnSp macro="">
      <xdr:nvCxnSpPr>
        <xdr:cNvPr id="53" name="直線コネクタ 52"/>
        <xdr:cNvCxnSpPr/>
      </xdr:nvCxnSpPr>
      <xdr:spPr bwMode="auto">
        <a:xfrm flipV="1">
          <a:off x="4305300" y="2601976"/>
          <a:ext cx="698500" cy="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157289</xdr:rowOff>
    </xdr:from>
    <xdr:to>
      <xdr:col>22</xdr:col>
      <xdr:colOff>114300</xdr:colOff>
      <xdr:row>15</xdr:row>
      <xdr:rowOff>35370</xdr:rowOff>
    </xdr:to>
    <xdr:cxnSp macro="">
      <xdr:nvCxnSpPr>
        <xdr:cNvPr id="56" name="直線コネクタ 55"/>
        <xdr:cNvCxnSpPr/>
      </xdr:nvCxnSpPr>
      <xdr:spPr bwMode="auto">
        <a:xfrm flipV="1">
          <a:off x="3606800" y="2605214"/>
          <a:ext cx="698500" cy="49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35370</xdr:rowOff>
    </xdr:from>
    <xdr:to>
      <xdr:col>18</xdr:col>
      <xdr:colOff>177800</xdr:colOff>
      <xdr:row>15</xdr:row>
      <xdr:rowOff>72060</xdr:rowOff>
    </xdr:to>
    <xdr:cxnSp macro="">
      <xdr:nvCxnSpPr>
        <xdr:cNvPr id="59" name="直線コネクタ 58"/>
        <xdr:cNvCxnSpPr/>
      </xdr:nvCxnSpPr>
      <xdr:spPr bwMode="auto">
        <a:xfrm flipV="1">
          <a:off x="2908300" y="2654745"/>
          <a:ext cx="698500" cy="3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29223</xdr:rowOff>
    </xdr:from>
    <xdr:to>
      <xdr:col>29</xdr:col>
      <xdr:colOff>177800</xdr:colOff>
      <xdr:row>14</xdr:row>
      <xdr:rowOff>130823</xdr:rowOff>
    </xdr:to>
    <xdr:sp macro="" textlink="">
      <xdr:nvSpPr>
        <xdr:cNvPr id="69" name="楕円 68"/>
        <xdr:cNvSpPr/>
      </xdr:nvSpPr>
      <xdr:spPr bwMode="auto">
        <a:xfrm>
          <a:off x="5600700" y="2477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45750</xdr:rowOff>
    </xdr:from>
    <xdr:ext cx="762000" cy="259045"/>
    <xdr:sp macro="" textlink="">
      <xdr:nvSpPr>
        <xdr:cNvPr id="70" name="人口1人当たり決算額の推移該当値テキスト130"/>
        <xdr:cNvSpPr txBox="1"/>
      </xdr:nvSpPr>
      <xdr:spPr>
        <a:xfrm>
          <a:off x="5740400" y="232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103251</xdr:rowOff>
    </xdr:from>
    <xdr:to>
      <xdr:col>26</xdr:col>
      <xdr:colOff>101600</xdr:colOff>
      <xdr:row>15</xdr:row>
      <xdr:rowOff>33401</xdr:rowOff>
    </xdr:to>
    <xdr:sp macro="" textlink="">
      <xdr:nvSpPr>
        <xdr:cNvPr id="71" name="楕円 70"/>
        <xdr:cNvSpPr/>
      </xdr:nvSpPr>
      <xdr:spPr bwMode="auto">
        <a:xfrm>
          <a:off x="4953000" y="2551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43578</xdr:rowOff>
    </xdr:from>
    <xdr:ext cx="736600" cy="259045"/>
    <xdr:sp macro="" textlink="">
      <xdr:nvSpPr>
        <xdr:cNvPr id="72" name="テキスト ボックス 71"/>
        <xdr:cNvSpPr txBox="1"/>
      </xdr:nvSpPr>
      <xdr:spPr>
        <a:xfrm>
          <a:off x="4622800" y="2320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106489</xdr:rowOff>
    </xdr:from>
    <xdr:to>
      <xdr:col>22</xdr:col>
      <xdr:colOff>165100</xdr:colOff>
      <xdr:row>15</xdr:row>
      <xdr:rowOff>36639</xdr:rowOff>
    </xdr:to>
    <xdr:sp macro="" textlink="">
      <xdr:nvSpPr>
        <xdr:cNvPr id="73" name="楕円 72"/>
        <xdr:cNvSpPr/>
      </xdr:nvSpPr>
      <xdr:spPr bwMode="auto">
        <a:xfrm>
          <a:off x="4254500" y="2554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46816</xdr:rowOff>
    </xdr:from>
    <xdr:ext cx="762000" cy="259045"/>
    <xdr:sp macro="" textlink="">
      <xdr:nvSpPr>
        <xdr:cNvPr id="74" name="テキスト ボックス 73"/>
        <xdr:cNvSpPr txBox="1"/>
      </xdr:nvSpPr>
      <xdr:spPr>
        <a:xfrm>
          <a:off x="3924300" y="232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156020</xdr:rowOff>
    </xdr:from>
    <xdr:to>
      <xdr:col>19</xdr:col>
      <xdr:colOff>38100</xdr:colOff>
      <xdr:row>15</xdr:row>
      <xdr:rowOff>86170</xdr:rowOff>
    </xdr:to>
    <xdr:sp macro="" textlink="">
      <xdr:nvSpPr>
        <xdr:cNvPr id="75" name="楕円 74"/>
        <xdr:cNvSpPr/>
      </xdr:nvSpPr>
      <xdr:spPr bwMode="auto">
        <a:xfrm>
          <a:off x="3556000" y="2603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96347</xdr:rowOff>
    </xdr:from>
    <xdr:ext cx="762000" cy="259045"/>
    <xdr:sp macro="" textlink="">
      <xdr:nvSpPr>
        <xdr:cNvPr id="76" name="テキスト ボックス 75"/>
        <xdr:cNvSpPr txBox="1"/>
      </xdr:nvSpPr>
      <xdr:spPr>
        <a:xfrm>
          <a:off x="3225800" y="237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21260</xdr:rowOff>
    </xdr:from>
    <xdr:to>
      <xdr:col>15</xdr:col>
      <xdr:colOff>101600</xdr:colOff>
      <xdr:row>15</xdr:row>
      <xdr:rowOff>122860</xdr:rowOff>
    </xdr:to>
    <xdr:sp macro="" textlink="">
      <xdr:nvSpPr>
        <xdr:cNvPr id="77" name="楕円 76"/>
        <xdr:cNvSpPr/>
      </xdr:nvSpPr>
      <xdr:spPr bwMode="auto">
        <a:xfrm>
          <a:off x="2857500" y="2640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133037</xdr:rowOff>
    </xdr:from>
    <xdr:ext cx="762000" cy="259045"/>
    <xdr:sp macro="" textlink="">
      <xdr:nvSpPr>
        <xdr:cNvPr id="78" name="テキスト ボックス 77"/>
        <xdr:cNvSpPr txBox="1"/>
      </xdr:nvSpPr>
      <xdr:spPr>
        <a:xfrm>
          <a:off x="2527300" y="240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130467</xdr:rowOff>
    </xdr:from>
    <xdr:to>
      <xdr:col>29</xdr:col>
      <xdr:colOff>127000</xdr:colOff>
      <xdr:row>35</xdr:row>
      <xdr:rowOff>156528</xdr:rowOff>
    </xdr:to>
    <xdr:cxnSp macro="">
      <xdr:nvCxnSpPr>
        <xdr:cNvPr id="112" name="直線コネクタ 111"/>
        <xdr:cNvCxnSpPr/>
      </xdr:nvCxnSpPr>
      <xdr:spPr bwMode="auto">
        <a:xfrm flipV="1">
          <a:off x="5003800" y="6740817"/>
          <a:ext cx="647700" cy="2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120028</xdr:rowOff>
    </xdr:from>
    <xdr:to>
      <xdr:col>26</xdr:col>
      <xdr:colOff>50800</xdr:colOff>
      <xdr:row>35</xdr:row>
      <xdr:rowOff>156528</xdr:rowOff>
    </xdr:to>
    <xdr:cxnSp macro="">
      <xdr:nvCxnSpPr>
        <xdr:cNvPr id="115" name="直線コネクタ 114"/>
        <xdr:cNvCxnSpPr/>
      </xdr:nvCxnSpPr>
      <xdr:spPr bwMode="auto">
        <a:xfrm>
          <a:off x="4305300" y="6730378"/>
          <a:ext cx="698500" cy="36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271552</xdr:rowOff>
    </xdr:from>
    <xdr:to>
      <xdr:col>22</xdr:col>
      <xdr:colOff>114300</xdr:colOff>
      <xdr:row>35</xdr:row>
      <xdr:rowOff>120028</xdr:rowOff>
    </xdr:to>
    <xdr:cxnSp macro="">
      <xdr:nvCxnSpPr>
        <xdr:cNvPr id="118" name="直線コネクタ 117"/>
        <xdr:cNvCxnSpPr/>
      </xdr:nvCxnSpPr>
      <xdr:spPr bwMode="auto">
        <a:xfrm>
          <a:off x="3606800" y="6539002"/>
          <a:ext cx="698500" cy="191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271552</xdr:rowOff>
    </xdr:from>
    <xdr:to>
      <xdr:col>18</xdr:col>
      <xdr:colOff>177800</xdr:colOff>
      <xdr:row>34</xdr:row>
      <xdr:rowOff>329768</xdr:rowOff>
    </xdr:to>
    <xdr:cxnSp macro="">
      <xdr:nvCxnSpPr>
        <xdr:cNvPr id="121" name="直線コネクタ 120"/>
        <xdr:cNvCxnSpPr/>
      </xdr:nvCxnSpPr>
      <xdr:spPr bwMode="auto">
        <a:xfrm flipV="1">
          <a:off x="2908300" y="6539002"/>
          <a:ext cx="698500" cy="58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79667</xdr:rowOff>
    </xdr:from>
    <xdr:to>
      <xdr:col>29</xdr:col>
      <xdr:colOff>177800</xdr:colOff>
      <xdr:row>35</xdr:row>
      <xdr:rowOff>181267</xdr:rowOff>
    </xdr:to>
    <xdr:sp macro="" textlink="">
      <xdr:nvSpPr>
        <xdr:cNvPr id="131" name="楕円 130"/>
        <xdr:cNvSpPr/>
      </xdr:nvSpPr>
      <xdr:spPr bwMode="auto">
        <a:xfrm>
          <a:off x="5600700" y="6690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267644</xdr:rowOff>
    </xdr:from>
    <xdr:ext cx="762000" cy="259045"/>
    <xdr:sp macro="" textlink="">
      <xdr:nvSpPr>
        <xdr:cNvPr id="132" name="人口1人当たり決算額の推移該当値テキスト445"/>
        <xdr:cNvSpPr txBox="1"/>
      </xdr:nvSpPr>
      <xdr:spPr>
        <a:xfrm>
          <a:off x="5740400" y="653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105728</xdr:rowOff>
    </xdr:from>
    <xdr:to>
      <xdr:col>26</xdr:col>
      <xdr:colOff>101600</xdr:colOff>
      <xdr:row>35</xdr:row>
      <xdr:rowOff>207328</xdr:rowOff>
    </xdr:to>
    <xdr:sp macro="" textlink="">
      <xdr:nvSpPr>
        <xdr:cNvPr id="133" name="楕円 132"/>
        <xdr:cNvSpPr/>
      </xdr:nvSpPr>
      <xdr:spPr bwMode="auto">
        <a:xfrm>
          <a:off x="4953000" y="6716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217505</xdr:rowOff>
    </xdr:from>
    <xdr:ext cx="736600" cy="259045"/>
    <xdr:sp macro="" textlink="">
      <xdr:nvSpPr>
        <xdr:cNvPr id="134" name="テキスト ボックス 133"/>
        <xdr:cNvSpPr txBox="1"/>
      </xdr:nvSpPr>
      <xdr:spPr>
        <a:xfrm>
          <a:off x="4622800" y="648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69228</xdr:rowOff>
    </xdr:from>
    <xdr:to>
      <xdr:col>22</xdr:col>
      <xdr:colOff>165100</xdr:colOff>
      <xdr:row>35</xdr:row>
      <xdr:rowOff>170828</xdr:rowOff>
    </xdr:to>
    <xdr:sp macro="" textlink="">
      <xdr:nvSpPr>
        <xdr:cNvPr id="135" name="楕円 134"/>
        <xdr:cNvSpPr/>
      </xdr:nvSpPr>
      <xdr:spPr bwMode="auto">
        <a:xfrm>
          <a:off x="4254500" y="6679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181005</xdr:rowOff>
    </xdr:from>
    <xdr:ext cx="762000" cy="259045"/>
    <xdr:sp macro="" textlink="">
      <xdr:nvSpPr>
        <xdr:cNvPr id="136" name="テキスト ボックス 135"/>
        <xdr:cNvSpPr txBox="1"/>
      </xdr:nvSpPr>
      <xdr:spPr>
        <a:xfrm>
          <a:off x="3924300" y="644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220751</xdr:rowOff>
    </xdr:from>
    <xdr:to>
      <xdr:col>19</xdr:col>
      <xdr:colOff>38100</xdr:colOff>
      <xdr:row>34</xdr:row>
      <xdr:rowOff>322351</xdr:rowOff>
    </xdr:to>
    <xdr:sp macro="" textlink="">
      <xdr:nvSpPr>
        <xdr:cNvPr id="137" name="楕円 136"/>
        <xdr:cNvSpPr/>
      </xdr:nvSpPr>
      <xdr:spPr bwMode="auto">
        <a:xfrm>
          <a:off x="3556000" y="648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332528</xdr:rowOff>
    </xdr:from>
    <xdr:ext cx="762000" cy="259045"/>
    <xdr:sp macro="" textlink="">
      <xdr:nvSpPr>
        <xdr:cNvPr id="138" name="テキスト ボックス 137"/>
        <xdr:cNvSpPr txBox="1"/>
      </xdr:nvSpPr>
      <xdr:spPr>
        <a:xfrm>
          <a:off x="3225800" y="625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278968</xdr:rowOff>
    </xdr:from>
    <xdr:to>
      <xdr:col>15</xdr:col>
      <xdr:colOff>101600</xdr:colOff>
      <xdr:row>35</xdr:row>
      <xdr:rowOff>37668</xdr:rowOff>
    </xdr:to>
    <xdr:sp macro="" textlink="">
      <xdr:nvSpPr>
        <xdr:cNvPr id="139" name="楕円 138"/>
        <xdr:cNvSpPr/>
      </xdr:nvSpPr>
      <xdr:spPr bwMode="auto">
        <a:xfrm>
          <a:off x="2857500" y="6546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47845</xdr:rowOff>
    </xdr:from>
    <xdr:ext cx="762000" cy="259045"/>
    <xdr:sp macro="" textlink="">
      <xdr:nvSpPr>
        <xdr:cNvPr id="140" name="テキスト ボックス 139"/>
        <xdr:cNvSpPr txBox="1"/>
      </xdr:nvSpPr>
      <xdr:spPr>
        <a:xfrm>
          <a:off x="2527300" y="631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58,743
58,021
305.32
34,631,932
32,961,249
1,465,093
17,671,615
36,148,462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88989</xdr:rowOff>
    </xdr:from>
    <xdr:to>
      <xdr:col>24</xdr:col>
      <xdr:colOff>63500</xdr:colOff>
      <xdr:row>35</xdr:row>
      <xdr:rowOff>6998</xdr:rowOff>
    </xdr:to>
    <xdr:cxnSp macro="">
      <xdr:nvCxnSpPr>
        <xdr:cNvPr id="61" name="直線コネクタ 60"/>
        <xdr:cNvCxnSpPr/>
      </xdr:nvCxnSpPr>
      <xdr:spPr>
        <a:xfrm flipV="1">
          <a:off x="3797300" y="5918289"/>
          <a:ext cx="838200" cy="8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6998</xdr:rowOff>
    </xdr:from>
    <xdr:to>
      <xdr:col>19</xdr:col>
      <xdr:colOff>177800</xdr:colOff>
      <xdr:row>35</xdr:row>
      <xdr:rowOff>19152</xdr:rowOff>
    </xdr:to>
    <xdr:cxnSp macro="">
      <xdr:nvCxnSpPr>
        <xdr:cNvPr id="64" name="直線コネクタ 63"/>
        <xdr:cNvCxnSpPr/>
      </xdr:nvCxnSpPr>
      <xdr:spPr>
        <a:xfrm flipV="1">
          <a:off x="2908300" y="6007748"/>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19152</xdr:rowOff>
    </xdr:from>
    <xdr:to>
      <xdr:col>15</xdr:col>
      <xdr:colOff>50800</xdr:colOff>
      <xdr:row>35</xdr:row>
      <xdr:rowOff>152121</xdr:rowOff>
    </xdr:to>
    <xdr:cxnSp macro="">
      <xdr:nvCxnSpPr>
        <xdr:cNvPr id="67" name="直線コネクタ 66"/>
        <xdr:cNvCxnSpPr/>
      </xdr:nvCxnSpPr>
      <xdr:spPr>
        <a:xfrm flipV="1">
          <a:off x="2019300" y="6019902"/>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152121</xdr:rowOff>
    </xdr:from>
    <xdr:to>
      <xdr:col>10</xdr:col>
      <xdr:colOff>114300</xdr:colOff>
      <xdr:row>36</xdr:row>
      <xdr:rowOff>84684</xdr:rowOff>
    </xdr:to>
    <xdr:cxnSp macro="">
      <xdr:nvCxnSpPr>
        <xdr:cNvPr id="70" name="直線コネクタ 69"/>
        <xdr:cNvCxnSpPr/>
      </xdr:nvCxnSpPr>
      <xdr:spPr>
        <a:xfrm flipV="1">
          <a:off x="1130300" y="6152871"/>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38189</xdr:rowOff>
    </xdr:from>
    <xdr:to>
      <xdr:col>24</xdr:col>
      <xdr:colOff>114300</xdr:colOff>
      <xdr:row>34</xdr:row>
      <xdr:rowOff>139789</xdr:rowOff>
    </xdr:to>
    <xdr:sp macro="" textlink="">
      <xdr:nvSpPr>
        <xdr:cNvPr id="80" name="楕円 79"/>
        <xdr:cNvSpPr/>
      </xdr:nvSpPr>
      <xdr:spPr>
        <a:xfrm>
          <a:off x="4584700" y="586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61066</xdr:rowOff>
    </xdr:from>
    <xdr:ext cx="534377" cy="259045"/>
    <xdr:sp macro="" textlink="">
      <xdr:nvSpPr>
        <xdr:cNvPr id="81" name="人件費該当値テキスト"/>
        <xdr:cNvSpPr txBox="1"/>
      </xdr:nvSpPr>
      <xdr:spPr>
        <a:xfrm>
          <a:off x="4686300" y="571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127648</xdr:rowOff>
    </xdr:from>
    <xdr:to>
      <xdr:col>20</xdr:col>
      <xdr:colOff>38100</xdr:colOff>
      <xdr:row>35</xdr:row>
      <xdr:rowOff>57798</xdr:rowOff>
    </xdr:to>
    <xdr:sp macro="" textlink="">
      <xdr:nvSpPr>
        <xdr:cNvPr id="82" name="楕円 81"/>
        <xdr:cNvSpPr/>
      </xdr:nvSpPr>
      <xdr:spPr>
        <a:xfrm>
          <a:off x="3746500" y="595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74325</xdr:rowOff>
    </xdr:from>
    <xdr:ext cx="534377" cy="259045"/>
    <xdr:sp macro="" textlink="">
      <xdr:nvSpPr>
        <xdr:cNvPr id="83" name="テキスト ボックス 82"/>
        <xdr:cNvSpPr txBox="1"/>
      </xdr:nvSpPr>
      <xdr:spPr>
        <a:xfrm>
          <a:off x="3530111" y="573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139802</xdr:rowOff>
    </xdr:from>
    <xdr:to>
      <xdr:col>15</xdr:col>
      <xdr:colOff>101600</xdr:colOff>
      <xdr:row>35</xdr:row>
      <xdr:rowOff>69952</xdr:rowOff>
    </xdr:to>
    <xdr:sp macro="" textlink="">
      <xdr:nvSpPr>
        <xdr:cNvPr id="84" name="楕円 83"/>
        <xdr:cNvSpPr/>
      </xdr:nvSpPr>
      <xdr:spPr>
        <a:xfrm>
          <a:off x="2857500" y="59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86479</xdr:rowOff>
    </xdr:from>
    <xdr:ext cx="534377" cy="259045"/>
    <xdr:sp macro="" textlink="">
      <xdr:nvSpPr>
        <xdr:cNvPr id="85" name="テキスト ボックス 84"/>
        <xdr:cNvSpPr txBox="1"/>
      </xdr:nvSpPr>
      <xdr:spPr>
        <a:xfrm>
          <a:off x="2641111" y="57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101321</xdr:rowOff>
    </xdr:from>
    <xdr:to>
      <xdr:col>10</xdr:col>
      <xdr:colOff>165100</xdr:colOff>
      <xdr:row>36</xdr:row>
      <xdr:rowOff>31471</xdr:rowOff>
    </xdr:to>
    <xdr:sp macro="" textlink="">
      <xdr:nvSpPr>
        <xdr:cNvPr id="86" name="楕円 85"/>
        <xdr:cNvSpPr/>
      </xdr:nvSpPr>
      <xdr:spPr>
        <a:xfrm>
          <a:off x="1968500" y="61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47998</xdr:rowOff>
    </xdr:from>
    <xdr:ext cx="534377" cy="259045"/>
    <xdr:sp macro="" textlink="">
      <xdr:nvSpPr>
        <xdr:cNvPr id="87" name="テキスト ボックス 86"/>
        <xdr:cNvSpPr txBox="1"/>
      </xdr:nvSpPr>
      <xdr:spPr>
        <a:xfrm>
          <a:off x="1752111" y="587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33884</xdr:rowOff>
    </xdr:from>
    <xdr:to>
      <xdr:col>6</xdr:col>
      <xdr:colOff>38100</xdr:colOff>
      <xdr:row>36</xdr:row>
      <xdr:rowOff>135484</xdr:rowOff>
    </xdr:to>
    <xdr:sp macro="" textlink="">
      <xdr:nvSpPr>
        <xdr:cNvPr id="88" name="楕円 87"/>
        <xdr:cNvSpPr/>
      </xdr:nvSpPr>
      <xdr:spPr>
        <a:xfrm>
          <a:off x="1079500" y="62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152011</xdr:rowOff>
    </xdr:from>
    <xdr:ext cx="534377" cy="259045"/>
    <xdr:sp macro="" textlink="">
      <xdr:nvSpPr>
        <xdr:cNvPr id="89" name="テキスト ボックス 88"/>
        <xdr:cNvSpPr txBox="1"/>
      </xdr:nvSpPr>
      <xdr:spPr>
        <a:xfrm>
          <a:off x="863111" y="598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13883</xdr:rowOff>
    </xdr:from>
    <xdr:to>
      <xdr:col>24</xdr:col>
      <xdr:colOff>63500</xdr:colOff>
      <xdr:row>56</xdr:row>
      <xdr:rowOff>89408</xdr:rowOff>
    </xdr:to>
    <xdr:cxnSp macro="">
      <xdr:nvCxnSpPr>
        <xdr:cNvPr id="121" name="直線コネクタ 120"/>
        <xdr:cNvCxnSpPr/>
      </xdr:nvCxnSpPr>
      <xdr:spPr>
        <a:xfrm>
          <a:off x="3797300" y="9615083"/>
          <a:ext cx="838200" cy="7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13883</xdr:rowOff>
    </xdr:from>
    <xdr:to>
      <xdr:col>19</xdr:col>
      <xdr:colOff>177800</xdr:colOff>
      <xdr:row>56</xdr:row>
      <xdr:rowOff>162592</xdr:rowOff>
    </xdr:to>
    <xdr:cxnSp macro="">
      <xdr:nvCxnSpPr>
        <xdr:cNvPr id="124" name="直線コネクタ 123"/>
        <xdr:cNvCxnSpPr/>
      </xdr:nvCxnSpPr>
      <xdr:spPr>
        <a:xfrm flipV="1">
          <a:off x="2908300" y="9615083"/>
          <a:ext cx="889000" cy="14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80394</xdr:rowOff>
    </xdr:from>
    <xdr:to>
      <xdr:col>15</xdr:col>
      <xdr:colOff>50800</xdr:colOff>
      <xdr:row>56</xdr:row>
      <xdr:rowOff>162592</xdr:rowOff>
    </xdr:to>
    <xdr:cxnSp macro="">
      <xdr:nvCxnSpPr>
        <xdr:cNvPr id="127" name="直線コネクタ 126"/>
        <xdr:cNvCxnSpPr/>
      </xdr:nvCxnSpPr>
      <xdr:spPr>
        <a:xfrm>
          <a:off x="2019300" y="9681594"/>
          <a:ext cx="889000" cy="8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11673</xdr:rowOff>
    </xdr:from>
    <xdr:to>
      <xdr:col>10</xdr:col>
      <xdr:colOff>114300</xdr:colOff>
      <xdr:row>56</xdr:row>
      <xdr:rowOff>80394</xdr:rowOff>
    </xdr:to>
    <xdr:cxnSp macro="">
      <xdr:nvCxnSpPr>
        <xdr:cNvPr id="130" name="直線コネクタ 129"/>
        <xdr:cNvCxnSpPr/>
      </xdr:nvCxnSpPr>
      <xdr:spPr>
        <a:xfrm>
          <a:off x="1130300" y="9612873"/>
          <a:ext cx="889000" cy="6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38608</xdr:rowOff>
    </xdr:from>
    <xdr:to>
      <xdr:col>24</xdr:col>
      <xdr:colOff>114300</xdr:colOff>
      <xdr:row>56</xdr:row>
      <xdr:rowOff>140208</xdr:rowOff>
    </xdr:to>
    <xdr:sp macro="" textlink="">
      <xdr:nvSpPr>
        <xdr:cNvPr id="140" name="楕円 139"/>
        <xdr:cNvSpPr/>
      </xdr:nvSpPr>
      <xdr:spPr>
        <a:xfrm>
          <a:off x="4584700" y="96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61485</xdr:rowOff>
    </xdr:from>
    <xdr:ext cx="534377" cy="259045"/>
    <xdr:sp macro="" textlink="">
      <xdr:nvSpPr>
        <xdr:cNvPr id="141" name="物件費該当値テキスト"/>
        <xdr:cNvSpPr txBox="1"/>
      </xdr:nvSpPr>
      <xdr:spPr>
        <a:xfrm>
          <a:off x="4686300" y="94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134533</xdr:rowOff>
    </xdr:from>
    <xdr:to>
      <xdr:col>20</xdr:col>
      <xdr:colOff>38100</xdr:colOff>
      <xdr:row>56</xdr:row>
      <xdr:rowOff>64683</xdr:rowOff>
    </xdr:to>
    <xdr:sp macro="" textlink="">
      <xdr:nvSpPr>
        <xdr:cNvPr id="142" name="楕円 141"/>
        <xdr:cNvSpPr/>
      </xdr:nvSpPr>
      <xdr:spPr>
        <a:xfrm>
          <a:off x="3746500" y="956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81210</xdr:rowOff>
    </xdr:from>
    <xdr:ext cx="534377" cy="259045"/>
    <xdr:sp macro="" textlink="">
      <xdr:nvSpPr>
        <xdr:cNvPr id="143" name="テキスト ボックス 142"/>
        <xdr:cNvSpPr txBox="1"/>
      </xdr:nvSpPr>
      <xdr:spPr>
        <a:xfrm>
          <a:off x="3530111" y="933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111792</xdr:rowOff>
    </xdr:from>
    <xdr:to>
      <xdr:col>15</xdr:col>
      <xdr:colOff>101600</xdr:colOff>
      <xdr:row>57</xdr:row>
      <xdr:rowOff>41942</xdr:rowOff>
    </xdr:to>
    <xdr:sp macro="" textlink="">
      <xdr:nvSpPr>
        <xdr:cNvPr id="144" name="楕円 143"/>
        <xdr:cNvSpPr/>
      </xdr:nvSpPr>
      <xdr:spPr>
        <a:xfrm>
          <a:off x="2857500" y="97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58469</xdr:rowOff>
    </xdr:from>
    <xdr:ext cx="534377" cy="259045"/>
    <xdr:sp macro="" textlink="">
      <xdr:nvSpPr>
        <xdr:cNvPr id="145" name="テキスト ボックス 144"/>
        <xdr:cNvSpPr txBox="1"/>
      </xdr:nvSpPr>
      <xdr:spPr>
        <a:xfrm>
          <a:off x="2641111" y="948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29594</xdr:rowOff>
    </xdr:from>
    <xdr:to>
      <xdr:col>10</xdr:col>
      <xdr:colOff>165100</xdr:colOff>
      <xdr:row>56</xdr:row>
      <xdr:rowOff>131194</xdr:rowOff>
    </xdr:to>
    <xdr:sp macro="" textlink="">
      <xdr:nvSpPr>
        <xdr:cNvPr id="146" name="楕円 145"/>
        <xdr:cNvSpPr/>
      </xdr:nvSpPr>
      <xdr:spPr>
        <a:xfrm>
          <a:off x="1968500" y="963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147721</xdr:rowOff>
    </xdr:from>
    <xdr:ext cx="534377" cy="259045"/>
    <xdr:sp macro="" textlink="">
      <xdr:nvSpPr>
        <xdr:cNvPr id="147" name="テキスト ボックス 146"/>
        <xdr:cNvSpPr txBox="1"/>
      </xdr:nvSpPr>
      <xdr:spPr>
        <a:xfrm>
          <a:off x="1752111" y="940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132323</xdr:rowOff>
    </xdr:from>
    <xdr:to>
      <xdr:col>6</xdr:col>
      <xdr:colOff>38100</xdr:colOff>
      <xdr:row>56</xdr:row>
      <xdr:rowOff>62473</xdr:rowOff>
    </xdr:to>
    <xdr:sp macro="" textlink="">
      <xdr:nvSpPr>
        <xdr:cNvPr id="148" name="楕円 147"/>
        <xdr:cNvSpPr/>
      </xdr:nvSpPr>
      <xdr:spPr>
        <a:xfrm>
          <a:off x="1079500" y="95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79000</xdr:rowOff>
    </xdr:from>
    <xdr:ext cx="534377" cy="259045"/>
    <xdr:sp macro="" textlink="">
      <xdr:nvSpPr>
        <xdr:cNvPr id="149" name="テキスト ボックス 148"/>
        <xdr:cNvSpPr txBox="1"/>
      </xdr:nvSpPr>
      <xdr:spPr>
        <a:xfrm>
          <a:off x="863111" y="93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67424</xdr:rowOff>
    </xdr:from>
    <xdr:to>
      <xdr:col>24</xdr:col>
      <xdr:colOff>63500</xdr:colOff>
      <xdr:row>77</xdr:row>
      <xdr:rowOff>133908</xdr:rowOff>
    </xdr:to>
    <xdr:cxnSp macro="">
      <xdr:nvCxnSpPr>
        <xdr:cNvPr id="178" name="直線コネクタ 177"/>
        <xdr:cNvCxnSpPr/>
      </xdr:nvCxnSpPr>
      <xdr:spPr>
        <a:xfrm flipV="1">
          <a:off x="3797300" y="13097624"/>
          <a:ext cx="838200" cy="23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92663</xdr:rowOff>
    </xdr:from>
    <xdr:ext cx="469744" cy="259045"/>
    <xdr:sp macro="" textlink="">
      <xdr:nvSpPr>
        <xdr:cNvPr id="179" name="維持補修費平均値テキスト"/>
        <xdr:cNvSpPr txBox="1"/>
      </xdr:nvSpPr>
      <xdr:spPr>
        <a:xfrm>
          <a:off x="4686300" y="1329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128690</xdr:rowOff>
    </xdr:from>
    <xdr:to>
      <xdr:col>19</xdr:col>
      <xdr:colOff>177800</xdr:colOff>
      <xdr:row>77</xdr:row>
      <xdr:rowOff>133908</xdr:rowOff>
    </xdr:to>
    <xdr:cxnSp macro="">
      <xdr:nvCxnSpPr>
        <xdr:cNvPr id="181" name="直線コネクタ 180"/>
        <xdr:cNvCxnSpPr/>
      </xdr:nvCxnSpPr>
      <xdr:spPr>
        <a:xfrm>
          <a:off x="2908300" y="13330340"/>
          <a:ext cx="889000" cy="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41115</xdr:rowOff>
    </xdr:from>
    <xdr:ext cx="469744" cy="259045"/>
    <xdr:sp macro="" textlink="">
      <xdr:nvSpPr>
        <xdr:cNvPr id="183" name="テキスト ボックス 182"/>
        <xdr:cNvSpPr txBox="1"/>
      </xdr:nvSpPr>
      <xdr:spPr>
        <a:xfrm>
          <a:off x="3562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128690</xdr:rowOff>
    </xdr:from>
    <xdr:to>
      <xdr:col>15</xdr:col>
      <xdr:colOff>50800</xdr:colOff>
      <xdr:row>78</xdr:row>
      <xdr:rowOff>30011</xdr:rowOff>
    </xdr:to>
    <xdr:cxnSp macro="">
      <xdr:nvCxnSpPr>
        <xdr:cNvPr id="184" name="直線コネクタ 183"/>
        <xdr:cNvCxnSpPr/>
      </xdr:nvCxnSpPr>
      <xdr:spPr>
        <a:xfrm flipV="1">
          <a:off x="2019300" y="13330340"/>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71938</xdr:rowOff>
    </xdr:from>
    <xdr:ext cx="469744" cy="259045"/>
    <xdr:sp macro="" textlink="">
      <xdr:nvSpPr>
        <xdr:cNvPr id="186" name="テキスト ボックス 185"/>
        <xdr:cNvSpPr txBox="1"/>
      </xdr:nvSpPr>
      <xdr:spPr>
        <a:xfrm>
          <a:off x="2673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108383</xdr:rowOff>
    </xdr:from>
    <xdr:to>
      <xdr:col>10</xdr:col>
      <xdr:colOff>114300</xdr:colOff>
      <xdr:row>78</xdr:row>
      <xdr:rowOff>30011</xdr:rowOff>
    </xdr:to>
    <xdr:cxnSp macro="">
      <xdr:nvCxnSpPr>
        <xdr:cNvPr id="187" name="直線コネクタ 186"/>
        <xdr:cNvCxnSpPr/>
      </xdr:nvCxnSpPr>
      <xdr:spPr>
        <a:xfrm>
          <a:off x="1130300" y="13310033"/>
          <a:ext cx="8890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89" name="テキスト ボックス 188"/>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102494</xdr:rowOff>
    </xdr:from>
    <xdr:ext cx="469744" cy="259045"/>
    <xdr:sp macro="" textlink="">
      <xdr:nvSpPr>
        <xdr:cNvPr id="191" name="テキスト ボックス 190"/>
        <xdr:cNvSpPr txBox="1"/>
      </xdr:nvSpPr>
      <xdr:spPr>
        <a:xfrm>
          <a:off x="895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16624</xdr:rowOff>
    </xdr:from>
    <xdr:to>
      <xdr:col>24</xdr:col>
      <xdr:colOff>114300</xdr:colOff>
      <xdr:row>76</xdr:row>
      <xdr:rowOff>118224</xdr:rowOff>
    </xdr:to>
    <xdr:sp macro="" textlink="">
      <xdr:nvSpPr>
        <xdr:cNvPr id="197" name="楕円 196"/>
        <xdr:cNvSpPr/>
      </xdr:nvSpPr>
      <xdr:spPr>
        <a:xfrm>
          <a:off x="4584700" y="130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39502</xdr:rowOff>
    </xdr:from>
    <xdr:ext cx="534377" cy="259045"/>
    <xdr:sp macro="" textlink="">
      <xdr:nvSpPr>
        <xdr:cNvPr id="198" name="維持補修費該当値テキスト"/>
        <xdr:cNvSpPr txBox="1"/>
      </xdr:nvSpPr>
      <xdr:spPr>
        <a:xfrm>
          <a:off x="4686300" y="1289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83108</xdr:rowOff>
    </xdr:from>
    <xdr:to>
      <xdr:col>20</xdr:col>
      <xdr:colOff>38100</xdr:colOff>
      <xdr:row>78</xdr:row>
      <xdr:rowOff>13258</xdr:rowOff>
    </xdr:to>
    <xdr:sp macro="" textlink="">
      <xdr:nvSpPr>
        <xdr:cNvPr id="199" name="楕円 198"/>
        <xdr:cNvSpPr/>
      </xdr:nvSpPr>
      <xdr:spPr>
        <a:xfrm>
          <a:off x="3746500" y="1328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29785</xdr:rowOff>
    </xdr:from>
    <xdr:ext cx="469744" cy="259045"/>
    <xdr:sp macro="" textlink="">
      <xdr:nvSpPr>
        <xdr:cNvPr id="200" name="テキスト ボックス 199"/>
        <xdr:cNvSpPr txBox="1"/>
      </xdr:nvSpPr>
      <xdr:spPr>
        <a:xfrm>
          <a:off x="3562428" y="1305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77890</xdr:rowOff>
    </xdr:from>
    <xdr:to>
      <xdr:col>15</xdr:col>
      <xdr:colOff>101600</xdr:colOff>
      <xdr:row>78</xdr:row>
      <xdr:rowOff>8040</xdr:rowOff>
    </xdr:to>
    <xdr:sp macro="" textlink="">
      <xdr:nvSpPr>
        <xdr:cNvPr id="201" name="楕円 200"/>
        <xdr:cNvSpPr/>
      </xdr:nvSpPr>
      <xdr:spPr>
        <a:xfrm>
          <a:off x="2857500" y="132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24567</xdr:rowOff>
    </xdr:from>
    <xdr:ext cx="469744" cy="259045"/>
    <xdr:sp macro="" textlink="">
      <xdr:nvSpPr>
        <xdr:cNvPr id="202" name="テキスト ボックス 201"/>
        <xdr:cNvSpPr txBox="1"/>
      </xdr:nvSpPr>
      <xdr:spPr>
        <a:xfrm>
          <a:off x="2673428" y="130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150661</xdr:rowOff>
    </xdr:from>
    <xdr:to>
      <xdr:col>10</xdr:col>
      <xdr:colOff>165100</xdr:colOff>
      <xdr:row>78</xdr:row>
      <xdr:rowOff>80811</xdr:rowOff>
    </xdr:to>
    <xdr:sp macro="" textlink="">
      <xdr:nvSpPr>
        <xdr:cNvPr id="203" name="楕円 202"/>
        <xdr:cNvSpPr/>
      </xdr:nvSpPr>
      <xdr:spPr>
        <a:xfrm>
          <a:off x="1968500" y="133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97338</xdr:rowOff>
    </xdr:from>
    <xdr:ext cx="469744" cy="259045"/>
    <xdr:sp macro="" textlink="">
      <xdr:nvSpPr>
        <xdr:cNvPr id="204" name="テキスト ボックス 203"/>
        <xdr:cNvSpPr txBox="1"/>
      </xdr:nvSpPr>
      <xdr:spPr>
        <a:xfrm>
          <a:off x="1784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57583</xdr:rowOff>
    </xdr:from>
    <xdr:to>
      <xdr:col>6</xdr:col>
      <xdr:colOff>38100</xdr:colOff>
      <xdr:row>77</xdr:row>
      <xdr:rowOff>159183</xdr:rowOff>
    </xdr:to>
    <xdr:sp macro="" textlink="">
      <xdr:nvSpPr>
        <xdr:cNvPr id="205" name="楕円 204"/>
        <xdr:cNvSpPr/>
      </xdr:nvSpPr>
      <xdr:spPr>
        <a:xfrm>
          <a:off x="1079500" y="132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4260</xdr:rowOff>
    </xdr:from>
    <xdr:ext cx="469744" cy="259045"/>
    <xdr:sp macro="" textlink="">
      <xdr:nvSpPr>
        <xdr:cNvPr id="206" name="テキスト ボックス 205"/>
        <xdr:cNvSpPr txBox="1"/>
      </xdr:nvSpPr>
      <xdr:spPr>
        <a:xfrm>
          <a:off x="895428" y="1303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156045</xdr:rowOff>
    </xdr:from>
    <xdr:to>
      <xdr:col>24</xdr:col>
      <xdr:colOff>63500</xdr:colOff>
      <xdr:row>96</xdr:row>
      <xdr:rowOff>38168</xdr:rowOff>
    </xdr:to>
    <xdr:cxnSp macro="">
      <xdr:nvCxnSpPr>
        <xdr:cNvPr id="238" name="直線コネクタ 237"/>
        <xdr:cNvCxnSpPr/>
      </xdr:nvCxnSpPr>
      <xdr:spPr>
        <a:xfrm>
          <a:off x="3797300" y="16272345"/>
          <a:ext cx="838200" cy="22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156045</xdr:rowOff>
    </xdr:from>
    <xdr:to>
      <xdr:col>19</xdr:col>
      <xdr:colOff>177800</xdr:colOff>
      <xdr:row>97</xdr:row>
      <xdr:rowOff>48701</xdr:rowOff>
    </xdr:to>
    <xdr:cxnSp macro="">
      <xdr:nvCxnSpPr>
        <xdr:cNvPr id="241" name="直線コネクタ 240"/>
        <xdr:cNvCxnSpPr/>
      </xdr:nvCxnSpPr>
      <xdr:spPr>
        <a:xfrm flipV="1">
          <a:off x="2908300" y="16272345"/>
          <a:ext cx="889000" cy="40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48701</xdr:rowOff>
    </xdr:from>
    <xdr:to>
      <xdr:col>15</xdr:col>
      <xdr:colOff>50800</xdr:colOff>
      <xdr:row>97</xdr:row>
      <xdr:rowOff>80673</xdr:rowOff>
    </xdr:to>
    <xdr:cxnSp macro="">
      <xdr:nvCxnSpPr>
        <xdr:cNvPr id="244" name="直線コネクタ 243"/>
        <xdr:cNvCxnSpPr/>
      </xdr:nvCxnSpPr>
      <xdr:spPr>
        <a:xfrm flipV="1">
          <a:off x="2019300" y="16679351"/>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80673</xdr:rowOff>
    </xdr:from>
    <xdr:to>
      <xdr:col>10</xdr:col>
      <xdr:colOff>114300</xdr:colOff>
      <xdr:row>98</xdr:row>
      <xdr:rowOff>124</xdr:rowOff>
    </xdr:to>
    <xdr:cxnSp macro="">
      <xdr:nvCxnSpPr>
        <xdr:cNvPr id="247" name="直線コネクタ 246"/>
        <xdr:cNvCxnSpPr/>
      </xdr:nvCxnSpPr>
      <xdr:spPr>
        <a:xfrm flipV="1">
          <a:off x="1130300" y="16711323"/>
          <a:ext cx="889000" cy="9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158818</xdr:rowOff>
    </xdr:from>
    <xdr:to>
      <xdr:col>24</xdr:col>
      <xdr:colOff>114300</xdr:colOff>
      <xdr:row>96</xdr:row>
      <xdr:rowOff>88968</xdr:rowOff>
    </xdr:to>
    <xdr:sp macro="" textlink="">
      <xdr:nvSpPr>
        <xdr:cNvPr id="257" name="楕円 256"/>
        <xdr:cNvSpPr/>
      </xdr:nvSpPr>
      <xdr:spPr>
        <a:xfrm>
          <a:off x="4584700" y="1644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137245</xdr:rowOff>
    </xdr:from>
    <xdr:ext cx="534377" cy="259045"/>
    <xdr:sp macro="" textlink="">
      <xdr:nvSpPr>
        <xdr:cNvPr id="258" name="扶助費該当値テキスト"/>
        <xdr:cNvSpPr txBox="1"/>
      </xdr:nvSpPr>
      <xdr:spPr>
        <a:xfrm>
          <a:off x="4686300" y="1642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105245</xdr:rowOff>
    </xdr:from>
    <xdr:to>
      <xdr:col>20</xdr:col>
      <xdr:colOff>38100</xdr:colOff>
      <xdr:row>95</xdr:row>
      <xdr:rowOff>35395</xdr:rowOff>
    </xdr:to>
    <xdr:sp macro="" textlink="">
      <xdr:nvSpPr>
        <xdr:cNvPr id="259" name="楕円 258"/>
        <xdr:cNvSpPr/>
      </xdr:nvSpPr>
      <xdr:spPr>
        <a:xfrm>
          <a:off x="3746500" y="162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26522</xdr:rowOff>
    </xdr:from>
    <xdr:ext cx="599010" cy="259045"/>
    <xdr:sp macro="" textlink="">
      <xdr:nvSpPr>
        <xdr:cNvPr id="260" name="テキスト ボックス 259"/>
        <xdr:cNvSpPr txBox="1"/>
      </xdr:nvSpPr>
      <xdr:spPr>
        <a:xfrm>
          <a:off x="3497795" y="1631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169351</xdr:rowOff>
    </xdr:from>
    <xdr:to>
      <xdr:col>15</xdr:col>
      <xdr:colOff>101600</xdr:colOff>
      <xdr:row>97</xdr:row>
      <xdr:rowOff>99501</xdr:rowOff>
    </xdr:to>
    <xdr:sp macro="" textlink="">
      <xdr:nvSpPr>
        <xdr:cNvPr id="261" name="楕円 260"/>
        <xdr:cNvSpPr/>
      </xdr:nvSpPr>
      <xdr:spPr>
        <a:xfrm>
          <a:off x="2857500" y="1662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90628</xdr:rowOff>
    </xdr:from>
    <xdr:ext cx="534377" cy="259045"/>
    <xdr:sp macro="" textlink="">
      <xdr:nvSpPr>
        <xdr:cNvPr id="262" name="テキスト ボックス 261"/>
        <xdr:cNvSpPr txBox="1"/>
      </xdr:nvSpPr>
      <xdr:spPr>
        <a:xfrm>
          <a:off x="2641111" y="1672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29873</xdr:rowOff>
    </xdr:from>
    <xdr:to>
      <xdr:col>10</xdr:col>
      <xdr:colOff>165100</xdr:colOff>
      <xdr:row>97</xdr:row>
      <xdr:rowOff>131473</xdr:rowOff>
    </xdr:to>
    <xdr:sp macro="" textlink="">
      <xdr:nvSpPr>
        <xdr:cNvPr id="263" name="楕円 262"/>
        <xdr:cNvSpPr/>
      </xdr:nvSpPr>
      <xdr:spPr>
        <a:xfrm>
          <a:off x="1968500" y="1666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122600</xdr:rowOff>
    </xdr:from>
    <xdr:ext cx="534377" cy="259045"/>
    <xdr:sp macro="" textlink="">
      <xdr:nvSpPr>
        <xdr:cNvPr id="264" name="テキスト ボックス 263"/>
        <xdr:cNvSpPr txBox="1"/>
      </xdr:nvSpPr>
      <xdr:spPr>
        <a:xfrm>
          <a:off x="1752111" y="167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120774</xdr:rowOff>
    </xdr:from>
    <xdr:to>
      <xdr:col>6</xdr:col>
      <xdr:colOff>38100</xdr:colOff>
      <xdr:row>98</xdr:row>
      <xdr:rowOff>50924</xdr:rowOff>
    </xdr:to>
    <xdr:sp macro="" textlink="">
      <xdr:nvSpPr>
        <xdr:cNvPr id="265" name="楕円 264"/>
        <xdr:cNvSpPr/>
      </xdr:nvSpPr>
      <xdr:spPr>
        <a:xfrm>
          <a:off x="1079500" y="1675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42051</xdr:rowOff>
    </xdr:from>
    <xdr:ext cx="534377" cy="259045"/>
    <xdr:sp macro="" textlink="">
      <xdr:nvSpPr>
        <xdr:cNvPr id="266" name="テキスト ボックス 265"/>
        <xdr:cNvSpPr txBox="1"/>
      </xdr:nvSpPr>
      <xdr:spPr>
        <a:xfrm>
          <a:off x="863111" y="1684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83976</xdr:rowOff>
    </xdr:from>
    <xdr:to>
      <xdr:col>55</xdr:col>
      <xdr:colOff>0</xdr:colOff>
      <xdr:row>36</xdr:row>
      <xdr:rowOff>135629</xdr:rowOff>
    </xdr:to>
    <xdr:cxnSp macro="">
      <xdr:nvCxnSpPr>
        <xdr:cNvPr id="298" name="直線コネクタ 297"/>
        <xdr:cNvCxnSpPr/>
      </xdr:nvCxnSpPr>
      <xdr:spPr>
        <a:xfrm flipV="1">
          <a:off x="9639300" y="6256176"/>
          <a:ext cx="838200" cy="5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158821</xdr:rowOff>
    </xdr:from>
    <xdr:ext cx="534377" cy="259045"/>
    <xdr:sp macro="" textlink="">
      <xdr:nvSpPr>
        <xdr:cNvPr id="299" name="補助費等平均値テキスト"/>
        <xdr:cNvSpPr txBox="1"/>
      </xdr:nvSpPr>
      <xdr:spPr>
        <a:xfrm>
          <a:off x="10528300" y="633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70119</xdr:rowOff>
    </xdr:from>
    <xdr:to>
      <xdr:col>50</xdr:col>
      <xdr:colOff>114300</xdr:colOff>
      <xdr:row>36</xdr:row>
      <xdr:rowOff>135629</xdr:rowOff>
    </xdr:to>
    <xdr:cxnSp macro="">
      <xdr:nvCxnSpPr>
        <xdr:cNvPr id="301" name="直線コネクタ 300"/>
        <xdr:cNvCxnSpPr/>
      </xdr:nvCxnSpPr>
      <xdr:spPr>
        <a:xfrm>
          <a:off x="8750300" y="5213619"/>
          <a:ext cx="889000" cy="109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136212</xdr:rowOff>
    </xdr:from>
    <xdr:ext cx="534377" cy="259045"/>
    <xdr:sp macro="" textlink="">
      <xdr:nvSpPr>
        <xdr:cNvPr id="303" name="テキスト ボックス 302"/>
        <xdr:cNvSpPr txBox="1"/>
      </xdr:nvSpPr>
      <xdr:spPr>
        <a:xfrm>
          <a:off x="9372111" y="64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70119</xdr:rowOff>
    </xdr:from>
    <xdr:to>
      <xdr:col>45</xdr:col>
      <xdr:colOff>177800</xdr:colOff>
      <xdr:row>38</xdr:row>
      <xdr:rowOff>26543</xdr:rowOff>
    </xdr:to>
    <xdr:cxnSp macro="">
      <xdr:nvCxnSpPr>
        <xdr:cNvPr id="304" name="直線コネクタ 303"/>
        <xdr:cNvCxnSpPr/>
      </xdr:nvCxnSpPr>
      <xdr:spPr>
        <a:xfrm flipV="1">
          <a:off x="7861300" y="5213619"/>
          <a:ext cx="889000" cy="132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70952</xdr:rowOff>
    </xdr:from>
    <xdr:ext cx="599010" cy="259045"/>
    <xdr:sp macro="" textlink="">
      <xdr:nvSpPr>
        <xdr:cNvPr id="306" name="テキスト ボックス 305"/>
        <xdr:cNvSpPr txBox="1"/>
      </xdr:nvSpPr>
      <xdr:spPr>
        <a:xfrm>
          <a:off x="8450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26543</xdr:rowOff>
    </xdr:from>
    <xdr:to>
      <xdr:col>41</xdr:col>
      <xdr:colOff>50800</xdr:colOff>
      <xdr:row>38</xdr:row>
      <xdr:rowOff>80547</xdr:rowOff>
    </xdr:to>
    <xdr:cxnSp macro="">
      <xdr:nvCxnSpPr>
        <xdr:cNvPr id="307" name="直線コネクタ 306"/>
        <xdr:cNvCxnSpPr/>
      </xdr:nvCxnSpPr>
      <xdr:spPr>
        <a:xfrm flipV="1">
          <a:off x="6972300" y="6541643"/>
          <a:ext cx="889000" cy="5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101432</xdr:rowOff>
    </xdr:from>
    <xdr:ext cx="534377" cy="259045"/>
    <xdr:sp macro="" textlink="">
      <xdr:nvSpPr>
        <xdr:cNvPr id="309" name="テキスト ボックス 308"/>
        <xdr:cNvSpPr txBox="1"/>
      </xdr:nvSpPr>
      <xdr:spPr>
        <a:xfrm>
          <a:off x="7594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11" name="テキスト ボックス 310"/>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33176</xdr:rowOff>
    </xdr:from>
    <xdr:to>
      <xdr:col>55</xdr:col>
      <xdr:colOff>50800</xdr:colOff>
      <xdr:row>36</xdr:row>
      <xdr:rowOff>134776</xdr:rowOff>
    </xdr:to>
    <xdr:sp macro="" textlink="">
      <xdr:nvSpPr>
        <xdr:cNvPr id="317" name="楕円 316"/>
        <xdr:cNvSpPr/>
      </xdr:nvSpPr>
      <xdr:spPr>
        <a:xfrm>
          <a:off x="10426700" y="620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56053</xdr:rowOff>
    </xdr:from>
    <xdr:ext cx="534377" cy="259045"/>
    <xdr:sp macro="" textlink="">
      <xdr:nvSpPr>
        <xdr:cNvPr id="318" name="補助費等該当値テキスト"/>
        <xdr:cNvSpPr txBox="1"/>
      </xdr:nvSpPr>
      <xdr:spPr>
        <a:xfrm>
          <a:off x="10528300" y="605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84829</xdr:rowOff>
    </xdr:from>
    <xdr:to>
      <xdr:col>50</xdr:col>
      <xdr:colOff>165100</xdr:colOff>
      <xdr:row>37</xdr:row>
      <xdr:rowOff>14979</xdr:rowOff>
    </xdr:to>
    <xdr:sp macro="" textlink="">
      <xdr:nvSpPr>
        <xdr:cNvPr id="319" name="楕円 318"/>
        <xdr:cNvSpPr/>
      </xdr:nvSpPr>
      <xdr:spPr>
        <a:xfrm>
          <a:off x="9588500" y="62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31506</xdr:rowOff>
    </xdr:from>
    <xdr:ext cx="534377" cy="259045"/>
    <xdr:sp macro="" textlink="">
      <xdr:nvSpPr>
        <xdr:cNvPr id="320" name="テキスト ボックス 319"/>
        <xdr:cNvSpPr txBox="1"/>
      </xdr:nvSpPr>
      <xdr:spPr>
        <a:xfrm>
          <a:off x="9372111" y="60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19319</xdr:rowOff>
    </xdr:from>
    <xdr:to>
      <xdr:col>46</xdr:col>
      <xdr:colOff>38100</xdr:colOff>
      <xdr:row>30</xdr:row>
      <xdr:rowOff>120919</xdr:rowOff>
    </xdr:to>
    <xdr:sp macro="" textlink="">
      <xdr:nvSpPr>
        <xdr:cNvPr id="321" name="楕円 320"/>
        <xdr:cNvSpPr/>
      </xdr:nvSpPr>
      <xdr:spPr>
        <a:xfrm>
          <a:off x="8699500" y="516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137446</xdr:rowOff>
    </xdr:from>
    <xdr:ext cx="599010" cy="259045"/>
    <xdr:sp macro="" textlink="">
      <xdr:nvSpPr>
        <xdr:cNvPr id="322" name="テキスト ボックス 321"/>
        <xdr:cNvSpPr txBox="1"/>
      </xdr:nvSpPr>
      <xdr:spPr>
        <a:xfrm>
          <a:off x="8450795" y="493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147193</xdr:rowOff>
    </xdr:from>
    <xdr:to>
      <xdr:col>41</xdr:col>
      <xdr:colOff>101600</xdr:colOff>
      <xdr:row>38</xdr:row>
      <xdr:rowOff>77343</xdr:rowOff>
    </xdr:to>
    <xdr:sp macro="" textlink="">
      <xdr:nvSpPr>
        <xdr:cNvPr id="323" name="楕円 322"/>
        <xdr:cNvSpPr/>
      </xdr:nvSpPr>
      <xdr:spPr>
        <a:xfrm>
          <a:off x="78105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93870</xdr:rowOff>
    </xdr:from>
    <xdr:ext cx="534377" cy="259045"/>
    <xdr:sp macro="" textlink="">
      <xdr:nvSpPr>
        <xdr:cNvPr id="324" name="テキスト ボックス 323"/>
        <xdr:cNvSpPr txBox="1"/>
      </xdr:nvSpPr>
      <xdr:spPr>
        <a:xfrm>
          <a:off x="7594111" y="626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29747</xdr:rowOff>
    </xdr:from>
    <xdr:to>
      <xdr:col>36</xdr:col>
      <xdr:colOff>165100</xdr:colOff>
      <xdr:row>38</xdr:row>
      <xdr:rowOff>131347</xdr:rowOff>
    </xdr:to>
    <xdr:sp macro="" textlink="">
      <xdr:nvSpPr>
        <xdr:cNvPr id="325" name="楕円 324"/>
        <xdr:cNvSpPr/>
      </xdr:nvSpPr>
      <xdr:spPr>
        <a:xfrm>
          <a:off x="6921500" y="654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147874</xdr:rowOff>
    </xdr:from>
    <xdr:ext cx="534377" cy="259045"/>
    <xdr:sp macro="" textlink="">
      <xdr:nvSpPr>
        <xdr:cNvPr id="326" name="テキスト ボックス 325"/>
        <xdr:cNvSpPr txBox="1"/>
      </xdr:nvSpPr>
      <xdr:spPr>
        <a:xfrm>
          <a:off x="6705111" y="632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68823</xdr:rowOff>
    </xdr:from>
    <xdr:to>
      <xdr:col>55</xdr:col>
      <xdr:colOff>0</xdr:colOff>
      <xdr:row>55</xdr:row>
      <xdr:rowOff>1125</xdr:rowOff>
    </xdr:to>
    <xdr:cxnSp macro="">
      <xdr:nvCxnSpPr>
        <xdr:cNvPr id="357" name="直線コネクタ 356"/>
        <xdr:cNvCxnSpPr/>
      </xdr:nvCxnSpPr>
      <xdr:spPr>
        <a:xfrm>
          <a:off x="9639300" y="9327123"/>
          <a:ext cx="838200" cy="10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8582</xdr:rowOff>
    </xdr:from>
    <xdr:to>
      <xdr:col>50</xdr:col>
      <xdr:colOff>114300</xdr:colOff>
      <xdr:row>54</xdr:row>
      <xdr:rowOff>68823</xdr:rowOff>
    </xdr:to>
    <xdr:cxnSp macro="">
      <xdr:nvCxnSpPr>
        <xdr:cNvPr id="360" name="直線コネクタ 359"/>
        <xdr:cNvCxnSpPr/>
      </xdr:nvCxnSpPr>
      <xdr:spPr>
        <a:xfrm>
          <a:off x="8750300" y="9095432"/>
          <a:ext cx="889000" cy="23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62" name="テキスト ボックス 361"/>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8582</xdr:rowOff>
    </xdr:from>
    <xdr:to>
      <xdr:col>45</xdr:col>
      <xdr:colOff>177800</xdr:colOff>
      <xdr:row>55</xdr:row>
      <xdr:rowOff>32345</xdr:rowOff>
    </xdr:to>
    <xdr:cxnSp macro="">
      <xdr:nvCxnSpPr>
        <xdr:cNvPr id="363" name="直線コネクタ 362"/>
        <xdr:cNvCxnSpPr/>
      </xdr:nvCxnSpPr>
      <xdr:spPr>
        <a:xfrm flipV="1">
          <a:off x="7861300" y="9095432"/>
          <a:ext cx="889000" cy="36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131966</xdr:rowOff>
    </xdr:from>
    <xdr:ext cx="534377" cy="259045"/>
    <xdr:sp macro="" textlink="">
      <xdr:nvSpPr>
        <xdr:cNvPr id="365" name="テキスト ボックス 364"/>
        <xdr:cNvSpPr txBox="1"/>
      </xdr:nvSpPr>
      <xdr:spPr>
        <a:xfrm>
          <a:off x="8483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79589</xdr:rowOff>
    </xdr:from>
    <xdr:to>
      <xdr:col>41</xdr:col>
      <xdr:colOff>50800</xdr:colOff>
      <xdr:row>55</xdr:row>
      <xdr:rowOff>32345</xdr:rowOff>
    </xdr:to>
    <xdr:cxnSp macro="">
      <xdr:nvCxnSpPr>
        <xdr:cNvPr id="366" name="直線コネクタ 365"/>
        <xdr:cNvCxnSpPr/>
      </xdr:nvCxnSpPr>
      <xdr:spPr>
        <a:xfrm>
          <a:off x="6972300" y="9337889"/>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8" name="テキスト ボックス 367"/>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70" name="テキスト ボックス 369"/>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121775</xdr:rowOff>
    </xdr:from>
    <xdr:to>
      <xdr:col>55</xdr:col>
      <xdr:colOff>50800</xdr:colOff>
      <xdr:row>55</xdr:row>
      <xdr:rowOff>51925</xdr:rowOff>
    </xdr:to>
    <xdr:sp macro="" textlink="">
      <xdr:nvSpPr>
        <xdr:cNvPr id="376" name="楕円 375"/>
        <xdr:cNvSpPr/>
      </xdr:nvSpPr>
      <xdr:spPr>
        <a:xfrm>
          <a:off x="10426700" y="9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144652</xdr:rowOff>
    </xdr:from>
    <xdr:ext cx="534377" cy="259045"/>
    <xdr:sp macro="" textlink="">
      <xdr:nvSpPr>
        <xdr:cNvPr id="377" name="普通建設事業費該当値テキスト"/>
        <xdr:cNvSpPr txBox="1"/>
      </xdr:nvSpPr>
      <xdr:spPr>
        <a:xfrm>
          <a:off x="10528300" y="92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18023</xdr:rowOff>
    </xdr:from>
    <xdr:to>
      <xdr:col>50</xdr:col>
      <xdr:colOff>165100</xdr:colOff>
      <xdr:row>54</xdr:row>
      <xdr:rowOff>119623</xdr:rowOff>
    </xdr:to>
    <xdr:sp macro="" textlink="">
      <xdr:nvSpPr>
        <xdr:cNvPr id="378" name="楕円 377"/>
        <xdr:cNvSpPr/>
      </xdr:nvSpPr>
      <xdr:spPr>
        <a:xfrm>
          <a:off x="9588500" y="92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136150</xdr:rowOff>
    </xdr:from>
    <xdr:ext cx="534377" cy="259045"/>
    <xdr:sp macro="" textlink="">
      <xdr:nvSpPr>
        <xdr:cNvPr id="379" name="テキスト ボックス 378"/>
        <xdr:cNvSpPr txBox="1"/>
      </xdr:nvSpPr>
      <xdr:spPr>
        <a:xfrm>
          <a:off x="9372111" y="905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129232</xdr:rowOff>
    </xdr:from>
    <xdr:to>
      <xdr:col>46</xdr:col>
      <xdr:colOff>38100</xdr:colOff>
      <xdr:row>53</xdr:row>
      <xdr:rowOff>59382</xdr:rowOff>
    </xdr:to>
    <xdr:sp macro="" textlink="">
      <xdr:nvSpPr>
        <xdr:cNvPr id="380" name="楕円 379"/>
        <xdr:cNvSpPr/>
      </xdr:nvSpPr>
      <xdr:spPr>
        <a:xfrm>
          <a:off x="8699500" y="904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75909</xdr:rowOff>
    </xdr:from>
    <xdr:ext cx="599010" cy="259045"/>
    <xdr:sp macro="" textlink="">
      <xdr:nvSpPr>
        <xdr:cNvPr id="381" name="テキスト ボックス 380"/>
        <xdr:cNvSpPr txBox="1"/>
      </xdr:nvSpPr>
      <xdr:spPr>
        <a:xfrm>
          <a:off x="8450795" y="88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152995</xdr:rowOff>
    </xdr:from>
    <xdr:to>
      <xdr:col>41</xdr:col>
      <xdr:colOff>101600</xdr:colOff>
      <xdr:row>55</xdr:row>
      <xdr:rowOff>83145</xdr:rowOff>
    </xdr:to>
    <xdr:sp macro="" textlink="">
      <xdr:nvSpPr>
        <xdr:cNvPr id="382" name="楕円 381"/>
        <xdr:cNvSpPr/>
      </xdr:nvSpPr>
      <xdr:spPr>
        <a:xfrm>
          <a:off x="7810500" y="94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99672</xdr:rowOff>
    </xdr:from>
    <xdr:ext cx="534377" cy="259045"/>
    <xdr:sp macro="" textlink="">
      <xdr:nvSpPr>
        <xdr:cNvPr id="383" name="テキスト ボックス 382"/>
        <xdr:cNvSpPr txBox="1"/>
      </xdr:nvSpPr>
      <xdr:spPr>
        <a:xfrm>
          <a:off x="7594111" y="91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28789</xdr:rowOff>
    </xdr:from>
    <xdr:to>
      <xdr:col>36</xdr:col>
      <xdr:colOff>165100</xdr:colOff>
      <xdr:row>54</xdr:row>
      <xdr:rowOff>130389</xdr:rowOff>
    </xdr:to>
    <xdr:sp macro="" textlink="">
      <xdr:nvSpPr>
        <xdr:cNvPr id="384" name="楕円 383"/>
        <xdr:cNvSpPr/>
      </xdr:nvSpPr>
      <xdr:spPr>
        <a:xfrm>
          <a:off x="6921500" y="928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146916</xdr:rowOff>
    </xdr:from>
    <xdr:ext cx="534377" cy="259045"/>
    <xdr:sp macro="" textlink="">
      <xdr:nvSpPr>
        <xdr:cNvPr id="385" name="テキスト ボックス 384"/>
        <xdr:cNvSpPr txBox="1"/>
      </xdr:nvSpPr>
      <xdr:spPr>
        <a:xfrm>
          <a:off x="6705111" y="906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97135</xdr:rowOff>
    </xdr:from>
    <xdr:to>
      <xdr:col>55</xdr:col>
      <xdr:colOff>0</xdr:colOff>
      <xdr:row>78</xdr:row>
      <xdr:rowOff>3958</xdr:rowOff>
    </xdr:to>
    <xdr:cxnSp macro="">
      <xdr:nvCxnSpPr>
        <xdr:cNvPr id="412" name="直線コネクタ 411"/>
        <xdr:cNvCxnSpPr/>
      </xdr:nvCxnSpPr>
      <xdr:spPr>
        <a:xfrm>
          <a:off x="9639300" y="13298785"/>
          <a:ext cx="838200" cy="7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60627</xdr:rowOff>
    </xdr:from>
    <xdr:to>
      <xdr:col>50</xdr:col>
      <xdr:colOff>114300</xdr:colOff>
      <xdr:row>77</xdr:row>
      <xdr:rowOff>97135</xdr:rowOff>
    </xdr:to>
    <xdr:cxnSp macro="">
      <xdr:nvCxnSpPr>
        <xdr:cNvPr id="415" name="直線コネクタ 414"/>
        <xdr:cNvCxnSpPr/>
      </xdr:nvCxnSpPr>
      <xdr:spPr>
        <a:xfrm>
          <a:off x="8750300" y="13090827"/>
          <a:ext cx="889000" cy="20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60627</xdr:rowOff>
    </xdr:from>
    <xdr:to>
      <xdr:col>45</xdr:col>
      <xdr:colOff>177800</xdr:colOff>
      <xdr:row>77</xdr:row>
      <xdr:rowOff>137871</xdr:rowOff>
    </xdr:to>
    <xdr:cxnSp macro="">
      <xdr:nvCxnSpPr>
        <xdr:cNvPr id="418" name="直線コネクタ 417"/>
        <xdr:cNvCxnSpPr/>
      </xdr:nvCxnSpPr>
      <xdr:spPr>
        <a:xfrm flipV="1">
          <a:off x="7861300" y="13090827"/>
          <a:ext cx="889000" cy="24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0" name="テキスト ボックス 419"/>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48420</xdr:rowOff>
    </xdr:from>
    <xdr:to>
      <xdr:col>41</xdr:col>
      <xdr:colOff>50800</xdr:colOff>
      <xdr:row>77</xdr:row>
      <xdr:rowOff>137871</xdr:rowOff>
    </xdr:to>
    <xdr:cxnSp macro="">
      <xdr:nvCxnSpPr>
        <xdr:cNvPr id="421" name="直線コネクタ 420"/>
        <xdr:cNvCxnSpPr/>
      </xdr:nvCxnSpPr>
      <xdr:spPr>
        <a:xfrm>
          <a:off x="6972300" y="13250070"/>
          <a:ext cx="889000" cy="8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3" name="テキスト ボックス 422"/>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5" name="テキスト ボックス 424"/>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124608</xdr:rowOff>
    </xdr:from>
    <xdr:to>
      <xdr:col>55</xdr:col>
      <xdr:colOff>50800</xdr:colOff>
      <xdr:row>78</xdr:row>
      <xdr:rowOff>54758</xdr:rowOff>
    </xdr:to>
    <xdr:sp macro="" textlink="">
      <xdr:nvSpPr>
        <xdr:cNvPr id="431" name="楕円 430"/>
        <xdr:cNvSpPr/>
      </xdr:nvSpPr>
      <xdr:spPr>
        <a:xfrm>
          <a:off x="10426700" y="133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103035</xdr:rowOff>
    </xdr:from>
    <xdr:ext cx="469744" cy="259045"/>
    <xdr:sp macro="" textlink="">
      <xdr:nvSpPr>
        <xdr:cNvPr id="432" name="普通建設事業費 （ うち新規整備　）該当値テキスト"/>
        <xdr:cNvSpPr txBox="1"/>
      </xdr:nvSpPr>
      <xdr:spPr>
        <a:xfrm>
          <a:off x="10528300" y="1330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46335</xdr:rowOff>
    </xdr:from>
    <xdr:to>
      <xdr:col>50</xdr:col>
      <xdr:colOff>165100</xdr:colOff>
      <xdr:row>77</xdr:row>
      <xdr:rowOff>147935</xdr:rowOff>
    </xdr:to>
    <xdr:sp macro="" textlink="">
      <xdr:nvSpPr>
        <xdr:cNvPr id="433" name="楕円 432"/>
        <xdr:cNvSpPr/>
      </xdr:nvSpPr>
      <xdr:spPr>
        <a:xfrm>
          <a:off x="9588500" y="1324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139062</xdr:rowOff>
    </xdr:from>
    <xdr:ext cx="469744" cy="259045"/>
    <xdr:sp macro="" textlink="">
      <xdr:nvSpPr>
        <xdr:cNvPr id="434" name="テキスト ボックス 433"/>
        <xdr:cNvSpPr txBox="1"/>
      </xdr:nvSpPr>
      <xdr:spPr>
        <a:xfrm>
          <a:off x="9404428" y="133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9827</xdr:rowOff>
    </xdr:from>
    <xdr:to>
      <xdr:col>46</xdr:col>
      <xdr:colOff>38100</xdr:colOff>
      <xdr:row>76</xdr:row>
      <xdr:rowOff>111427</xdr:rowOff>
    </xdr:to>
    <xdr:sp macro="" textlink="">
      <xdr:nvSpPr>
        <xdr:cNvPr id="435" name="楕円 434"/>
        <xdr:cNvSpPr/>
      </xdr:nvSpPr>
      <xdr:spPr>
        <a:xfrm>
          <a:off x="8699500" y="130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102554</xdr:rowOff>
    </xdr:from>
    <xdr:ext cx="534377" cy="259045"/>
    <xdr:sp macro="" textlink="">
      <xdr:nvSpPr>
        <xdr:cNvPr id="436" name="テキスト ボックス 435"/>
        <xdr:cNvSpPr txBox="1"/>
      </xdr:nvSpPr>
      <xdr:spPr>
        <a:xfrm>
          <a:off x="8483111" y="1313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87071</xdr:rowOff>
    </xdr:from>
    <xdr:to>
      <xdr:col>41</xdr:col>
      <xdr:colOff>101600</xdr:colOff>
      <xdr:row>78</xdr:row>
      <xdr:rowOff>17221</xdr:rowOff>
    </xdr:to>
    <xdr:sp macro="" textlink="">
      <xdr:nvSpPr>
        <xdr:cNvPr id="437" name="楕円 436"/>
        <xdr:cNvSpPr/>
      </xdr:nvSpPr>
      <xdr:spPr>
        <a:xfrm>
          <a:off x="78105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8348</xdr:rowOff>
    </xdr:from>
    <xdr:ext cx="469744" cy="259045"/>
    <xdr:sp macro="" textlink="">
      <xdr:nvSpPr>
        <xdr:cNvPr id="438" name="テキスト ボックス 437"/>
        <xdr:cNvSpPr txBox="1"/>
      </xdr:nvSpPr>
      <xdr:spPr>
        <a:xfrm>
          <a:off x="7626428" y="133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169070</xdr:rowOff>
    </xdr:from>
    <xdr:to>
      <xdr:col>36</xdr:col>
      <xdr:colOff>165100</xdr:colOff>
      <xdr:row>77</xdr:row>
      <xdr:rowOff>99220</xdr:rowOff>
    </xdr:to>
    <xdr:sp macro="" textlink="">
      <xdr:nvSpPr>
        <xdr:cNvPr id="439" name="楕円 438"/>
        <xdr:cNvSpPr/>
      </xdr:nvSpPr>
      <xdr:spPr>
        <a:xfrm>
          <a:off x="6921500" y="131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90347</xdr:rowOff>
    </xdr:from>
    <xdr:ext cx="534377" cy="259045"/>
    <xdr:sp macro="" textlink="">
      <xdr:nvSpPr>
        <xdr:cNvPr id="440" name="テキスト ボックス 439"/>
        <xdr:cNvSpPr txBox="1"/>
      </xdr:nvSpPr>
      <xdr:spPr>
        <a:xfrm>
          <a:off x="6705111" y="1329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71937</xdr:rowOff>
    </xdr:from>
    <xdr:to>
      <xdr:col>55</xdr:col>
      <xdr:colOff>0</xdr:colOff>
      <xdr:row>93</xdr:row>
      <xdr:rowOff>143749</xdr:rowOff>
    </xdr:to>
    <xdr:cxnSp macro="">
      <xdr:nvCxnSpPr>
        <xdr:cNvPr id="471" name="直線コネクタ 470"/>
        <xdr:cNvCxnSpPr/>
      </xdr:nvCxnSpPr>
      <xdr:spPr>
        <a:xfrm>
          <a:off x="9639300" y="16016787"/>
          <a:ext cx="838200" cy="7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2" name="普通建設事業費 （ うち更新整備　）平均値テキスト"/>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132662</xdr:rowOff>
    </xdr:from>
    <xdr:to>
      <xdr:col>50</xdr:col>
      <xdr:colOff>114300</xdr:colOff>
      <xdr:row>93</xdr:row>
      <xdr:rowOff>71937</xdr:rowOff>
    </xdr:to>
    <xdr:cxnSp macro="">
      <xdr:nvCxnSpPr>
        <xdr:cNvPr id="474" name="直線コネクタ 473"/>
        <xdr:cNvCxnSpPr/>
      </xdr:nvCxnSpPr>
      <xdr:spPr>
        <a:xfrm>
          <a:off x="8750300" y="15906062"/>
          <a:ext cx="889000" cy="1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6" name="テキスト ボックス 475"/>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132662</xdr:rowOff>
    </xdr:from>
    <xdr:to>
      <xdr:col>45</xdr:col>
      <xdr:colOff>177800</xdr:colOff>
      <xdr:row>94</xdr:row>
      <xdr:rowOff>137055</xdr:rowOff>
    </xdr:to>
    <xdr:cxnSp macro="">
      <xdr:nvCxnSpPr>
        <xdr:cNvPr id="477" name="直線コネクタ 476"/>
        <xdr:cNvCxnSpPr/>
      </xdr:nvCxnSpPr>
      <xdr:spPr>
        <a:xfrm flipV="1">
          <a:off x="7861300" y="15906062"/>
          <a:ext cx="889000" cy="34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57301</xdr:rowOff>
    </xdr:from>
    <xdr:ext cx="534377" cy="259045"/>
    <xdr:sp macro="" textlink="">
      <xdr:nvSpPr>
        <xdr:cNvPr id="479" name="テキスト ボックス 478"/>
        <xdr:cNvSpPr txBox="1"/>
      </xdr:nvSpPr>
      <xdr:spPr>
        <a:xfrm>
          <a:off x="8483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67022</xdr:rowOff>
    </xdr:from>
    <xdr:to>
      <xdr:col>41</xdr:col>
      <xdr:colOff>50800</xdr:colOff>
      <xdr:row>94</xdr:row>
      <xdr:rowOff>137055</xdr:rowOff>
    </xdr:to>
    <xdr:cxnSp macro="">
      <xdr:nvCxnSpPr>
        <xdr:cNvPr id="480" name="直線コネクタ 479"/>
        <xdr:cNvCxnSpPr/>
      </xdr:nvCxnSpPr>
      <xdr:spPr>
        <a:xfrm>
          <a:off x="6972300" y="16183322"/>
          <a:ext cx="889000" cy="7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82" name="テキスト ボックス 481"/>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161103</xdr:rowOff>
    </xdr:from>
    <xdr:ext cx="534377" cy="259045"/>
    <xdr:sp macro="" textlink="">
      <xdr:nvSpPr>
        <xdr:cNvPr id="484" name="テキスト ボックス 483"/>
        <xdr:cNvSpPr txBox="1"/>
      </xdr:nvSpPr>
      <xdr:spPr>
        <a:xfrm>
          <a:off x="6705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92949</xdr:rowOff>
    </xdr:from>
    <xdr:to>
      <xdr:col>55</xdr:col>
      <xdr:colOff>50800</xdr:colOff>
      <xdr:row>94</xdr:row>
      <xdr:rowOff>23099</xdr:rowOff>
    </xdr:to>
    <xdr:sp macro="" textlink="">
      <xdr:nvSpPr>
        <xdr:cNvPr id="490" name="楕円 489"/>
        <xdr:cNvSpPr/>
      </xdr:nvSpPr>
      <xdr:spPr>
        <a:xfrm>
          <a:off x="10426700" y="1603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115826</xdr:rowOff>
    </xdr:from>
    <xdr:ext cx="534377" cy="259045"/>
    <xdr:sp macro="" textlink="">
      <xdr:nvSpPr>
        <xdr:cNvPr id="491" name="普通建設事業費 （ うち更新整備　）該当値テキスト"/>
        <xdr:cNvSpPr txBox="1"/>
      </xdr:nvSpPr>
      <xdr:spPr>
        <a:xfrm>
          <a:off x="10528300" y="1588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21137</xdr:rowOff>
    </xdr:from>
    <xdr:to>
      <xdr:col>50</xdr:col>
      <xdr:colOff>165100</xdr:colOff>
      <xdr:row>93</xdr:row>
      <xdr:rowOff>122737</xdr:rowOff>
    </xdr:to>
    <xdr:sp macro="" textlink="">
      <xdr:nvSpPr>
        <xdr:cNvPr id="492" name="楕円 491"/>
        <xdr:cNvSpPr/>
      </xdr:nvSpPr>
      <xdr:spPr>
        <a:xfrm>
          <a:off x="9588500" y="159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139264</xdr:rowOff>
    </xdr:from>
    <xdr:ext cx="534377" cy="259045"/>
    <xdr:sp macro="" textlink="">
      <xdr:nvSpPr>
        <xdr:cNvPr id="493" name="テキスト ボックス 492"/>
        <xdr:cNvSpPr txBox="1"/>
      </xdr:nvSpPr>
      <xdr:spPr>
        <a:xfrm>
          <a:off x="9372111" y="1574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81862</xdr:rowOff>
    </xdr:from>
    <xdr:to>
      <xdr:col>46</xdr:col>
      <xdr:colOff>38100</xdr:colOff>
      <xdr:row>93</xdr:row>
      <xdr:rowOff>12012</xdr:rowOff>
    </xdr:to>
    <xdr:sp macro="" textlink="">
      <xdr:nvSpPr>
        <xdr:cNvPr id="494" name="楕円 493"/>
        <xdr:cNvSpPr/>
      </xdr:nvSpPr>
      <xdr:spPr>
        <a:xfrm>
          <a:off x="8699500" y="1585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28539</xdr:rowOff>
    </xdr:from>
    <xdr:ext cx="534377" cy="259045"/>
    <xdr:sp macro="" textlink="">
      <xdr:nvSpPr>
        <xdr:cNvPr id="495" name="テキスト ボックス 494"/>
        <xdr:cNvSpPr txBox="1"/>
      </xdr:nvSpPr>
      <xdr:spPr>
        <a:xfrm>
          <a:off x="8483111" y="1563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86255</xdr:rowOff>
    </xdr:from>
    <xdr:to>
      <xdr:col>41</xdr:col>
      <xdr:colOff>101600</xdr:colOff>
      <xdr:row>95</xdr:row>
      <xdr:rowOff>16405</xdr:rowOff>
    </xdr:to>
    <xdr:sp macro="" textlink="">
      <xdr:nvSpPr>
        <xdr:cNvPr id="496" name="楕円 495"/>
        <xdr:cNvSpPr/>
      </xdr:nvSpPr>
      <xdr:spPr>
        <a:xfrm>
          <a:off x="7810500" y="1620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32932</xdr:rowOff>
    </xdr:from>
    <xdr:ext cx="534377" cy="259045"/>
    <xdr:sp macro="" textlink="">
      <xdr:nvSpPr>
        <xdr:cNvPr id="497" name="テキスト ボックス 496"/>
        <xdr:cNvSpPr txBox="1"/>
      </xdr:nvSpPr>
      <xdr:spPr>
        <a:xfrm>
          <a:off x="7594111" y="1597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16222</xdr:rowOff>
    </xdr:from>
    <xdr:to>
      <xdr:col>36</xdr:col>
      <xdr:colOff>165100</xdr:colOff>
      <xdr:row>94</xdr:row>
      <xdr:rowOff>117822</xdr:rowOff>
    </xdr:to>
    <xdr:sp macro="" textlink="">
      <xdr:nvSpPr>
        <xdr:cNvPr id="498" name="楕円 497"/>
        <xdr:cNvSpPr/>
      </xdr:nvSpPr>
      <xdr:spPr>
        <a:xfrm>
          <a:off x="6921500" y="1613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134349</xdr:rowOff>
    </xdr:from>
    <xdr:ext cx="534377" cy="259045"/>
    <xdr:sp macro="" textlink="">
      <xdr:nvSpPr>
        <xdr:cNvPr id="499" name="テキスト ボックス 498"/>
        <xdr:cNvSpPr txBox="1"/>
      </xdr:nvSpPr>
      <xdr:spPr>
        <a:xfrm>
          <a:off x="6705111" y="1590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96472</xdr:rowOff>
    </xdr:from>
    <xdr:to>
      <xdr:col>85</xdr:col>
      <xdr:colOff>127000</xdr:colOff>
      <xdr:row>38</xdr:row>
      <xdr:rowOff>55461</xdr:rowOff>
    </xdr:to>
    <xdr:cxnSp macro="">
      <xdr:nvCxnSpPr>
        <xdr:cNvPr id="526" name="直線コネクタ 525"/>
        <xdr:cNvCxnSpPr/>
      </xdr:nvCxnSpPr>
      <xdr:spPr>
        <a:xfrm>
          <a:off x="15481300" y="6268672"/>
          <a:ext cx="838200" cy="30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10314</xdr:rowOff>
    </xdr:from>
    <xdr:ext cx="469744" cy="259045"/>
    <xdr:sp macro="" textlink="">
      <xdr:nvSpPr>
        <xdr:cNvPr id="527" name="災害復旧事業費平均値テキスト"/>
        <xdr:cNvSpPr txBox="1"/>
      </xdr:nvSpPr>
      <xdr:spPr>
        <a:xfrm>
          <a:off x="16370300" y="6525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82962</xdr:rowOff>
    </xdr:from>
    <xdr:to>
      <xdr:col>81</xdr:col>
      <xdr:colOff>50800</xdr:colOff>
      <xdr:row>36</xdr:row>
      <xdr:rowOff>96472</xdr:rowOff>
    </xdr:to>
    <xdr:cxnSp macro="">
      <xdr:nvCxnSpPr>
        <xdr:cNvPr id="529" name="直線コネクタ 528"/>
        <xdr:cNvCxnSpPr/>
      </xdr:nvCxnSpPr>
      <xdr:spPr>
        <a:xfrm>
          <a:off x="14592300" y="5397912"/>
          <a:ext cx="889000" cy="87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126854</xdr:rowOff>
    </xdr:from>
    <xdr:ext cx="469744" cy="259045"/>
    <xdr:sp macro="" textlink="">
      <xdr:nvSpPr>
        <xdr:cNvPr id="531" name="テキスト ボックス 530"/>
        <xdr:cNvSpPr txBox="1"/>
      </xdr:nvSpPr>
      <xdr:spPr>
        <a:xfrm>
          <a:off x="15246428" y="664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82962</xdr:rowOff>
    </xdr:from>
    <xdr:to>
      <xdr:col>76</xdr:col>
      <xdr:colOff>114300</xdr:colOff>
      <xdr:row>36</xdr:row>
      <xdr:rowOff>34613</xdr:rowOff>
    </xdr:to>
    <xdr:cxnSp macro="">
      <xdr:nvCxnSpPr>
        <xdr:cNvPr id="532" name="直線コネクタ 531"/>
        <xdr:cNvCxnSpPr/>
      </xdr:nvCxnSpPr>
      <xdr:spPr>
        <a:xfrm flipV="1">
          <a:off x="13703300" y="5397912"/>
          <a:ext cx="889000" cy="80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83192</xdr:rowOff>
    </xdr:from>
    <xdr:ext cx="469744" cy="259045"/>
    <xdr:sp macro="" textlink="">
      <xdr:nvSpPr>
        <xdr:cNvPr id="534" name="テキスト ボックス 533"/>
        <xdr:cNvSpPr txBox="1"/>
      </xdr:nvSpPr>
      <xdr:spPr>
        <a:xfrm>
          <a:off x="14357428" y="659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34613</xdr:rowOff>
    </xdr:from>
    <xdr:to>
      <xdr:col>71</xdr:col>
      <xdr:colOff>177800</xdr:colOff>
      <xdr:row>37</xdr:row>
      <xdr:rowOff>128796</xdr:rowOff>
    </xdr:to>
    <xdr:cxnSp macro="">
      <xdr:nvCxnSpPr>
        <xdr:cNvPr id="535" name="直線コネクタ 534"/>
        <xdr:cNvCxnSpPr/>
      </xdr:nvCxnSpPr>
      <xdr:spPr>
        <a:xfrm flipV="1">
          <a:off x="12814300" y="6206813"/>
          <a:ext cx="889000" cy="2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105411</xdr:rowOff>
    </xdr:from>
    <xdr:ext cx="469744" cy="259045"/>
    <xdr:sp macro="" textlink="">
      <xdr:nvSpPr>
        <xdr:cNvPr id="537" name="テキスト ボックス 536"/>
        <xdr:cNvSpPr txBox="1"/>
      </xdr:nvSpPr>
      <xdr:spPr>
        <a:xfrm>
          <a:off x="13468428" y="66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131884</xdr:rowOff>
    </xdr:from>
    <xdr:ext cx="469744" cy="259045"/>
    <xdr:sp macro="" textlink="">
      <xdr:nvSpPr>
        <xdr:cNvPr id="539" name="テキスト ボックス 538"/>
        <xdr:cNvSpPr txBox="1"/>
      </xdr:nvSpPr>
      <xdr:spPr>
        <a:xfrm>
          <a:off x="12579428" y="664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4661</xdr:rowOff>
    </xdr:from>
    <xdr:to>
      <xdr:col>85</xdr:col>
      <xdr:colOff>177800</xdr:colOff>
      <xdr:row>38</xdr:row>
      <xdr:rowOff>106261</xdr:rowOff>
    </xdr:to>
    <xdr:sp macro="" textlink="">
      <xdr:nvSpPr>
        <xdr:cNvPr id="545" name="楕円 544"/>
        <xdr:cNvSpPr/>
      </xdr:nvSpPr>
      <xdr:spPr>
        <a:xfrm>
          <a:off x="16268700" y="65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135488</xdr:rowOff>
    </xdr:from>
    <xdr:ext cx="469744" cy="259045"/>
    <xdr:sp macro="" textlink="">
      <xdr:nvSpPr>
        <xdr:cNvPr id="546" name="災害復旧事業費該当値テキスト"/>
        <xdr:cNvSpPr txBox="1"/>
      </xdr:nvSpPr>
      <xdr:spPr>
        <a:xfrm>
          <a:off x="16370300" y="630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45672</xdr:rowOff>
    </xdr:from>
    <xdr:to>
      <xdr:col>81</xdr:col>
      <xdr:colOff>101600</xdr:colOff>
      <xdr:row>36</xdr:row>
      <xdr:rowOff>147272</xdr:rowOff>
    </xdr:to>
    <xdr:sp macro="" textlink="">
      <xdr:nvSpPr>
        <xdr:cNvPr id="547" name="楕円 546"/>
        <xdr:cNvSpPr/>
      </xdr:nvSpPr>
      <xdr:spPr>
        <a:xfrm>
          <a:off x="15430500" y="62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163799</xdr:rowOff>
    </xdr:from>
    <xdr:ext cx="534377" cy="259045"/>
    <xdr:sp macro="" textlink="">
      <xdr:nvSpPr>
        <xdr:cNvPr id="548" name="テキスト ボックス 547"/>
        <xdr:cNvSpPr txBox="1"/>
      </xdr:nvSpPr>
      <xdr:spPr>
        <a:xfrm>
          <a:off x="15214111" y="599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32162</xdr:rowOff>
    </xdr:from>
    <xdr:to>
      <xdr:col>76</xdr:col>
      <xdr:colOff>165100</xdr:colOff>
      <xdr:row>31</xdr:row>
      <xdr:rowOff>133762</xdr:rowOff>
    </xdr:to>
    <xdr:sp macro="" textlink="">
      <xdr:nvSpPr>
        <xdr:cNvPr id="549" name="楕円 548"/>
        <xdr:cNvSpPr/>
      </xdr:nvSpPr>
      <xdr:spPr>
        <a:xfrm>
          <a:off x="14541500" y="534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150289</xdr:rowOff>
    </xdr:from>
    <xdr:ext cx="534377" cy="259045"/>
    <xdr:sp macro="" textlink="">
      <xdr:nvSpPr>
        <xdr:cNvPr id="550" name="テキスト ボックス 549"/>
        <xdr:cNvSpPr txBox="1"/>
      </xdr:nvSpPr>
      <xdr:spPr>
        <a:xfrm>
          <a:off x="14325111" y="512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155263</xdr:rowOff>
    </xdr:from>
    <xdr:to>
      <xdr:col>72</xdr:col>
      <xdr:colOff>38100</xdr:colOff>
      <xdr:row>36</xdr:row>
      <xdr:rowOff>85413</xdr:rowOff>
    </xdr:to>
    <xdr:sp macro="" textlink="">
      <xdr:nvSpPr>
        <xdr:cNvPr id="551" name="楕円 550"/>
        <xdr:cNvSpPr/>
      </xdr:nvSpPr>
      <xdr:spPr>
        <a:xfrm>
          <a:off x="13652500" y="61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101940</xdr:rowOff>
    </xdr:from>
    <xdr:ext cx="534377" cy="259045"/>
    <xdr:sp macro="" textlink="">
      <xdr:nvSpPr>
        <xdr:cNvPr id="552" name="テキスト ボックス 551"/>
        <xdr:cNvSpPr txBox="1"/>
      </xdr:nvSpPr>
      <xdr:spPr>
        <a:xfrm>
          <a:off x="13436111" y="59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77996</xdr:rowOff>
    </xdr:from>
    <xdr:to>
      <xdr:col>67</xdr:col>
      <xdr:colOff>101600</xdr:colOff>
      <xdr:row>38</xdr:row>
      <xdr:rowOff>8145</xdr:rowOff>
    </xdr:to>
    <xdr:sp macro="" textlink="">
      <xdr:nvSpPr>
        <xdr:cNvPr id="553" name="楕円 552"/>
        <xdr:cNvSpPr/>
      </xdr:nvSpPr>
      <xdr:spPr>
        <a:xfrm>
          <a:off x="12763500" y="64216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24673</xdr:rowOff>
    </xdr:from>
    <xdr:ext cx="469744" cy="259045"/>
    <xdr:sp macro="" textlink="">
      <xdr:nvSpPr>
        <xdr:cNvPr id="554" name="テキスト ボックス 553"/>
        <xdr:cNvSpPr txBox="1"/>
      </xdr:nvSpPr>
      <xdr:spPr>
        <a:xfrm>
          <a:off x="12579428" y="619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47101</xdr:rowOff>
    </xdr:from>
    <xdr:to>
      <xdr:col>85</xdr:col>
      <xdr:colOff>127000</xdr:colOff>
      <xdr:row>73</xdr:row>
      <xdr:rowOff>134851</xdr:rowOff>
    </xdr:to>
    <xdr:cxnSp macro="">
      <xdr:nvCxnSpPr>
        <xdr:cNvPr id="634" name="直線コネクタ 633"/>
        <xdr:cNvCxnSpPr/>
      </xdr:nvCxnSpPr>
      <xdr:spPr>
        <a:xfrm flipV="1">
          <a:off x="15481300" y="12562951"/>
          <a:ext cx="838200" cy="8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5" name="公債費平均値テキスト"/>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96021</xdr:rowOff>
    </xdr:from>
    <xdr:to>
      <xdr:col>81</xdr:col>
      <xdr:colOff>50800</xdr:colOff>
      <xdr:row>73</xdr:row>
      <xdr:rowOff>134851</xdr:rowOff>
    </xdr:to>
    <xdr:cxnSp macro="">
      <xdr:nvCxnSpPr>
        <xdr:cNvPr id="637" name="直線コネクタ 636"/>
        <xdr:cNvCxnSpPr/>
      </xdr:nvCxnSpPr>
      <xdr:spPr>
        <a:xfrm>
          <a:off x="14592300" y="12611871"/>
          <a:ext cx="889000" cy="3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9" name="テキスト ボックス 638"/>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41696</xdr:rowOff>
    </xdr:from>
    <xdr:to>
      <xdr:col>76</xdr:col>
      <xdr:colOff>114300</xdr:colOff>
      <xdr:row>73</xdr:row>
      <xdr:rowOff>96021</xdr:rowOff>
    </xdr:to>
    <xdr:cxnSp macro="">
      <xdr:nvCxnSpPr>
        <xdr:cNvPr id="640" name="直線コネクタ 639"/>
        <xdr:cNvCxnSpPr/>
      </xdr:nvCxnSpPr>
      <xdr:spPr>
        <a:xfrm>
          <a:off x="13703300" y="12557546"/>
          <a:ext cx="889000" cy="5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42" name="テキスト ボックス 641"/>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41696</xdr:rowOff>
    </xdr:from>
    <xdr:to>
      <xdr:col>71</xdr:col>
      <xdr:colOff>177800</xdr:colOff>
      <xdr:row>74</xdr:row>
      <xdr:rowOff>95711</xdr:rowOff>
    </xdr:to>
    <xdr:cxnSp macro="">
      <xdr:nvCxnSpPr>
        <xdr:cNvPr id="643" name="直線コネクタ 642"/>
        <xdr:cNvCxnSpPr/>
      </xdr:nvCxnSpPr>
      <xdr:spPr>
        <a:xfrm flipV="1">
          <a:off x="12814300" y="12557546"/>
          <a:ext cx="889000" cy="2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5" name="テキスト ボックス 644"/>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7" name="テキスト ボックス 646"/>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167751</xdr:rowOff>
    </xdr:from>
    <xdr:to>
      <xdr:col>85</xdr:col>
      <xdr:colOff>177800</xdr:colOff>
      <xdr:row>73</xdr:row>
      <xdr:rowOff>97901</xdr:rowOff>
    </xdr:to>
    <xdr:sp macro="" textlink="">
      <xdr:nvSpPr>
        <xdr:cNvPr id="653" name="楕円 652"/>
        <xdr:cNvSpPr/>
      </xdr:nvSpPr>
      <xdr:spPr>
        <a:xfrm>
          <a:off x="16268700" y="1251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19178</xdr:rowOff>
    </xdr:from>
    <xdr:ext cx="534377" cy="259045"/>
    <xdr:sp macro="" textlink="">
      <xdr:nvSpPr>
        <xdr:cNvPr id="654" name="公債費該当値テキスト"/>
        <xdr:cNvSpPr txBox="1"/>
      </xdr:nvSpPr>
      <xdr:spPr>
        <a:xfrm>
          <a:off x="16370300" y="1236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84051</xdr:rowOff>
    </xdr:from>
    <xdr:to>
      <xdr:col>81</xdr:col>
      <xdr:colOff>101600</xdr:colOff>
      <xdr:row>74</xdr:row>
      <xdr:rowOff>14201</xdr:rowOff>
    </xdr:to>
    <xdr:sp macro="" textlink="">
      <xdr:nvSpPr>
        <xdr:cNvPr id="655" name="楕円 654"/>
        <xdr:cNvSpPr/>
      </xdr:nvSpPr>
      <xdr:spPr>
        <a:xfrm>
          <a:off x="15430500" y="125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30728</xdr:rowOff>
    </xdr:from>
    <xdr:ext cx="534377" cy="259045"/>
    <xdr:sp macro="" textlink="">
      <xdr:nvSpPr>
        <xdr:cNvPr id="656" name="テキスト ボックス 655"/>
        <xdr:cNvSpPr txBox="1"/>
      </xdr:nvSpPr>
      <xdr:spPr>
        <a:xfrm>
          <a:off x="15214111" y="1237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45221</xdr:rowOff>
    </xdr:from>
    <xdr:to>
      <xdr:col>76</xdr:col>
      <xdr:colOff>165100</xdr:colOff>
      <xdr:row>73</xdr:row>
      <xdr:rowOff>146821</xdr:rowOff>
    </xdr:to>
    <xdr:sp macro="" textlink="">
      <xdr:nvSpPr>
        <xdr:cNvPr id="657" name="楕円 656"/>
        <xdr:cNvSpPr/>
      </xdr:nvSpPr>
      <xdr:spPr>
        <a:xfrm>
          <a:off x="14541500" y="1256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163348</xdr:rowOff>
    </xdr:from>
    <xdr:ext cx="534377" cy="259045"/>
    <xdr:sp macro="" textlink="">
      <xdr:nvSpPr>
        <xdr:cNvPr id="658" name="テキスト ボックス 657"/>
        <xdr:cNvSpPr txBox="1"/>
      </xdr:nvSpPr>
      <xdr:spPr>
        <a:xfrm>
          <a:off x="14325111" y="1233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162346</xdr:rowOff>
    </xdr:from>
    <xdr:to>
      <xdr:col>72</xdr:col>
      <xdr:colOff>38100</xdr:colOff>
      <xdr:row>73</xdr:row>
      <xdr:rowOff>92496</xdr:rowOff>
    </xdr:to>
    <xdr:sp macro="" textlink="">
      <xdr:nvSpPr>
        <xdr:cNvPr id="659" name="楕円 658"/>
        <xdr:cNvSpPr/>
      </xdr:nvSpPr>
      <xdr:spPr>
        <a:xfrm>
          <a:off x="13652500" y="125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109023</xdr:rowOff>
    </xdr:from>
    <xdr:ext cx="534377" cy="259045"/>
    <xdr:sp macro="" textlink="">
      <xdr:nvSpPr>
        <xdr:cNvPr id="660" name="テキスト ボックス 659"/>
        <xdr:cNvSpPr txBox="1"/>
      </xdr:nvSpPr>
      <xdr:spPr>
        <a:xfrm>
          <a:off x="13436111" y="1228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44911</xdr:rowOff>
    </xdr:from>
    <xdr:to>
      <xdr:col>67</xdr:col>
      <xdr:colOff>101600</xdr:colOff>
      <xdr:row>74</xdr:row>
      <xdr:rowOff>146511</xdr:rowOff>
    </xdr:to>
    <xdr:sp macro="" textlink="">
      <xdr:nvSpPr>
        <xdr:cNvPr id="661" name="楕円 660"/>
        <xdr:cNvSpPr/>
      </xdr:nvSpPr>
      <xdr:spPr>
        <a:xfrm>
          <a:off x="12763500" y="127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163038</xdr:rowOff>
    </xdr:from>
    <xdr:ext cx="534377" cy="259045"/>
    <xdr:sp macro="" textlink="">
      <xdr:nvSpPr>
        <xdr:cNvPr id="662" name="テキスト ボックス 661"/>
        <xdr:cNvSpPr txBox="1"/>
      </xdr:nvSpPr>
      <xdr:spPr>
        <a:xfrm>
          <a:off x="12547111" y="1250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98337</xdr:rowOff>
    </xdr:from>
    <xdr:to>
      <xdr:col>85</xdr:col>
      <xdr:colOff>127000</xdr:colOff>
      <xdr:row>96</xdr:row>
      <xdr:rowOff>155639</xdr:rowOff>
    </xdr:to>
    <xdr:cxnSp macro="">
      <xdr:nvCxnSpPr>
        <xdr:cNvPr id="691" name="直線コネクタ 690"/>
        <xdr:cNvCxnSpPr/>
      </xdr:nvCxnSpPr>
      <xdr:spPr>
        <a:xfrm>
          <a:off x="15481300" y="16557537"/>
          <a:ext cx="838200" cy="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92" name="積立金平均値テキスト"/>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155105</xdr:rowOff>
    </xdr:from>
    <xdr:to>
      <xdr:col>81</xdr:col>
      <xdr:colOff>50800</xdr:colOff>
      <xdr:row>96</xdr:row>
      <xdr:rowOff>98337</xdr:rowOff>
    </xdr:to>
    <xdr:cxnSp macro="">
      <xdr:nvCxnSpPr>
        <xdr:cNvPr id="694" name="直線コネクタ 693"/>
        <xdr:cNvCxnSpPr/>
      </xdr:nvCxnSpPr>
      <xdr:spPr>
        <a:xfrm>
          <a:off x="14592300" y="16271405"/>
          <a:ext cx="889000" cy="28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6" name="テキスト ボックス 695"/>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155105</xdr:rowOff>
    </xdr:from>
    <xdr:to>
      <xdr:col>76</xdr:col>
      <xdr:colOff>114300</xdr:colOff>
      <xdr:row>97</xdr:row>
      <xdr:rowOff>20219</xdr:rowOff>
    </xdr:to>
    <xdr:cxnSp macro="">
      <xdr:nvCxnSpPr>
        <xdr:cNvPr id="697" name="直線コネクタ 696"/>
        <xdr:cNvCxnSpPr/>
      </xdr:nvCxnSpPr>
      <xdr:spPr>
        <a:xfrm flipV="1">
          <a:off x="13703300" y="16271405"/>
          <a:ext cx="889000" cy="37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44683</xdr:rowOff>
    </xdr:from>
    <xdr:ext cx="534377" cy="259045"/>
    <xdr:sp macro="" textlink="">
      <xdr:nvSpPr>
        <xdr:cNvPr id="699" name="テキスト ボックス 698"/>
        <xdr:cNvSpPr txBox="1"/>
      </xdr:nvSpPr>
      <xdr:spPr>
        <a:xfrm>
          <a:off x="14325111" y="168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20219</xdr:rowOff>
    </xdr:from>
    <xdr:to>
      <xdr:col>71</xdr:col>
      <xdr:colOff>177800</xdr:colOff>
      <xdr:row>97</xdr:row>
      <xdr:rowOff>158699</xdr:rowOff>
    </xdr:to>
    <xdr:cxnSp macro="">
      <xdr:nvCxnSpPr>
        <xdr:cNvPr id="700" name="直線コネクタ 699"/>
        <xdr:cNvCxnSpPr/>
      </xdr:nvCxnSpPr>
      <xdr:spPr>
        <a:xfrm flipV="1">
          <a:off x="12814300" y="16650869"/>
          <a:ext cx="889000" cy="13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702" name="テキスト ボックス 701"/>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4" name="テキスト ボックス 703"/>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104839</xdr:rowOff>
    </xdr:from>
    <xdr:to>
      <xdr:col>85</xdr:col>
      <xdr:colOff>177800</xdr:colOff>
      <xdr:row>97</xdr:row>
      <xdr:rowOff>34989</xdr:rowOff>
    </xdr:to>
    <xdr:sp macro="" textlink="">
      <xdr:nvSpPr>
        <xdr:cNvPr id="710" name="楕円 709"/>
        <xdr:cNvSpPr/>
      </xdr:nvSpPr>
      <xdr:spPr>
        <a:xfrm>
          <a:off x="16268700" y="165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127716</xdr:rowOff>
    </xdr:from>
    <xdr:ext cx="534377" cy="259045"/>
    <xdr:sp macro="" textlink="">
      <xdr:nvSpPr>
        <xdr:cNvPr id="711" name="積立金該当値テキスト"/>
        <xdr:cNvSpPr txBox="1"/>
      </xdr:nvSpPr>
      <xdr:spPr>
        <a:xfrm>
          <a:off x="16370300" y="164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47537</xdr:rowOff>
    </xdr:from>
    <xdr:to>
      <xdr:col>81</xdr:col>
      <xdr:colOff>101600</xdr:colOff>
      <xdr:row>96</xdr:row>
      <xdr:rowOff>149137</xdr:rowOff>
    </xdr:to>
    <xdr:sp macro="" textlink="">
      <xdr:nvSpPr>
        <xdr:cNvPr id="712" name="楕円 711"/>
        <xdr:cNvSpPr/>
      </xdr:nvSpPr>
      <xdr:spPr>
        <a:xfrm>
          <a:off x="15430500" y="1650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165664</xdr:rowOff>
    </xdr:from>
    <xdr:ext cx="534377" cy="259045"/>
    <xdr:sp macro="" textlink="">
      <xdr:nvSpPr>
        <xdr:cNvPr id="713" name="テキスト ボックス 712"/>
        <xdr:cNvSpPr txBox="1"/>
      </xdr:nvSpPr>
      <xdr:spPr>
        <a:xfrm>
          <a:off x="15214111" y="1628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104305</xdr:rowOff>
    </xdr:from>
    <xdr:to>
      <xdr:col>76</xdr:col>
      <xdr:colOff>165100</xdr:colOff>
      <xdr:row>95</xdr:row>
      <xdr:rowOff>34455</xdr:rowOff>
    </xdr:to>
    <xdr:sp macro="" textlink="">
      <xdr:nvSpPr>
        <xdr:cNvPr id="714" name="楕円 713"/>
        <xdr:cNvSpPr/>
      </xdr:nvSpPr>
      <xdr:spPr>
        <a:xfrm>
          <a:off x="14541500" y="162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50982</xdr:rowOff>
    </xdr:from>
    <xdr:ext cx="534377" cy="259045"/>
    <xdr:sp macro="" textlink="">
      <xdr:nvSpPr>
        <xdr:cNvPr id="715" name="テキスト ボックス 714"/>
        <xdr:cNvSpPr txBox="1"/>
      </xdr:nvSpPr>
      <xdr:spPr>
        <a:xfrm>
          <a:off x="14325111" y="1599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140869</xdr:rowOff>
    </xdr:from>
    <xdr:to>
      <xdr:col>72</xdr:col>
      <xdr:colOff>38100</xdr:colOff>
      <xdr:row>97</xdr:row>
      <xdr:rowOff>71019</xdr:rowOff>
    </xdr:to>
    <xdr:sp macro="" textlink="">
      <xdr:nvSpPr>
        <xdr:cNvPr id="716" name="楕円 715"/>
        <xdr:cNvSpPr/>
      </xdr:nvSpPr>
      <xdr:spPr>
        <a:xfrm>
          <a:off x="13652500" y="166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87546</xdr:rowOff>
    </xdr:from>
    <xdr:ext cx="534377" cy="259045"/>
    <xdr:sp macro="" textlink="">
      <xdr:nvSpPr>
        <xdr:cNvPr id="717" name="テキスト ボックス 716"/>
        <xdr:cNvSpPr txBox="1"/>
      </xdr:nvSpPr>
      <xdr:spPr>
        <a:xfrm>
          <a:off x="13436111" y="163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107899</xdr:rowOff>
    </xdr:from>
    <xdr:to>
      <xdr:col>67</xdr:col>
      <xdr:colOff>101600</xdr:colOff>
      <xdr:row>98</xdr:row>
      <xdr:rowOff>38049</xdr:rowOff>
    </xdr:to>
    <xdr:sp macro="" textlink="">
      <xdr:nvSpPr>
        <xdr:cNvPr id="718" name="楕円 717"/>
        <xdr:cNvSpPr/>
      </xdr:nvSpPr>
      <xdr:spPr>
        <a:xfrm>
          <a:off x="12763500" y="167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54576</xdr:rowOff>
    </xdr:from>
    <xdr:ext cx="534377" cy="259045"/>
    <xdr:sp macro="" textlink="">
      <xdr:nvSpPr>
        <xdr:cNvPr id="719" name="テキスト ボックス 718"/>
        <xdr:cNvSpPr txBox="1"/>
      </xdr:nvSpPr>
      <xdr:spPr>
        <a:xfrm>
          <a:off x="12547111" y="1651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101021</xdr:rowOff>
    </xdr:from>
    <xdr:to>
      <xdr:col>116</xdr:col>
      <xdr:colOff>63500</xdr:colOff>
      <xdr:row>38</xdr:row>
      <xdr:rowOff>102941</xdr:rowOff>
    </xdr:to>
    <xdr:cxnSp macro="">
      <xdr:nvCxnSpPr>
        <xdr:cNvPr id="746" name="直線コネクタ 745"/>
        <xdr:cNvCxnSpPr/>
      </xdr:nvCxnSpPr>
      <xdr:spPr>
        <a:xfrm flipV="1">
          <a:off x="21323300" y="6616121"/>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7" name="投資及び出資金平均値テキスト"/>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102621</xdr:rowOff>
    </xdr:from>
    <xdr:to>
      <xdr:col>111</xdr:col>
      <xdr:colOff>177800</xdr:colOff>
      <xdr:row>38</xdr:row>
      <xdr:rowOff>102941</xdr:rowOff>
    </xdr:to>
    <xdr:cxnSp macro="">
      <xdr:nvCxnSpPr>
        <xdr:cNvPr id="749" name="直線コネクタ 748"/>
        <xdr:cNvCxnSpPr/>
      </xdr:nvCxnSpPr>
      <xdr:spPr>
        <a:xfrm>
          <a:off x="20434300" y="6617721"/>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101890</xdr:rowOff>
    </xdr:from>
    <xdr:to>
      <xdr:col>107</xdr:col>
      <xdr:colOff>50800</xdr:colOff>
      <xdr:row>38</xdr:row>
      <xdr:rowOff>102621</xdr:rowOff>
    </xdr:to>
    <xdr:cxnSp macro="">
      <xdr:nvCxnSpPr>
        <xdr:cNvPr id="752" name="直線コネクタ 751"/>
        <xdr:cNvCxnSpPr/>
      </xdr:nvCxnSpPr>
      <xdr:spPr>
        <a:xfrm>
          <a:off x="19545300" y="6616990"/>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4" name="テキスト ボックス 753"/>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101890</xdr:rowOff>
    </xdr:from>
    <xdr:to>
      <xdr:col>102</xdr:col>
      <xdr:colOff>114300</xdr:colOff>
      <xdr:row>38</xdr:row>
      <xdr:rowOff>105913</xdr:rowOff>
    </xdr:to>
    <xdr:cxnSp macro="">
      <xdr:nvCxnSpPr>
        <xdr:cNvPr id="755" name="直線コネクタ 754"/>
        <xdr:cNvCxnSpPr/>
      </xdr:nvCxnSpPr>
      <xdr:spPr>
        <a:xfrm flipV="1">
          <a:off x="18656300" y="6616990"/>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7" name="テキスト ボックス 756"/>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9" name="テキスト ボックス 758"/>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50221</xdr:rowOff>
    </xdr:from>
    <xdr:to>
      <xdr:col>116</xdr:col>
      <xdr:colOff>114300</xdr:colOff>
      <xdr:row>38</xdr:row>
      <xdr:rowOff>151821</xdr:rowOff>
    </xdr:to>
    <xdr:sp macro="" textlink="">
      <xdr:nvSpPr>
        <xdr:cNvPr id="765" name="楕円 764"/>
        <xdr:cNvSpPr/>
      </xdr:nvSpPr>
      <xdr:spPr>
        <a:xfrm>
          <a:off x="22110700" y="656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136598</xdr:rowOff>
    </xdr:from>
    <xdr:ext cx="378565" cy="259045"/>
    <xdr:sp macro="" textlink="">
      <xdr:nvSpPr>
        <xdr:cNvPr id="766" name="投資及び出資金該当値テキスト"/>
        <xdr:cNvSpPr txBox="1"/>
      </xdr:nvSpPr>
      <xdr:spPr>
        <a:xfrm>
          <a:off x="22212300" y="648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52141</xdr:rowOff>
    </xdr:from>
    <xdr:to>
      <xdr:col>112</xdr:col>
      <xdr:colOff>38100</xdr:colOff>
      <xdr:row>38</xdr:row>
      <xdr:rowOff>153741</xdr:rowOff>
    </xdr:to>
    <xdr:sp macro="" textlink="">
      <xdr:nvSpPr>
        <xdr:cNvPr id="767" name="楕円 766"/>
        <xdr:cNvSpPr/>
      </xdr:nvSpPr>
      <xdr:spPr>
        <a:xfrm>
          <a:off x="21272500" y="656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144868</xdr:rowOff>
    </xdr:from>
    <xdr:ext cx="378565" cy="259045"/>
    <xdr:sp macro="" textlink="">
      <xdr:nvSpPr>
        <xdr:cNvPr id="768" name="テキスト ボックス 767"/>
        <xdr:cNvSpPr txBox="1"/>
      </xdr:nvSpPr>
      <xdr:spPr>
        <a:xfrm>
          <a:off x="21134017" y="665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51821</xdr:rowOff>
    </xdr:from>
    <xdr:to>
      <xdr:col>107</xdr:col>
      <xdr:colOff>101600</xdr:colOff>
      <xdr:row>38</xdr:row>
      <xdr:rowOff>153421</xdr:rowOff>
    </xdr:to>
    <xdr:sp macro="" textlink="">
      <xdr:nvSpPr>
        <xdr:cNvPr id="769" name="楕円 768"/>
        <xdr:cNvSpPr/>
      </xdr:nvSpPr>
      <xdr:spPr>
        <a:xfrm>
          <a:off x="20383500" y="656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144548</xdr:rowOff>
    </xdr:from>
    <xdr:ext cx="378565" cy="259045"/>
    <xdr:sp macro="" textlink="">
      <xdr:nvSpPr>
        <xdr:cNvPr id="770" name="テキスト ボックス 769"/>
        <xdr:cNvSpPr txBox="1"/>
      </xdr:nvSpPr>
      <xdr:spPr>
        <a:xfrm>
          <a:off x="20245017" y="6659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51090</xdr:rowOff>
    </xdr:from>
    <xdr:to>
      <xdr:col>102</xdr:col>
      <xdr:colOff>165100</xdr:colOff>
      <xdr:row>38</xdr:row>
      <xdr:rowOff>152690</xdr:rowOff>
    </xdr:to>
    <xdr:sp macro="" textlink="">
      <xdr:nvSpPr>
        <xdr:cNvPr id="771" name="楕円 770"/>
        <xdr:cNvSpPr/>
      </xdr:nvSpPr>
      <xdr:spPr>
        <a:xfrm>
          <a:off x="19494500" y="65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143817</xdr:rowOff>
    </xdr:from>
    <xdr:ext cx="378565" cy="259045"/>
    <xdr:sp macro="" textlink="">
      <xdr:nvSpPr>
        <xdr:cNvPr id="772" name="テキスト ボックス 771"/>
        <xdr:cNvSpPr txBox="1"/>
      </xdr:nvSpPr>
      <xdr:spPr>
        <a:xfrm>
          <a:off x="19356017" y="6658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55113</xdr:rowOff>
    </xdr:from>
    <xdr:to>
      <xdr:col>98</xdr:col>
      <xdr:colOff>38100</xdr:colOff>
      <xdr:row>38</xdr:row>
      <xdr:rowOff>156713</xdr:rowOff>
    </xdr:to>
    <xdr:sp macro="" textlink="">
      <xdr:nvSpPr>
        <xdr:cNvPr id="773" name="楕円 772"/>
        <xdr:cNvSpPr/>
      </xdr:nvSpPr>
      <xdr:spPr>
        <a:xfrm>
          <a:off x="18605500" y="65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147840</xdr:rowOff>
    </xdr:from>
    <xdr:ext cx="378565" cy="259045"/>
    <xdr:sp macro="" textlink="">
      <xdr:nvSpPr>
        <xdr:cNvPr id="774" name="テキスト ボックス 773"/>
        <xdr:cNvSpPr txBox="1"/>
      </xdr:nvSpPr>
      <xdr:spPr>
        <a:xfrm>
          <a:off x="18467017" y="6662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91770</xdr:rowOff>
    </xdr:from>
    <xdr:to>
      <xdr:col>116</xdr:col>
      <xdr:colOff>63500</xdr:colOff>
      <xdr:row>58</xdr:row>
      <xdr:rowOff>104229</xdr:rowOff>
    </xdr:to>
    <xdr:cxnSp macro="">
      <xdr:nvCxnSpPr>
        <xdr:cNvPr id="803" name="直線コネクタ 802"/>
        <xdr:cNvCxnSpPr/>
      </xdr:nvCxnSpPr>
      <xdr:spPr>
        <a:xfrm>
          <a:off x="21323300" y="10035870"/>
          <a:ext cx="8382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91770</xdr:rowOff>
    </xdr:from>
    <xdr:to>
      <xdr:col>111</xdr:col>
      <xdr:colOff>177800</xdr:colOff>
      <xdr:row>58</xdr:row>
      <xdr:rowOff>92646</xdr:rowOff>
    </xdr:to>
    <xdr:cxnSp macro="">
      <xdr:nvCxnSpPr>
        <xdr:cNvPr id="806" name="直線コネクタ 805"/>
        <xdr:cNvCxnSpPr/>
      </xdr:nvCxnSpPr>
      <xdr:spPr>
        <a:xfrm flipV="1">
          <a:off x="20434300" y="10035870"/>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91656</xdr:rowOff>
    </xdr:from>
    <xdr:to>
      <xdr:col>107</xdr:col>
      <xdr:colOff>50800</xdr:colOff>
      <xdr:row>58</xdr:row>
      <xdr:rowOff>92646</xdr:rowOff>
    </xdr:to>
    <xdr:cxnSp macro="">
      <xdr:nvCxnSpPr>
        <xdr:cNvPr id="809" name="直線コネクタ 808"/>
        <xdr:cNvCxnSpPr/>
      </xdr:nvCxnSpPr>
      <xdr:spPr>
        <a:xfrm>
          <a:off x="19545300" y="10035756"/>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76454</xdr:rowOff>
    </xdr:from>
    <xdr:to>
      <xdr:col>102</xdr:col>
      <xdr:colOff>114300</xdr:colOff>
      <xdr:row>58</xdr:row>
      <xdr:rowOff>91656</xdr:rowOff>
    </xdr:to>
    <xdr:cxnSp macro="">
      <xdr:nvCxnSpPr>
        <xdr:cNvPr id="812" name="直線コネクタ 811"/>
        <xdr:cNvCxnSpPr/>
      </xdr:nvCxnSpPr>
      <xdr:spPr>
        <a:xfrm>
          <a:off x="18656300" y="10020554"/>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53429</xdr:rowOff>
    </xdr:from>
    <xdr:to>
      <xdr:col>116</xdr:col>
      <xdr:colOff>114300</xdr:colOff>
      <xdr:row>58</xdr:row>
      <xdr:rowOff>155029</xdr:rowOff>
    </xdr:to>
    <xdr:sp macro="" textlink="">
      <xdr:nvSpPr>
        <xdr:cNvPr id="822" name="楕円 821"/>
        <xdr:cNvSpPr/>
      </xdr:nvSpPr>
      <xdr:spPr>
        <a:xfrm>
          <a:off x="22110700" y="999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146042</xdr:rowOff>
    </xdr:from>
    <xdr:ext cx="469744" cy="259045"/>
    <xdr:sp macro="" textlink="">
      <xdr:nvSpPr>
        <xdr:cNvPr id="823" name="貸付金該当値テキスト"/>
        <xdr:cNvSpPr txBox="1"/>
      </xdr:nvSpPr>
      <xdr:spPr>
        <a:xfrm>
          <a:off x="22212300" y="991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40970</xdr:rowOff>
    </xdr:from>
    <xdr:to>
      <xdr:col>112</xdr:col>
      <xdr:colOff>38100</xdr:colOff>
      <xdr:row>58</xdr:row>
      <xdr:rowOff>142570</xdr:rowOff>
    </xdr:to>
    <xdr:sp macro="" textlink="">
      <xdr:nvSpPr>
        <xdr:cNvPr id="824" name="楕円 823"/>
        <xdr:cNvSpPr/>
      </xdr:nvSpPr>
      <xdr:spPr>
        <a:xfrm>
          <a:off x="21272500" y="99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133697</xdr:rowOff>
    </xdr:from>
    <xdr:ext cx="469744" cy="259045"/>
    <xdr:sp macro="" textlink="">
      <xdr:nvSpPr>
        <xdr:cNvPr id="825" name="テキスト ボックス 824"/>
        <xdr:cNvSpPr txBox="1"/>
      </xdr:nvSpPr>
      <xdr:spPr>
        <a:xfrm>
          <a:off x="21088428" y="1007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41846</xdr:rowOff>
    </xdr:from>
    <xdr:to>
      <xdr:col>107</xdr:col>
      <xdr:colOff>101600</xdr:colOff>
      <xdr:row>58</xdr:row>
      <xdr:rowOff>143446</xdr:rowOff>
    </xdr:to>
    <xdr:sp macro="" textlink="">
      <xdr:nvSpPr>
        <xdr:cNvPr id="826" name="楕円 825"/>
        <xdr:cNvSpPr/>
      </xdr:nvSpPr>
      <xdr:spPr>
        <a:xfrm>
          <a:off x="20383500" y="998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134573</xdr:rowOff>
    </xdr:from>
    <xdr:ext cx="469744" cy="259045"/>
    <xdr:sp macro="" textlink="">
      <xdr:nvSpPr>
        <xdr:cNvPr id="827" name="テキスト ボックス 826"/>
        <xdr:cNvSpPr txBox="1"/>
      </xdr:nvSpPr>
      <xdr:spPr>
        <a:xfrm>
          <a:off x="20199428" y="1007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40856</xdr:rowOff>
    </xdr:from>
    <xdr:to>
      <xdr:col>102</xdr:col>
      <xdr:colOff>165100</xdr:colOff>
      <xdr:row>58</xdr:row>
      <xdr:rowOff>142456</xdr:rowOff>
    </xdr:to>
    <xdr:sp macro="" textlink="">
      <xdr:nvSpPr>
        <xdr:cNvPr id="828" name="楕円 827"/>
        <xdr:cNvSpPr/>
      </xdr:nvSpPr>
      <xdr:spPr>
        <a:xfrm>
          <a:off x="19494500" y="99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133583</xdr:rowOff>
    </xdr:from>
    <xdr:ext cx="469744" cy="259045"/>
    <xdr:sp macro="" textlink="">
      <xdr:nvSpPr>
        <xdr:cNvPr id="829" name="テキスト ボックス 828"/>
        <xdr:cNvSpPr txBox="1"/>
      </xdr:nvSpPr>
      <xdr:spPr>
        <a:xfrm>
          <a:off x="19310428" y="1007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25654</xdr:rowOff>
    </xdr:from>
    <xdr:to>
      <xdr:col>98</xdr:col>
      <xdr:colOff>38100</xdr:colOff>
      <xdr:row>58</xdr:row>
      <xdr:rowOff>127254</xdr:rowOff>
    </xdr:to>
    <xdr:sp macro="" textlink="">
      <xdr:nvSpPr>
        <xdr:cNvPr id="830" name="楕円 829"/>
        <xdr:cNvSpPr/>
      </xdr:nvSpPr>
      <xdr:spPr>
        <a:xfrm>
          <a:off x="18605500" y="99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118381</xdr:rowOff>
    </xdr:from>
    <xdr:ext cx="469744" cy="259045"/>
    <xdr:sp macro="" textlink="">
      <xdr:nvSpPr>
        <xdr:cNvPr id="831" name="テキスト ボックス 830"/>
        <xdr:cNvSpPr txBox="1"/>
      </xdr:nvSpPr>
      <xdr:spPr>
        <a:xfrm>
          <a:off x="18421428" y="1006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111514</xdr:rowOff>
    </xdr:from>
    <xdr:to>
      <xdr:col>116</xdr:col>
      <xdr:colOff>63500</xdr:colOff>
      <xdr:row>76</xdr:row>
      <xdr:rowOff>124200</xdr:rowOff>
    </xdr:to>
    <xdr:cxnSp macro="">
      <xdr:nvCxnSpPr>
        <xdr:cNvPr id="859" name="直線コネクタ 858"/>
        <xdr:cNvCxnSpPr/>
      </xdr:nvCxnSpPr>
      <xdr:spPr>
        <a:xfrm flipV="1">
          <a:off x="21323300" y="13141714"/>
          <a:ext cx="8382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111925</xdr:rowOff>
    </xdr:from>
    <xdr:to>
      <xdr:col>111</xdr:col>
      <xdr:colOff>177800</xdr:colOff>
      <xdr:row>76</xdr:row>
      <xdr:rowOff>124200</xdr:rowOff>
    </xdr:to>
    <xdr:cxnSp macro="">
      <xdr:nvCxnSpPr>
        <xdr:cNvPr id="862" name="直線コネクタ 861"/>
        <xdr:cNvCxnSpPr/>
      </xdr:nvCxnSpPr>
      <xdr:spPr>
        <a:xfrm>
          <a:off x="20434300" y="13142125"/>
          <a:ext cx="889000" cy="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4" name="テキスト ボックス 863"/>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110988</xdr:rowOff>
    </xdr:from>
    <xdr:to>
      <xdr:col>107</xdr:col>
      <xdr:colOff>50800</xdr:colOff>
      <xdr:row>76</xdr:row>
      <xdr:rowOff>111925</xdr:rowOff>
    </xdr:to>
    <xdr:cxnSp macro="">
      <xdr:nvCxnSpPr>
        <xdr:cNvPr id="865" name="直線コネクタ 864"/>
        <xdr:cNvCxnSpPr/>
      </xdr:nvCxnSpPr>
      <xdr:spPr>
        <a:xfrm>
          <a:off x="19545300" y="12626838"/>
          <a:ext cx="889000" cy="51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14772</xdr:rowOff>
    </xdr:from>
    <xdr:ext cx="534377" cy="259045"/>
    <xdr:sp macro="" textlink="">
      <xdr:nvSpPr>
        <xdr:cNvPr id="867" name="テキスト ボックス 866"/>
        <xdr:cNvSpPr txBox="1"/>
      </xdr:nvSpPr>
      <xdr:spPr>
        <a:xfrm>
          <a:off x="20167111" y="132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110988</xdr:rowOff>
    </xdr:from>
    <xdr:to>
      <xdr:col>102</xdr:col>
      <xdr:colOff>114300</xdr:colOff>
      <xdr:row>73</xdr:row>
      <xdr:rowOff>161646</xdr:rowOff>
    </xdr:to>
    <xdr:cxnSp macro="">
      <xdr:nvCxnSpPr>
        <xdr:cNvPr id="868" name="直線コネクタ 867"/>
        <xdr:cNvCxnSpPr/>
      </xdr:nvCxnSpPr>
      <xdr:spPr>
        <a:xfrm flipV="1">
          <a:off x="18656300" y="12626838"/>
          <a:ext cx="889000" cy="5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70" name="テキスト ボックス 869"/>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72" name="テキスト ボックス 871"/>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60714</xdr:rowOff>
    </xdr:from>
    <xdr:to>
      <xdr:col>116</xdr:col>
      <xdr:colOff>114300</xdr:colOff>
      <xdr:row>76</xdr:row>
      <xdr:rowOff>162314</xdr:rowOff>
    </xdr:to>
    <xdr:sp macro="" textlink="">
      <xdr:nvSpPr>
        <xdr:cNvPr id="878" name="楕円 877"/>
        <xdr:cNvSpPr/>
      </xdr:nvSpPr>
      <xdr:spPr>
        <a:xfrm>
          <a:off x="22110700" y="1309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39141</xdr:rowOff>
    </xdr:from>
    <xdr:ext cx="534377" cy="259045"/>
    <xdr:sp macro="" textlink="">
      <xdr:nvSpPr>
        <xdr:cNvPr id="879" name="繰出金該当値テキスト"/>
        <xdr:cNvSpPr txBox="1"/>
      </xdr:nvSpPr>
      <xdr:spPr>
        <a:xfrm>
          <a:off x="22212300" y="1306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73400</xdr:rowOff>
    </xdr:from>
    <xdr:to>
      <xdr:col>112</xdr:col>
      <xdr:colOff>38100</xdr:colOff>
      <xdr:row>77</xdr:row>
      <xdr:rowOff>3550</xdr:rowOff>
    </xdr:to>
    <xdr:sp macro="" textlink="">
      <xdr:nvSpPr>
        <xdr:cNvPr id="880" name="楕円 879"/>
        <xdr:cNvSpPr/>
      </xdr:nvSpPr>
      <xdr:spPr>
        <a:xfrm>
          <a:off x="21272500" y="131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166127</xdr:rowOff>
    </xdr:from>
    <xdr:ext cx="534377" cy="259045"/>
    <xdr:sp macro="" textlink="">
      <xdr:nvSpPr>
        <xdr:cNvPr id="881" name="テキスト ボックス 880"/>
        <xdr:cNvSpPr txBox="1"/>
      </xdr:nvSpPr>
      <xdr:spPr>
        <a:xfrm>
          <a:off x="21056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61125</xdr:rowOff>
    </xdr:from>
    <xdr:to>
      <xdr:col>107</xdr:col>
      <xdr:colOff>101600</xdr:colOff>
      <xdr:row>76</xdr:row>
      <xdr:rowOff>162725</xdr:rowOff>
    </xdr:to>
    <xdr:sp macro="" textlink="">
      <xdr:nvSpPr>
        <xdr:cNvPr id="882" name="楕円 881"/>
        <xdr:cNvSpPr/>
      </xdr:nvSpPr>
      <xdr:spPr>
        <a:xfrm>
          <a:off x="20383500" y="130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7802</xdr:rowOff>
    </xdr:from>
    <xdr:ext cx="534377" cy="259045"/>
    <xdr:sp macro="" textlink="">
      <xdr:nvSpPr>
        <xdr:cNvPr id="883" name="テキスト ボックス 882"/>
        <xdr:cNvSpPr txBox="1"/>
      </xdr:nvSpPr>
      <xdr:spPr>
        <a:xfrm>
          <a:off x="20167111" y="128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60188</xdr:rowOff>
    </xdr:from>
    <xdr:to>
      <xdr:col>102</xdr:col>
      <xdr:colOff>165100</xdr:colOff>
      <xdr:row>73</xdr:row>
      <xdr:rowOff>161788</xdr:rowOff>
    </xdr:to>
    <xdr:sp macro="" textlink="">
      <xdr:nvSpPr>
        <xdr:cNvPr id="884" name="楕円 883"/>
        <xdr:cNvSpPr/>
      </xdr:nvSpPr>
      <xdr:spPr>
        <a:xfrm>
          <a:off x="19494500" y="1257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6865</xdr:rowOff>
    </xdr:from>
    <xdr:ext cx="534377" cy="259045"/>
    <xdr:sp macro="" textlink="">
      <xdr:nvSpPr>
        <xdr:cNvPr id="885" name="テキスト ボックス 884"/>
        <xdr:cNvSpPr txBox="1"/>
      </xdr:nvSpPr>
      <xdr:spPr>
        <a:xfrm>
          <a:off x="19278111" y="1235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110846</xdr:rowOff>
    </xdr:from>
    <xdr:to>
      <xdr:col>98</xdr:col>
      <xdr:colOff>38100</xdr:colOff>
      <xdr:row>74</xdr:row>
      <xdr:rowOff>40996</xdr:rowOff>
    </xdr:to>
    <xdr:sp macro="" textlink="">
      <xdr:nvSpPr>
        <xdr:cNvPr id="886" name="楕円 885"/>
        <xdr:cNvSpPr/>
      </xdr:nvSpPr>
      <xdr:spPr>
        <a:xfrm>
          <a:off x="18605500" y="1262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57523</xdr:rowOff>
    </xdr:from>
    <xdr:ext cx="534377" cy="259045"/>
    <xdr:sp macro="" textlink="">
      <xdr:nvSpPr>
        <xdr:cNvPr id="887" name="テキスト ボックス 886"/>
        <xdr:cNvSpPr txBox="1"/>
      </xdr:nvSpPr>
      <xdr:spPr>
        <a:xfrm>
          <a:off x="18389111" y="124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561,109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円となっている。構成項目の中で最も高いのは扶助費で住民一人当たり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95,218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年度は子育て世帯への臨時特別給付金支給事業の減により前年度比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13,781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円の減額となった。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次に人件費は住民一人当たり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82,662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円となっており、退職手当の増により前年度比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物件費は震災関連事業の影響で平成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175,000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円を上回っていたが、要因となった事業が概ね終了し、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75,058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年度は新型コロナウイルスワクチン接種事業の減により前年度比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6,938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71,980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円の減額となった。るいじだんたいよりたかいすいじゅんにある依然としてため、中期財政見通しを策定したうえで効率的・効果的な事業を実施していく。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66,171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円となっており、類似団体と比較すると高い水準になっているものの、令和元年度以降繰上償還を実施し、抑制に努めている。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58,743
58,021
305.32
34,631,932
32,961,249
1,465,093
17,671,615
36,148,462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83922</xdr:rowOff>
    </xdr:from>
    <xdr:to>
      <xdr:col>24</xdr:col>
      <xdr:colOff>63500</xdr:colOff>
      <xdr:row>32</xdr:row>
      <xdr:rowOff>105410</xdr:rowOff>
    </xdr:to>
    <xdr:cxnSp macro="">
      <xdr:nvCxnSpPr>
        <xdr:cNvPr id="59" name="直線コネクタ 58"/>
        <xdr:cNvCxnSpPr/>
      </xdr:nvCxnSpPr>
      <xdr:spPr>
        <a:xfrm flipV="1">
          <a:off x="3797300" y="5570322"/>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105410</xdr:rowOff>
    </xdr:from>
    <xdr:to>
      <xdr:col>19</xdr:col>
      <xdr:colOff>177800</xdr:colOff>
      <xdr:row>32</xdr:row>
      <xdr:rowOff>124155</xdr:rowOff>
    </xdr:to>
    <xdr:cxnSp macro="">
      <xdr:nvCxnSpPr>
        <xdr:cNvPr id="62" name="直線コネクタ 61"/>
        <xdr:cNvCxnSpPr/>
      </xdr:nvCxnSpPr>
      <xdr:spPr>
        <a:xfrm flipV="1">
          <a:off x="2908300" y="5591810"/>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91694</xdr:rowOff>
    </xdr:from>
    <xdr:to>
      <xdr:col>15</xdr:col>
      <xdr:colOff>50800</xdr:colOff>
      <xdr:row>32</xdr:row>
      <xdr:rowOff>124155</xdr:rowOff>
    </xdr:to>
    <xdr:cxnSp macro="">
      <xdr:nvCxnSpPr>
        <xdr:cNvPr id="65" name="直線コネクタ 64"/>
        <xdr:cNvCxnSpPr/>
      </xdr:nvCxnSpPr>
      <xdr:spPr>
        <a:xfrm>
          <a:off x="2019300" y="5578094"/>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34544</xdr:rowOff>
    </xdr:from>
    <xdr:to>
      <xdr:col>10</xdr:col>
      <xdr:colOff>114300</xdr:colOff>
      <xdr:row>32</xdr:row>
      <xdr:rowOff>91694</xdr:rowOff>
    </xdr:to>
    <xdr:cxnSp macro="">
      <xdr:nvCxnSpPr>
        <xdr:cNvPr id="68" name="直線コネクタ 67"/>
        <xdr:cNvCxnSpPr/>
      </xdr:nvCxnSpPr>
      <xdr:spPr>
        <a:xfrm>
          <a:off x="1130300" y="552094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33122</xdr:rowOff>
    </xdr:from>
    <xdr:to>
      <xdr:col>24</xdr:col>
      <xdr:colOff>114300</xdr:colOff>
      <xdr:row>32</xdr:row>
      <xdr:rowOff>134722</xdr:rowOff>
    </xdr:to>
    <xdr:sp macro="" textlink="">
      <xdr:nvSpPr>
        <xdr:cNvPr id="78" name="楕円 77"/>
        <xdr:cNvSpPr/>
      </xdr:nvSpPr>
      <xdr:spPr>
        <a:xfrm>
          <a:off x="4584700" y="55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119499</xdr:rowOff>
    </xdr:from>
    <xdr:ext cx="469744" cy="259045"/>
    <xdr:sp macro="" textlink="">
      <xdr:nvSpPr>
        <xdr:cNvPr id="79" name="議会費該当値テキスト"/>
        <xdr:cNvSpPr txBox="1"/>
      </xdr:nvSpPr>
      <xdr:spPr>
        <a:xfrm>
          <a:off x="4686300" y="543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54610</xdr:rowOff>
    </xdr:from>
    <xdr:to>
      <xdr:col>20</xdr:col>
      <xdr:colOff>38100</xdr:colOff>
      <xdr:row>32</xdr:row>
      <xdr:rowOff>156210</xdr:rowOff>
    </xdr:to>
    <xdr:sp macro="" textlink="">
      <xdr:nvSpPr>
        <xdr:cNvPr id="80" name="楕円 79"/>
        <xdr:cNvSpPr/>
      </xdr:nvSpPr>
      <xdr:spPr>
        <a:xfrm>
          <a:off x="3746500" y="554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1287</xdr:rowOff>
    </xdr:from>
    <xdr:ext cx="469744" cy="259045"/>
    <xdr:sp macro="" textlink="">
      <xdr:nvSpPr>
        <xdr:cNvPr id="81" name="テキスト ボックス 80"/>
        <xdr:cNvSpPr txBox="1"/>
      </xdr:nvSpPr>
      <xdr:spPr>
        <a:xfrm>
          <a:off x="3562428" y="531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73355</xdr:rowOff>
    </xdr:from>
    <xdr:to>
      <xdr:col>15</xdr:col>
      <xdr:colOff>101600</xdr:colOff>
      <xdr:row>33</xdr:row>
      <xdr:rowOff>3505</xdr:rowOff>
    </xdr:to>
    <xdr:sp macro="" textlink="">
      <xdr:nvSpPr>
        <xdr:cNvPr id="82" name="楕円 81"/>
        <xdr:cNvSpPr/>
      </xdr:nvSpPr>
      <xdr:spPr>
        <a:xfrm>
          <a:off x="2857500" y="55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20032</xdr:rowOff>
    </xdr:from>
    <xdr:ext cx="469744" cy="259045"/>
    <xdr:sp macro="" textlink="">
      <xdr:nvSpPr>
        <xdr:cNvPr id="83" name="テキスト ボックス 82"/>
        <xdr:cNvSpPr txBox="1"/>
      </xdr:nvSpPr>
      <xdr:spPr>
        <a:xfrm>
          <a:off x="2673428" y="533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40894</xdr:rowOff>
    </xdr:from>
    <xdr:to>
      <xdr:col>10</xdr:col>
      <xdr:colOff>165100</xdr:colOff>
      <xdr:row>32</xdr:row>
      <xdr:rowOff>142494</xdr:rowOff>
    </xdr:to>
    <xdr:sp macro="" textlink="">
      <xdr:nvSpPr>
        <xdr:cNvPr id="84" name="楕円 83"/>
        <xdr:cNvSpPr/>
      </xdr:nvSpPr>
      <xdr:spPr>
        <a:xfrm>
          <a:off x="1968500" y="55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159021</xdr:rowOff>
    </xdr:from>
    <xdr:ext cx="469744" cy="259045"/>
    <xdr:sp macro="" textlink="">
      <xdr:nvSpPr>
        <xdr:cNvPr id="85" name="テキスト ボックス 84"/>
        <xdr:cNvSpPr txBox="1"/>
      </xdr:nvSpPr>
      <xdr:spPr>
        <a:xfrm>
          <a:off x="1784428" y="530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155194</xdr:rowOff>
    </xdr:from>
    <xdr:to>
      <xdr:col>6</xdr:col>
      <xdr:colOff>38100</xdr:colOff>
      <xdr:row>32</xdr:row>
      <xdr:rowOff>85344</xdr:rowOff>
    </xdr:to>
    <xdr:sp macro="" textlink="">
      <xdr:nvSpPr>
        <xdr:cNvPr id="86" name="楕円 85"/>
        <xdr:cNvSpPr/>
      </xdr:nvSpPr>
      <xdr:spPr>
        <a:xfrm>
          <a:off x="1079500" y="54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101871</xdr:rowOff>
    </xdr:from>
    <xdr:ext cx="469744" cy="259045"/>
    <xdr:sp macro="" textlink="">
      <xdr:nvSpPr>
        <xdr:cNvPr id="87" name="テキスト ボックス 86"/>
        <xdr:cNvSpPr txBox="1"/>
      </xdr:nvSpPr>
      <xdr:spPr>
        <a:xfrm>
          <a:off x="895428" y="524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107226</xdr:rowOff>
    </xdr:from>
    <xdr:to>
      <xdr:col>24</xdr:col>
      <xdr:colOff>62865</xdr:colOff>
      <xdr:row>58</xdr:row>
      <xdr:rowOff>39515</xdr:rowOff>
    </xdr:to>
    <xdr:cxnSp macro="">
      <xdr:nvCxnSpPr>
        <xdr:cNvPr id="113" name="直線コネクタ 112"/>
        <xdr:cNvCxnSpPr/>
      </xdr:nvCxnSpPr>
      <xdr:spPr>
        <a:xfrm flipV="1">
          <a:off x="4633595" y="9022626"/>
          <a:ext cx="1270" cy="96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43342</xdr:rowOff>
    </xdr:from>
    <xdr:ext cx="534377" cy="259045"/>
    <xdr:sp macro="" textlink="">
      <xdr:nvSpPr>
        <xdr:cNvPr id="114" name="総務費最小値テキスト"/>
        <xdr:cNvSpPr txBox="1"/>
      </xdr:nvSpPr>
      <xdr:spPr>
        <a:xfrm>
          <a:off x="4686300" y="998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39515</xdr:rowOff>
    </xdr:from>
    <xdr:to>
      <xdr:col>24</xdr:col>
      <xdr:colOff>152400</xdr:colOff>
      <xdr:row>58</xdr:row>
      <xdr:rowOff>39515</xdr:rowOff>
    </xdr:to>
    <xdr:cxnSp macro="">
      <xdr:nvCxnSpPr>
        <xdr:cNvPr id="115" name="直線コネクタ 114"/>
        <xdr:cNvCxnSpPr/>
      </xdr:nvCxnSpPr>
      <xdr:spPr>
        <a:xfrm>
          <a:off x="4546600" y="998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53903</xdr:rowOff>
    </xdr:from>
    <xdr:ext cx="599010" cy="259045"/>
    <xdr:sp macro="" textlink="">
      <xdr:nvSpPr>
        <xdr:cNvPr id="116" name="総務費最大値テキスト"/>
        <xdr:cNvSpPr txBox="1"/>
      </xdr:nvSpPr>
      <xdr:spPr>
        <a:xfrm>
          <a:off x="4686300" y="8797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107226</xdr:rowOff>
    </xdr:from>
    <xdr:to>
      <xdr:col>24</xdr:col>
      <xdr:colOff>152400</xdr:colOff>
      <xdr:row>52</xdr:row>
      <xdr:rowOff>107226</xdr:rowOff>
    </xdr:to>
    <xdr:cxnSp macro="">
      <xdr:nvCxnSpPr>
        <xdr:cNvPr id="117" name="直線コネクタ 116"/>
        <xdr:cNvCxnSpPr/>
      </xdr:nvCxnSpPr>
      <xdr:spPr>
        <a:xfrm>
          <a:off x="4546600" y="902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86874</xdr:rowOff>
    </xdr:from>
    <xdr:to>
      <xdr:col>24</xdr:col>
      <xdr:colOff>63500</xdr:colOff>
      <xdr:row>56</xdr:row>
      <xdr:rowOff>107983</xdr:rowOff>
    </xdr:to>
    <xdr:cxnSp macro="">
      <xdr:nvCxnSpPr>
        <xdr:cNvPr id="118" name="直線コネクタ 117"/>
        <xdr:cNvCxnSpPr/>
      </xdr:nvCxnSpPr>
      <xdr:spPr>
        <a:xfrm flipV="1">
          <a:off x="3797300" y="9688074"/>
          <a:ext cx="838200" cy="2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55518</xdr:rowOff>
    </xdr:from>
    <xdr:ext cx="534377" cy="259045"/>
    <xdr:sp macro="" textlink="">
      <xdr:nvSpPr>
        <xdr:cNvPr id="119" name="総務費平均値テキスト"/>
        <xdr:cNvSpPr txBox="1"/>
      </xdr:nvSpPr>
      <xdr:spPr>
        <a:xfrm>
          <a:off x="4686300" y="9656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77091</xdr:rowOff>
    </xdr:from>
    <xdr:to>
      <xdr:col>24</xdr:col>
      <xdr:colOff>114300</xdr:colOff>
      <xdr:row>57</xdr:row>
      <xdr:rowOff>7241</xdr:rowOff>
    </xdr:to>
    <xdr:sp macro="" textlink="">
      <xdr:nvSpPr>
        <xdr:cNvPr id="120" name="フローチャート: 判断 119"/>
        <xdr:cNvSpPr/>
      </xdr:nvSpPr>
      <xdr:spPr>
        <a:xfrm>
          <a:off x="4584700" y="967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6857</xdr:rowOff>
    </xdr:from>
    <xdr:to>
      <xdr:col>19</xdr:col>
      <xdr:colOff>177800</xdr:colOff>
      <xdr:row>56</xdr:row>
      <xdr:rowOff>107983</xdr:rowOff>
    </xdr:to>
    <xdr:cxnSp macro="">
      <xdr:nvCxnSpPr>
        <xdr:cNvPr id="121" name="直線コネクタ 120"/>
        <xdr:cNvCxnSpPr/>
      </xdr:nvCxnSpPr>
      <xdr:spPr>
        <a:xfrm>
          <a:off x="2908300" y="8750807"/>
          <a:ext cx="889000" cy="95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86895</xdr:rowOff>
    </xdr:from>
    <xdr:to>
      <xdr:col>20</xdr:col>
      <xdr:colOff>38100</xdr:colOff>
      <xdr:row>57</xdr:row>
      <xdr:rowOff>17045</xdr:rowOff>
    </xdr:to>
    <xdr:sp macro="" textlink="">
      <xdr:nvSpPr>
        <xdr:cNvPr id="122" name="フローチャート: 判断 121"/>
        <xdr:cNvSpPr/>
      </xdr:nvSpPr>
      <xdr:spPr>
        <a:xfrm>
          <a:off x="3746500" y="96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8172</xdr:rowOff>
    </xdr:from>
    <xdr:ext cx="534377" cy="259045"/>
    <xdr:sp macro="" textlink="">
      <xdr:nvSpPr>
        <xdr:cNvPr id="123" name="テキスト ボックス 122"/>
        <xdr:cNvSpPr txBox="1"/>
      </xdr:nvSpPr>
      <xdr:spPr>
        <a:xfrm>
          <a:off x="3530111" y="97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6857</xdr:rowOff>
    </xdr:from>
    <xdr:to>
      <xdr:col>15</xdr:col>
      <xdr:colOff>50800</xdr:colOff>
      <xdr:row>56</xdr:row>
      <xdr:rowOff>61506</xdr:rowOff>
    </xdr:to>
    <xdr:cxnSp macro="">
      <xdr:nvCxnSpPr>
        <xdr:cNvPr id="124" name="直線コネクタ 123"/>
        <xdr:cNvCxnSpPr/>
      </xdr:nvCxnSpPr>
      <xdr:spPr>
        <a:xfrm flipV="1">
          <a:off x="2019300" y="8750807"/>
          <a:ext cx="889000" cy="91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155704</xdr:rowOff>
    </xdr:from>
    <xdr:to>
      <xdr:col>15</xdr:col>
      <xdr:colOff>101600</xdr:colOff>
      <xdr:row>53</xdr:row>
      <xdr:rowOff>85854</xdr:rowOff>
    </xdr:to>
    <xdr:sp macro="" textlink="">
      <xdr:nvSpPr>
        <xdr:cNvPr id="125" name="フローチャート: 判断 124"/>
        <xdr:cNvSpPr/>
      </xdr:nvSpPr>
      <xdr:spPr>
        <a:xfrm>
          <a:off x="2857500" y="907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76981</xdr:rowOff>
    </xdr:from>
    <xdr:ext cx="599010" cy="259045"/>
    <xdr:sp macro="" textlink="">
      <xdr:nvSpPr>
        <xdr:cNvPr id="126" name="テキスト ボックス 125"/>
        <xdr:cNvSpPr txBox="1"/>
      </xdr:nvSpPr>
      <xdr:spPr>
        <a:xfrm>
          <a:off x="2608795" y="916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61506</xdr:rowOff>
    </xdr:from>
    <xdr:to>
      <xdr:col>10</xdr:col>
      <xdr:colOff>114300</xdr:colOff>
      <xdr:row>56</xdr:row>
      <xdr:rowOff>74843</xdr:rowOff>
    </xdr:to>
    <xdr:cxnSp macro="">
      <xdr:nvCxnSpPr>
        <xdr:cNvPr id="127" name="直線コネクタ 126"/>
        <xdr:cNvCxnSpPr/>
      </xdr:nvCxnSpPr>
      <xdr:spPr>
        <a:xfrm flipV="1">
          <a:off x="1130300" y="9662706"/>
          <a:ext cx="889000" cy="1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161503</xdr:rowOff>
    </xdr:from>
    <xdr:to>
      <xdr:col>10</xdr:col>
      <xdr:colOff>165100</xdr:colOff>
      <xdr:row>57</xdr:row>
      <xdr:rowOff>91653</xdr:rowOff>
    </xdr:to>
    <xdr:sp macro="" textlink="">
      <xdr:nvSpPr>
        <xdr:cNvPr id="128" name="フローチャート: 判断 127"/>
        <xdr:cNvSpPr/>
      </xdr:nvSpPr>
      <xdr:spPr>
        <a:xfrm>
          <a:off x="1968500" y="976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82780</xdr:rowOff>
    </xdr:from>
    <xdr:ext cx="534377" cy="259045"/>
    <xdr:sp macro="" textlink="">
      <xdr:nvSpPr>
        <xdr:cNvPr id="129" name="テキスト ボックス 128"/>
        <xdr:cNvSpPr txBox="1"/>
      </xdr:nvSpPr>
      <xdr:spPr>
        <a:xfrm>
          <a:off x="1752111" y="985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170635</xdr:rowOff>
    </xdr:from>
    <xdr:to>
      <xdr:col>6</xdr:col>
      <xdr:colOff>38100</xdr:colOff>
      <xdr:row>57</xdr:row>
      <xdr:rowOff>100785</xdr:rowOff>
    </xdr:to>
    <xdr:sp macro="" textlink="">
      <xdr:nvSpPr>
        <xdr:cNvPr id="130" name="フローチャート: 判断 129"/>
        <xdr:cNvSpPr/>
      </xdr:nvSpPr>
      <xdr:spPr>
        <a:xfrm>
          <a:off x="1079500" y="977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91912</xdr:rowOff>
    </xdr:from>
    <xdr:ext cx="534377" cy="259045"/>
    <xdr:sp macro="" textlink="">
      <xdr:nvSpPr>
        <xdr:cNvPr id="131" name="テキスト ボックス 130"/>
        <xdr:cNvSpPr txBox="1"/>
      </xdr:nvSpPr>
      <xdr:spPr>
        <a:xfrm>
          <a:off x="863111" y="986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36074</xdr:rowOff>
    </xdr:from>
    <xdr:to>
      <xdr:col>24</xdr:col>
      <xdr:colOff>114300</xdr:colOff>
      <xdr:row>56</xdr:row>
      <xdr:rowOff>137674</xdr:rowOff>
    </xdr:to>
    <xdr:sp macro="" textlink="">
      <xdr:nvSpPr>
        <xdr:cNvPr id="137" name="楕円 136"/>
        <xdr:cNvSpPr/>
      </xdr:nvSpPr>
      <xdr:spPr>
        <a:xfrm>
          <a:off x="4584700" y="96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58951</xdr:rowOff>
    </xdr:from>
    <xdr:ext cx="534377" cy="259045"/>
    <xdr:sp macro="" textlink="">
      <xdr:nvSpPr>
        <xdr:cNvPr id="138" name="総務費該当値テキスト"/>
        <xdr:cNvSpPr txBox="1"/>
      </xdr:nvSpPr>
      <xdr:spPr>
        <a:xfrm>
          <a:off x="4686300" y="94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57183</xdr:rowOff>
    </xdr:from>
    <xdr:to>
      <xdr:col>20</xdr:col>
      <xdr:colOff>38100</xdr:colOff>
      <xdr:row>56</xdr:row>
      <xdr:rowOff>158783</xdr:rowOff>
    </xdr:to>
    <xdr:sp macro="" textlink="">
      <xdr:nvSpPr>
        <xdr:cNvPr id="139" name="楕円 138"/>
        <xdr:cNvSpPr/>
      </xdr:nvSpPr>
      <xdr:spPr>
        <a:xfrm>
          <a:off x="3746500" y="96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3860</xdr:rowOff>
    </xdr:from>
    <xdr:ext cx="534377" cy="259045"/>
    <xdr:sp macro="" textlink="">
      <xdr:nvSpPr>
        <xdr:cNvPr id="140" name="テキスト ボックス 139"/>
        <xdr:cNvSpPr txBox="1"/>
      </xdr:nvSpPr>
      <xdr:spPr>
        <a:xfrm>
          <a:off x="3530111" y="943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127507</xdr:rowOff>
    </xdr:from>
    <xdr:to>
      <xdr:col>15</xdr:col>
      <xdr:colOff>101600</xdr:colOff>
      <xdr:row>51</xdr:row>
      <xdr:rowOff>57657</xdr:rowOff>
    </xdr:to>
    <xdr:sp macro="" textlink="">
      <xdr:nvSpPr>
        <xdr:cNvPr id="141" name="楕円 140"/>
        <xdr:cNvSpPr/>
      </xdr:nvSpPr>
      <xdr:spPr>
        <a:xfrm>
          <a:off x="2857500" y="870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74184</xdr:rowOff>
    </xdr:from>
    <xdr:ext cx="599010" cy="259045"/>
    <xdr:sp macro="" textlink="">
      <xdr:nvSpPr>
        <xdr:cNvPr id="142" name="テキスト ボックス 141"/>
        <xdr:cNvSpPr txBox="1"/>
      </xdr:nvSpPr>
      <xdr:spPr>
        <a:xfrm>
          <a:off x="2608795" y="847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10706</xdr:rowOff>
    </xdr:from>
    <xdr:to>
      <xdr:col>10</xdr:col>
      <xdr:colOff>165100</xdr:colOff>
      <xdr:row>56</xdr:row>
      <xdr:rowOff>112306</xdr:rowOff>
    </xdr:to>
    <xdr:sp macro="" textlink="">
      <xdr:nvSpPr>
        <xdr:cNvPr id="143" name="楕円 142"/>
        <xdr:cNvSpPr/>
      </xdr:nvSpPr>
      <xdr:spPr>
        <a:xfrm>
          <a:off x="1968500" y="961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128833</xdr:rowOff>
    </xdr:from>
    <xdr:ext cx="534377" cy="259045"/>
    <xdr:sp macro="" textlink="">
      <xdr:nvSpPr>
        <xdr:cNvPr id="144" name="テキスト ボックス 143"/>
        <xdr:cNvSpPr txBox="1"/>
      </xdr:nvSpPr>
      <xdr:spPr>
        <a:xfrm>
          <a:off x="1752111" y="938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24043</xdr:rowOff>
    </xdr:from>
    <xdr:to>
      <xdr:col>6</xdr:col>
      <xdr:colOff>38100</xdr:colOff>
      <xdr:row>56</xdr:row>
      <xdr:rowOff>125643</xdr:rowOff>
    </xdr:to>
    <xdr:sp macro="" textlink="">
      <xdr:nvSpPr>
        <xdr:cNvPr id="145" name="楕円 144"/>
        <xdr:cNvSpPr/>
      </xdr:nvSpPr>
      <xdr:spPr>
        <a:xfrm>
          <a:off x="1079500" y="96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142170</xdr:rowOff>
    </xdr:from>
    <xdr:ext cx="534377" cy="259045"/>
    <xdr:sp macro="" textlink="">
      <xdr:nvSpPr>
        <xdr:cNvPr id="146" name="テキスト ボックス 145"/>
        <xdr:cNvSpPr txBox="1"/>
      </xdr:nvSpPr>
      <xdr:spPr>
        <a:xfrm>
          <a:off x="863111" y="940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1" name="直線コネクタ 170"/>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2" name="民生費最小値テキスト"/>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3" name="直線コネクタ 172"/>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4" name="民生費最大値テキスト"/>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5" name="直線コネクタ 174"/>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116662</xdr:rowOff>
    </xdr:from>
    <xdr:to>
      <xdr:col>24</xdr:col>
      <xdr:colOff>63500</xdr:colOff>
      <xdr:row>76</xdr:row>
      <xdr:rowOff>54229</xdr:rowOff>
    </xdr:to>
    <xdr:cxnSp macro="">
      <xdr:nvCxnSpPr>
        <xdr:cNvPr id="176" name="直線コネクタ 175"/>
        <xdr:cNvCxnSpPr/>
      </xdr:nvCxnSpPr>
      <xdr:spPr>
        <a:xfrm>
          <a:off x="3797300" y="12975412"/>
          <a:ext cx="838200" cy="10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7" name="民生費平均値テキスト"/>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8" name="フローチャート: 判断 177"/>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116662</xdr:rowOff>
    </xdr:from>
    <xdr:to>
      <xdr:col>19</xdr:col>
      <xdr:colOff>177800</xdr:colOff>
      <xdr:row>77</xdr:row>
      <xdr:rowOff>50482</xdr:rowOff>
    </xdr:to>
    <xdr:cxnSp macro="">
      <xdr:nvCxnSpPr>
        <xdr:cNvPr id="179" name="直線コネクタ 178"/>
        <xdr:cNvCxnSpPr/>
      </xdr:nvCxnSpPr>
      <xdr:spPr>
        <a:xfrm flipV="1">
          <a:off x="2908300" y="12975412"/>
          <a:ext cx="889000" cy="27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0" name="フローチャート: 判断 179"/>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1" name="テキスト ボックス 180"/>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50482</xdr:rowOff>
    </xdr:from>
    <xdr:to>
      <xdr:col>15</xdr:col>
      <xdr:colOff>50800</xdr:colOff>
      <xdr:row>77</xdr:row>
      <xdr:rowOff>53708</xdr:rowOff>
    </xdr:to>
    <xdr:cxnSp macro="">
      <xdr:nvCxnSpPr>
        <xdr:cNvPr id="182" name="直線コネクタ 181"/>
        <xdr:cNvCxnSpPr/>
      </xdr:nvCxnSpPr>
      <xdr:spPr>
        <a:xfrm flipV="1">
          <a:off x="2019300" y="13252132"/>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3" name="フローチャート: 判断 182"/>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4" name="テキスト ボックス 183"/>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53708</xdr:rowOff>
    </xdr:from>
    <xdr:to>
      <xdr:col>10</xdr:col>
      <xdr:colOff>114300</xdr:colOff>
      <xdr:row>77</xdr:row>
      <xdr:rowOff>151461</xdr:rowOff>
    </xdr:to>
    <xdr:cxnSp macro="">
      <xdr:nvCxnSpPr>
        <xdr:cNvPr id="185" name="直線コネクタ 184"/>
        <xdr:cNvCxnSpPr/>
      </xdr:nvCxnSpPr>
      <xdr:spPr>
        <a:xfrm flipV="1">
          <a:off x="1130300" y="13255358"/>
          <a:ext cx="889000" cy="9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6" name="フローチャート: 判断 185"/>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111980</xdr:rowOff>
    </xdr:from>
    <xdr:ext cx="599010" cy="259045"/>
    <xdr:sp macro="" textlink="">
      <xdr:nvSpPr>
        <xdr:cNvPr id="187" name="テキスト ボックス 186"/>
        <xdr:cNvSpPr txBox="1"/>
      </xdr:nvSpPr>
      <xdr:spPr>
        <a:xfrm>
          <a:off x="1719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8" name="フローチャート: 判断 187"/>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89" name="テキスト ボックス 188"/>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3429</xdr:rowOff>
    </xdr:from>
    <xdr:to>
      <xdr:col>24</xdr:col>
      <xdr:colOff>114300</xdr:colOff>
      <xdr:row>76</xdr:row>
      <xdr:rowOff>105029</xdr:rowOff>
    </xdr:to>
    <xdr:sp macro="" textlink="">
      <xdr:nvSpPr>
        <xdr:cNvPr id="195" name="楕円 194"/>
        <xdr:cNvSpPr/>
      </xdr:nvSpPr>
      <xdr:spPr>
        <a:xfrm>
          <a:off x="4584700" y="1303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153306</xdr:rowOff>
    </xdr:from>
    <xdr:ext cx="599010" cy="259045"/>
    <xdr:sp macro="" textlink="">
      <xdr:nvSpPr>
        <xdr:cNvPr id="196" name="民生費該当値テキスト"/>
        <xdr:cNvSpPr txBox="1"/>
      </xdr:nvSpPr>
      <xdr:spPr>
        <a:xfrm>
          <a:off x="4686300" y="1301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65862</xdr:rowOff>
    </xdr:from>
    <xdr:to>
      <xdr:col>20</xdr:col>
      <xdr:colOff>38100</xdr:colOff>
      <xdr:row>75</xdr:row>
      <xdr:rowOff>167463</xdr:rowOff>
    </xdr:to>
    <xdr:sp macro="" textlink="">
      <xdr:nvSpPr>
        <xdr:cNvPr id="197" name="楕円 196"/>
        <xdr:cNvSpPr/>
      </xdr:nvSpPr>
      <xdr:spPr>
        <a:xfrm>
          <a:off x="3746500" y="129246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158590</xdr:rowOff>
    </xdr:from>
    <xdr:ext cx="599010" cy="259045"/>
    <xdr:sp macro="" textlink="">
      <xdr:nvSpPr>
        <xdr:cNvPr id="198" name="テキスト ボックス 197"/>
        <xdr:cNvSpPr txBox="1"/>
      </xdr:nvSpPr>
      <xdr:spPr>
        <a:xfrm>
          <a:off x="3497795" y="1301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171132</xdr:rowOff>
    </xdr:from>
    <xdr:to>
      <xdr:col>15</xdr:col>
      <xdr:colOff>101600</xdr:colOff>
      <xdr:row>77</xdr:row>
      <xdr:rowOff>101282</xdr:rowOff>
    </xdr:to>
    <xdr:sp macro="" textlink="">
      <xdr:nvSpPr>
        <xdr:cNvPr id="199" name="楕円 198"/>
        <xdr:cNvSpPr/>
      </xdr:nvSpPr>
      <xdr:spPr>
        <a:xfrm>
          <a:off x="2857500" y="1320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92409</xdr:rowOff>
    </xdr:from>
    <xdr:ext cx="599010" cy="259045"/>
    <xdr:sp macro="" textlink="">
      <xdr:nvSpPr>
        <xdr:cNvPr id="200" name="テキスト ボックス 199"/>
        <xdr:cNvSpPr txBox="1"/>
      </xdr:nvSpPr>
      <xdr:spPr>
        <a:xfrm>
          <a:off x="2608795" y="132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2908</xdr:rowOff>
    </xdr:from>
    <xdr:to>
      <xdr:col>10</xdr:col>
      <xdr:colOff>165100</xdr:colOff>
      <xdr:row>77</xdr:row>
      <xdr:rowOff>104508</xdr:rowOff>
    </xdr:to>
    <xdr:sp macro="" textlink="">
      <xdr:nvSpPr>
        <xdr:cNvPr id="201" name="楕円 200"/>
        <xdr:cNvSpPr/>
      </xdr:nvSpPr>
      <xdr:spPr>
        <a:xfrm>
          <a:off x="1968500" y="132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121035</xdr:rowOff>
    </xdr:from>
    <xdr:ext cx="599010" cy="259045"/>
    <xdr:sp macro="" textlink="">
      <xdr:nvSpPr>
        <xdr:cNvPr id="202" name="テキスト ボックス 201"/>
        <xdr:cNvSpPr txBox="1"/>
      </xdr:nvSpPr>
      <xdr:spPr>
        <a:xfrm>
          <a:off x="1719795" y="1297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100661</xdr:rowOff>
    </xdr:from>
    <xdr:to>
      <xdr:col>6</xdr:col>
      <xdr:colOff>38100</xdr:colOff>
      <xdr:row>78</xdr:row>
      <xdr:rowOff>30811</xdr:rowOff>
    </xdr:to>
    <xdr:sp macro="" textlink="">
      <xdr:nvSpPr>
        <xdr:cNvPr id="203" name="楕円 202"/>
        <xdr:cNvSpPr/>
      </xdr:nvSpPr>
      <xdr:spPr>
        <a:xfrm>
          <a:off x="1079500" y="133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21938</xdr:rowOff>
    </xdr:from>
    <xdr:ext cx="599010" cy="259045"/>
    <xdr:sp macro="" textlink="">
      <xdr:nvSpPr>
        <xdr:cNvPr id="204" name="テキスト ボックス 203"/>
        <xdr:cNvSpPr txBox="1"/>
      </xdr:nvSpPr>
      <xdr:spPr>
        <a:xfrm>
          <a:off x="830795" y="1339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29" name="直線コネクタ 228"/>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0" name="衛生費最小値テキスト"/>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1" name="直線コネクタ 230"/>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2" name="衛生費最大値テキスト"/>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3" name="直線コネクタ 232"/>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33096</xdr:rowOff>
    </xdr:from>
    <xdr:to>
      <xdr:col>24</xdr:col>
      <xdr:colOff>63500</xdr:colOff>
      <xdr:row>97</xdr:row>
      <xdr:rowOff>80321</xdr:rowOff>
    </xdr:to>
    <xdr:cxnSp macro="">
      <xdr:nvCxnSpPr>
        <xdr:cNvPr id="234" name="直線コネクタ 233"/>
        <xdr:cNvCxnSpPr/>
      </xdr:nvCxnSpPr>
      <xdr:spPr>
        <a:xfrm>
          <a:off x="3797300" y="16663746"/>
          <a:ext cx="8382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5" name="衛生費平均値テキスト"/>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6" name="フローチャート: 判断 235"/>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33096</xdr:rowOff>
    </xdr:from>
    <xdr:to>
      <xdr:col>19</xdr:col>
      <xdr:colOff>177800</xdr:colOff>
      <xdr:row>98</xdr:row>
      <xdr:rowOff>48640</xdr:rowOff>
    </xdr:to>
    <xdr:cxnSp macro="">
      <xdr:nvCxnSpPr>
        <xdr:cNvPr id="237" name="直線コネクタ 236"/>
        <xdr:cNvCxnSpPr/>
      </xdr:nvCxnSpPr>
      <xdr:spPr>
        <a:xfrm flipV="1">
          <a:off x="2908300" y="16663746"/>
          <a:ext cx="889000" cy="18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8" name="フローチャート: 判断 237"/>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39" name="テキスト ボックス 238"/>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48640</xdr:rowOff>
    </xdr:from>
    <xdr:to>
      <xdr:col>15</xdr:col>
      <xdr:colOff>50800</xdr:colOff>
      <xdr:row>98</xdr:row>
      <xdr:rowOff>70205</xdr:rowOff>
    </xdr:to>
    <xdr:cxnSp macro="">
      <xdr:nvCxnSpPr>
        <xdr:cNvPr id="240" name="直線コネクタ 239"/>
        <xdr:cNvCxnSpPr/>
      </xdr:nvCxnSpPr>
      <xdr:spPr>
        <a:xfrm flipV="1">
          <a:off x="2019300" y="16850740"/>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1" name="フローチャート: 判断 240"/>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2" name="テキスト ボックス 241"/>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70205</xdr:rowOff>
    </xdr:from>
    <xdr:to>
      <xdr:col>10</xdr:col>
      <xdr:colOff>114300</xdr:colOff>
      <xdr:row>98</xdr:row>
      <xdr:rowOff>133832</xdr:rowOff>
    </xdr:to>
    <xdr:cxnSp macro="">
      <xdr:nvCxnSpPr>
        <xdr:cNvPr id="243" name="直線コネクタ 242"/>
        <xdr:cNvCxnSpPr/>
      </xdr:nvCxnSpPr>
      <xdr:spPr>
        <a:xfrm flipV="1">
          <a:off x="1130300" y="16872305"/>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4" name="フローチャート: 判断 243"/>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5" name="テキスト ボックス 244"/>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6" name="フローチャート: 判断 245"/>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7" name="テキスト ボックス 246"/>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29521</xdr:rowOff>
    </xdr:from>
    <xdr:to>
      <xdr:col>24</xdr:col>
      <xdr:colOff>114300</xdr:colOff>
      <xdr:row>97</xdr:row>
      <xdr:rowOff>131121</xdr:rowOff>
    </xdr:to>
    <xdr:sp macro="" textlink="">
      <xdr:nvSpPr>
        <xdr:cNvPr id="253" name="楕円 252"/>
        <xdr:cNvSpPr/>
      </xdr:nvSpPr>
      <xdr:spPr>
        <a:xfrm>
          <a:off x="4584700" y="166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7948</xdr:rowOff>
    </xdr:from>
    <xdr:ext cx="534377" cy="259045"/>
    <xdr:sp macro="" textlink="">
      <xdr:nvSpPr>
        <xdr:cNvPr id="254" name="衛生費該当値テキスト"/>
        <xdr:cNvSpPr txBox="1"/>
      </xdr:nvSpPr>
      <xdr:spPr>
        <a:xfrm>
          <a:off x="4686300" y="1663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153746</xdr:rowOff>
    </xdr:from>
    <xdr:to>
      <xdr:col>20</xdr:col>
      <xdr:colOff>38100</xdr:colOff>
      <xdr:row>97</xdr:row>
      <xdr:rowOff>83896</xdr:rowOff>
    </xdr:to>
    <xdr:sp macro="" textlink="">
      <xdr:nvSpPr>
        <xdr:cNvPr id="255" name="楕円 254"/>
        <xdr:cNvSpPr/>
      </xdr:nvSpPr>
      <xdr:spPr>
        <a:xfrm>
          <a:off x="3746500" y="166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75023</xdr:rowOff>
    </xdr:from>
    <xdr:ext cx="534377" cy="259045"/>
    <xdr:sp macro="" textlink="">
      <xdr:nvSpPr>
        <xdr:cNvPr id="256" name="テキスト ボックス 255"/>
        <xdr:cNvSpPr txBox="1"/>
      </xdr:nvSpPr>
      <xdr:spPr>
        <a:xfrm>
          <a:off x="3530111" y="1670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169290</xdr:rowOff>
    </xdr:from>
    <xdr:to>
      <xdr:col>15</xdr:col>
      <xdr:colOff>101600</xdr:colOff>
      <xdr:row>98</xdr:row>
      <xdr:rowOff>99440</xdr:rowOff>
    </xdr:to>
    <xdr:sp macro="" textlink="">
      <xdr:nvSpPr>
        <xdr:cNvPr id="257" name="楕円 256"/>
        <xdr:cNvSpPr/>
      </xdr:nvSpPr>
      <xdr:spPr>
        <a:xfrm>
          <a:off x="2857500" y="1679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90567</xdr:rowOff>
    </xdr:from>
    <xdr:ext cx="534377" cy="259045"/>
    <xdr:sp macro="" textlink="">
      <xdr:nvSpPr>
        <xdr:cNvPr id="258" name="テキスト ボックス 257"/>
        <xdr:cNvSpPr txBox="1"/>
      </xdr:nvSpPr>
      <xdr:spPr>
        <a:xfrm>
          <a:off x="2641111" y="1689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19405</xdr:rowOff>
    </xdr:from>
    <xdr:to>
      <xdr:col>10</xdr:col>
      <xdr:colOff>165100</xdr:colOff>
      <xdr:row>98</xdr:row>
      <xdr:rowOff>121005</xdr:rowOff>
    </xdr:to>
    <xdr:sp macro="" textlink="">
      <xdr:nvSpPr>
        <xdr:cNvPr id="259" name="楕円 258"/>
        <xdr:cNvSpPr/>
      </xdr:nvSpPr>
      <xdr:spPr>
        <a:xfrm>
          <a:off x="1968500" y="1682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112132</xdr:rowOff>
    </xdr:from>
    <xdr:ext cx="534377" cy="259045"/>
    <xdr:sp macro="" textlink="">
      <xdr:nvSpPr>
        <xdr:cNvPr id="260" name="テキスト ボックス 259"/>
        <xdr:cNvSpPr txBox="1"/>
      </xdr:nvSpPr>
      <xdr:spPr>
        <a:xfrm>
          <a:off x="1752111" y="1691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83032</xdr:rowOff>
    </xdr:from>
    <xdr:to>
      <xdr:col>6</xdr:col>
      <xdr:colOff>38100</xdr:colOff>
      <xdr:row>99</xdr:row>
      <xdr:rowOff>13182</xdr:rowOff>
    </xdr:to>
    <xdr:sp macro="" textlink="">
      <xdr:nvSpPr>
        <xdr:cNvPr id="261" name="楕円 260"/>
        <xdr:cNvSpPr/>
      </xdr:nvSpPr>
      <xdr:spPr>
        <a:xfrm>
          <a:off x="1079500" y="168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4309</xdr:rowOff>
    </xdr:from>
    <xdr:ext cx="534377" cy="259045"/>
    <xdr:sp macro="" textlink="">
      <xdr:nvSpPr>
        <xdr:cNvPr id="262" name="テキスト ボックス 261"/>
        <xdr:cNvSpPr txBox="1"/>
      </xdr:nvSpPr>
      <xdr:spPr>
        <a:xfrm>
          <a:off x="863111" y="169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6" name="直線コネクタ 285"/>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89" name="労働費最大値テキスト"/>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0" name="直線コネクタ 289"/>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170866</xdr:rowOff>
    </xdr:from>
    <xdr:to>
      <xdr:col>55</xdr:col>
      <xdr:colOff>0</xdr:colOff>
      <xdr:row>39</xdr:row>
      <xdr:rowOff>27610</xdr:rowOff>
    </xdr:to>
    <xdr:cxnSp macro="">
      <xdr:nvCxnSpPr>
        <xdr:cNvPr id="291" name="直線コネクタ 290"/>
        <xdr:cNvCxnSpPr/>
      </xdr:nvCxnSpPr>
      <xdr:spPr>
        <a:xfrm flipV="1">
          <a:off x="9639300" y="6685966"/>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2" name="労働費平均値テキスト"/>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3" name="フローチャート: 判断 292"/>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27610</xdr:rowOff>
    </xdr:from>
    <xdr:to>
      <xdr:col>50</xdr:col>
      <xdr:colOff>114300</xdr:colOff>
      <xdr:row>39</xdr:row>
      <xdr:rowOff>27762</xdr:rowOff>
    </xdr:to>
    <xdr:cxnSp macro="">
      <xdr:nvCxnSpPr>
        <xdr:cNvPr id="294" name="直線コネクタ 293"/>
        <xdr:cNvCxnSpPr/>
      </xdr:nvCxnSpPr>
      <xdr:spPr>
        <a:xfrm flipV="1">
          <a:off x="8750300" y="671416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5" name="フローチャート: 判断 294"/>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6" name="テキスト ボックス 295"/>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27762</xdr:rowOff>
    </xdr:from>
    <xdr:to>
      <xdr:col>45</xdr:col>
      <xdr:colOff>177800</xdr:colOff>
      <xdr:row>39</xdr:row>
      <xdr:rowOff>27991</xdr:rowOff>
    </xdr:to>
    <xdr:cxnSp macro="">
      <xdr:nvCxnSpPr>
        <xdr:cNvPr id="297" name="直線コネクタ 296"/>
        <xdr:cNvCxnSpPr/>
      </xdr:nvCxnSpPr>
      <xdr:spPr>
        <a:xfrm flipV="1">
          <a:off x="7861300" y="671431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8" name="フローチャート: 判断 297"/>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299" name="テキスト ボックス 298"/>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20447</xdr:rowOff>
    </xdr:from>
    <xdr:to>
      <xdr:col>41</xdr:col>
      <xdr:colOff>50800</xdr:colOff>
      <xdr:row>39</xdr:row>
      <xdr:rowOff>27991</xdr:rowOff>
    </xdr:to>
    <xdr:cxnSp macro="">
      <xdr:nvCxnSpPr>
        <xdr:cNvPr id="300" name="直線コネクタ 299"/>
        <xdr:cNvCxnSpPr/>
      </xdr:nvCxnSpPr>
      <xdr:spPr>
        <a:xfrm>
          <a:off x="6972300" y="6706997"/>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1" name="フローチャート: 判断 300"/>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2" name="テキスト ボックス 301"/>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3" name="フローチャート: 判断 302"/>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4" name="テキスト ボックス 303"/>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120066</xdr:rowOff>
    </xdr:from>
    <xdr:to>
      <xdr:col>55</xdr:col>
      <xdr:colOff>50800</xdr:colOff>
      <xdr:row>39</xdr:row>
      <xdr:rowOff>50216</xdr:rowOff>
    </xdr:to>
    <xdr:sp macro="" textlink="">
      <xdr:nvSpPr>
        <xdr:cNvPr id="310" name="楕円 309"/>
        <xdr:cNvSpPr/>
      </xdr:nvSpPr>
      <xdr:spPr>
        <a:xfrm>
          <a:off x="10426700" y="66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378565" cy="259045"/>
    <xdr:sp macro="" textlink="">
      <xdr:nvSpPr>
        <xdr:cNvPr id="311" name="労働費該当値テキスト"/>
        <xdr:cNvSpPr txBox="1"/>
      </xdr:nvSpPr>
      <xdr:spPr>
        <a:xfrm>
          <a:off x="10528300" y="65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148260</xdr:rowOff>
    </xdr:from>
    <xdr:to>
      <xdr:col>50</xdr:col>
      <xdr:colOff>165100</xdr:colOff>
      <xdr:row>39</xdr:row>
      <xdr:rowOff>78410</xdr:rowOff>
    </xdr:to>
    <xdr:sp macro="" textlink="">
      <xdr:nvSpPr>
        <xdr:cNvPr id="312" name="楕円 311"/>
        <xdr:cNvSpPr/>
      </xdr:nvSpPr>
      <xdr:spPr>
        <a:xfrm>
          <a:off x="9588500" y="66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69537</xdr:rowOff>
    </xdr:from>
    <xdr:ext cx="378565" cy="259045"/>
    <xdr:sp macro="" textlink="">
      <xdr:nvSpPr>
        <xdr:cNvPr id="313" name="テキスト ボックス 312"/>
        <xdr:cNvSpPr txBox="1"/>
      </xdr:nvSpPr>
      <xdr:spPr>
        <a:xfrm>
          <a:off x="9450017" y="675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148412</xdr:rowOff>
    </xdr:from>
    <xdr:to>
      <xdr:col>46</xdr:col>
      <xdr:colOff>38100</xdr:colOff>
      <xdr:row>39</xdr:row>
      <xdr:rowOff>78562</xdr:rowOff>
    </xdr:to>
    <xdr:sp macro="" textlink="">
      <xdr:nvSpPr>
        <xdr:cNvPr id="314" name="楕円 313"/>
        <xdr:cNvSpPr/>
      </xdr:nvSpPr>
      <xdr:spPr>
        <a:xfrm>
          <a:off x="8699500" y="66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69689</xdr:rowOff>
    </xdr:from>
    <xdr:ext cx="378565" cy="259045"/>
    <xdr:sp macro="" textlink="">
      <xdr:nvSpPr>
        <xdr:cNvPr id="315" name="テキスト ボックス 314"/>
        <xdr:cNvSpPr txBox="1"/>
      </xdr:nvSpPr>
      <xdr:spPr>
        <a:xfrm>
          <a:off x="8561017" y="6756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148641</xdr:rowOff>
    </xdr:from>
    <xdr:to>
      <xdr:col>41</xdr:col>
      <xdr:colOff>101600</xdr:colOff>
      <xdr:row>39</xdr:row>
      <xdr:rowOff>78791</xdr:rowOff>
    </xdr:to>
    <xdr:sp macro="" textlink="">
      <xdr:nvSpPr>
        <xdr:cNvPr id="316" name="楕円 315"/>
        <xdr:cNvSpPr/>
      </xdr:nvSpPr>
      <xdr:spPr>
        <a:xfrm>
          <a:off x="7810500" y="66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69918</xdr:rowOff>
    </xdr:from>
    <xdr:ext cx="378565" cy="259045"/>
    <xdr:sp macro="" textlink="">
      <xdr:nvSpPr>
        <xdr:cNvPr id="317" name="テキスト ボックス 316"/>
        <xdr:cNvSpPr txBox="1"/>
      </xdr:nvSpPr>
      <xdr:spPr>
        <a:xfrm>
          <a:off x="7672017" y="6756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141097</xdr:rowOff>
    </xdr:from>
    <xdr:to>
      <xdr:col>36</xdr:col>
      <xdr:colOff>165100</xdr:colOff>
      <xdr:row>39</xdr:row>
      <xdr:rowOff>71247</xdr:rowOff>
    </xdr:to>
    <xdr:sp macro="" textlink="">
      <xdr:nvSpPr>
        <xdr:cNvPr id="318" name="楕円 317"/>
        <xdr:cNvSpPr/>
      </xdr:nvSpPr>
      <xdr:spPr>
        <a:xfrm>
          <a:off x="69215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62374</xdr:rowOff>
    </xdr:from>
    <xdr:ext cx="378565" cy="259045"/>
    <xdr:sp macro="" textlink="">
      <xdr:nvSpPr>
        <xdr:cNvPr id="319" name="テキスト ボックス 318"/>
        <xdr:cNvSpPr txBox="1"/>
      </xdr:nvSpPr>
      <xdr:spPr>
        <a:xfrm>
          <a:off x="6783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5" name="直線コネクタ 344"/>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6" name="農林水産業費最小値テキスト"/>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7" name="直線コネクタ 346"/>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8" name="農林水産業費最大値テキスト"/>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49" name="直線コネクタ 348"/>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117020</xdr:rowOff>
    </xdr:from>
    <xdr:to>
      <xdr:col>55</xdr:col>
      <xdr:colOff>0</xdr:colOff>
      <xdr:row>56</xdr:row>
      <xdr:rowOff>92428</xdr:rowOff>
    </xdr:to>
    <xdr:cxnSp macro="">
      <xdr:nvCxnSpPr>
        <xdr:cNvPr id="350" name="直線コネクタ 349"/>
        <xdr:cNvCxnSpPr/>
      </xdr:nvCxnSpPr>
      <xdr:spPr>
        <a:xfrm>
          <a:off x="9639300" y="9546770"/>
          <a:ext cx="838200" cy="14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130796</xdr:rowOff>
    </xdr:from>
    <xdr:ext cx="534377" cy="259045"/>
    <xdr:sp macro="" textlink="">
      <xdr:nvSpPr>
        <xdr:cNvPr id="351" name="農林水産業費平均値テキスト"/>
        <xdr:cNvSpPr txBox="1"/>
      </xdr:nvSpPr>
      <xdr:spPr>
        <a:xfrm>
          <a:off x="10528300" y="990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2" name="フローチャート: 判断 351"/>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117020</xdr:rowOff>
    </xdr:from>
    <xdr:to>
      <xdr:col>50</xdr:col>
      <xdr:colOff>114300</xdr:colOff>
      <xdr:row>56</xdr:row>
      <xdr:rowOff>4173</xdr:rowOff>
    </xdr:to>
    <xdr:cxnSp macro="">
      <xdr:nvCxnSpPr>
        <xdr:cNvPr id="353" name="直線コネクタ 352"/>
        <xdr:cNvCxnSpPr/>
      </xdr:nvCxnSpPr>
      <xdr:spPr>
        <a:xfrm flipV="1">
          <a:off x="8750300" y="9546770"/>
          <a:ext cx="889000" cy="5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4" name="フローチャート: 判断 353"/>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81108</xdr:rowOff>
    </xdr:from>
    <xdr:ext cx="534377" cy="259045"/>
    <xdr:sp macro="" textlink="">
      <xdr:nvSpPr>
        <xdr:cNvPr id="355" name="テキスト ボックス 354"/>
        <xdr:cNvSpPr txBox="1"/>
      </xdr:nvSpPr>
      <xdr:spPr>
        <a:xfrm>
          <a:off x="9372111" y="100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67414</xdr:rowOff>
    </xdr:from>
    <xdr:to>
      <xdr:col>45</xdr:col>
      <xdr:colOff>177800</xdr:colOff>
      <xdr:row>56</xdr:row>
      <xdr:rowOff>4173</xdr:rowOff>
    </xdr:to>
    <xdr:cxnSp macro="">
      <xdr:nvCxnSpPr>
        <xdr:cNvPr id="356" name="直線コネクタ 355"/>
        <xdr:cNvCxnSpPr/>
      </xdr:nvCxnSpPr>
      <xdr:spPr>
        <a:xfrm>
          <a:off x="7861300" y="9497164"/>
          <a:ext cx="889000" cy="10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7" name="フローチャート: 判断 356"/>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104622</xdr:rowOff>
    </xdr:from>
    <xdr:ext cx="534377" cy="259045"/>
    <xdr:sp macro="" textlink="">
      <xdr:nvSpPr>
        <xdr:cNvPr id="358" name="テキスト ボックス 357"/>
        <xdr:cNvSpPr txBox="1"/>
      </xdr:nvSpPr>
      <xdr:spPr>
        <a:xfrm>
          <a:off x="8483111" y="100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67414</xdr:rowOff>
    </xdr:from>
    <xdr:to>
      <xdr:col>41</xdr:col>
      <xdr:colOff>50800</xdr:colOff>
      <xdr:row>56</xdr:row>
      <xdr:rowOff>44455</xdr:rowOff>
    </xdr:to>
    <xdr:cxnSp macro="">
      <xdr:nvCxnSpPr>
        <xdr:cNvPr id="359" name="直線コネクタ 358"/>
        <xdr:cNvCxnSpPr/>
      </xdr:nvCxnSpPr>
      <xdr:spPr>
        <a:xfrm flipV="1">
          <a:off x="6972300" y="9497164"/>
          <a:ext cx="889000" cy="14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0" name="フローチャート: 判断 359"/>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90808</xdr:rowOff>
    </xdr:from>
    <xdr:ext cx="534377" cy="259045"/>
    <xdr:sp macro="" textlink="">
      <xdr:nvSpPr>
        <xdr:cNvPr id="361" name="テキスト ボックス 360"/>
        <xdr:cNvSpPr txBox="1"/>
      </xdr:nvSpPr>
      <xdr:spPr>
        <a:xfrm>
          <a:off x="7594111" y="1003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2" name="フローチャート: 判断 361"/>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103527</xdr:rowOff>
    </xdr:from>
    <xdr:ext cx="534377" cy="259045"/>
    <xdr:sp macro="" textlink="">
      <xdr:nvSpPr>
        <xdr:cNvPr id="363" name="テキスト ボックス 362"/>
        <xdr:cNvSpPr txBox="1"/>
      </xdr:nvSpPr>
      <xdr:spPr>
        <a:xfrm>
          <a:off x="6705111" y="100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41628</xdr:rowOff>
    </xdr:from>
    <xdr:to>
      <xdr:col>55</xdr:col>
      <xdr:colOff>50800</xdr:colOff>
      <xdr:row>56</xdr:row>
      <xdr:rowOff>143228</xdr:rowOff>
    </xdr:to>
    <xdr:sp macro="" textlink="">
      <xdr:nvSpPr>
        <xdr:cNvPr id="369" name="楕円 368"/>
        <xdr:cNvSpPr/>
      </xdr:nvSpPr>
      <xdr:spPr>
        <a:xfrm>
          <a:off x="10426700" y="964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64505</xdr:rowOff>
    </xdr:from>
    <xdr:ext cx="534377" cy="259045"/>
    <xdr:sp macro="" textlink="">
      <xdr:nvSpPr>
        <xdr:cNvPr id="370" name="農林水産業費該当値テキスト"/>
        <xdr:cNvSpPr txBox="1"/>
      </xdr:nvSpPr>
      <xdr:spPr>
        <a:xfrm>
          <a:off x="10528300" y="949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66220</xdr:rowOff>
    </xdr:from>
    <xdr:to>
      <xdr:col>50</xdr:col>
      <xdr:colOff>165100</xdr:colOff>
      <xdr:row>55</xdr:row>
      <xdr:rowOff>167820</xdr:rowOff>
    </xdr:to>
    <xdr:sp macro="" textlink="">
      <xdr:nvSpPr>
        <xdr:cNvPr id="371" name="楕円 370"/>
        <xdr:cNvSpPr/>
      </xdr:nvSpPr>
      <xdr:spPr>
        <a:xfrm>
          <a:off x="9588500" y="949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12897</xdr:rowOff>
    </xdr:from>
    <xdr:ext cx="534377" cy="259045"/>
    <xdr:sp macro="" textlink="">
      <xdr:nvSpPr>
        <xdr:cNvPr id="372" name="テキスト ボックス 371"/>
        <xdr:cNvSpPr txBox="1"/>
      </xdr:nvSpPr>
      <xdr:spPr>
        <a:xfrm>
          <a:off x="9372111" y="927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124823</xdr:rowOff>
    </xdr:from>
    <xdr:to>
      <xdr:col>46</xdr:col>
      <xdr:colOff>38100</xdr:colOff>
      <xdr:row>56</xdr:row>
      <xdr:rowOff>54973</xdr:rowOff>
    </xdr:to>
    <xdr:sp macro="" textlink="">
      <xdr:nvSpPr>
        <xdr:cNvPr id="373" name="楕円 372"/>
        <xdr:cNvSpPr/>
      </xdr:nvSpPr>
      <xdr:spPr>
        <a:xfrm>
          <a:off x="8699500" y="95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71500</xdr:rowOff>
    </xdr:from>
    <xdr:ext cx="534377" cy="259045"/>
    <xdr:sp macro="" textlink="">
      <xdr:nvSpPr>
        <xdr:cNvPr id="374" name="テキスト ボックス 373"/>
        <xdr:cNvSpPr txBox="1"/>
      </xdr:nvSpPr>
      <xdr:spPr>
        <a:xfrm>
          <a:off x="8483111" y="932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16614</xdr:rowOff>
    </xdr:from>
    <xdr:to>
      <xdr:col>41</xdr:col>
      <xdr:colOff>101600</xdr:colOff>
      <xdr:row>55</xdr:row>
      <xdr:rowOff>118214</xdr:rowOff>
    </xdr:to>
    <xdr:sp macro="" textlink="">
      <xdr:nvSpPr>
        <xdr:cNvPr id="375" name="楕円 374"/>
        <xdr:cNvSpPr/>
      </xdr:nvSpPr>
      <xdr:spPr>
        <a:xfrm>
          <a:off x="7810500" y="944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134741</xdr:rowOff>
    </xdr:from>
    <xdr:ext cx="534377" cy="259045"/>
    <xdr:sp macro="" textlink="">
      <xdr:nvSpPr>
        <xdr:cNvPr id="376" name="テキスト ボックス 375"/>
        <xdr:cNvSpPr txBox="1"/>
      </xdr:nvSpPr>
      <xdr:spPr>
        <a:xfrm>
          <a:off x="7594111" y="922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165105</xdr:rowOff>
    </xdr:from>
    <xdr:to>
      <xdr:col>36</xdr:col>
      <xdr:colOff>165100</xdr:colOff>
      <xdr:row>56</xdr:row>
      <xdr:rowOff>95255</xdr:rowOff>
    </xdr:to>
    <xdr:sp macro="" textlink="">
      <xdr:nvSpPr>
        <xdr:cNvPr id="377" name="楕円 376"/>
        <xdr:cNvSpPr/>
      </xdr:nvSpPr>
      <xdr:spPr>
        <a:xfrm>
          <a:off x="6921500" y="95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111782</xdr:rowOff>
    </xdr:from>
    <xdr:ext cx="534377" cy="259045"/>
    <xdr:sp macro="" textlink="">
      <xdr:nvSpPr>
        <xdr:cNvPr id="378" name="テキスト ボックス 377"/>
        <xdr:cNvSpPr txBox="1"/>
      </xdr:nvSpPr>
      <xdr:spPr>
        <a:xfrm>
          <a:off x="6705111" y="937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2" name="直線コネクタ 401"/>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3" name="商工費最小値テキスト"/>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4" name="直線コネクタ 403"/>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5" name="商工費最大値テキスト"/>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6" name="直線コネクタ 405"/>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98800</xdr:rowOff>
    </xdr:from>
    <xdr:to>
      <xdr:col>55</xdr:col>
      <xdr:colOff>0</xdr:colOff>
      <xdr:row>76</xdr:row>
      <xdr:rowOff>162046</xdr:rowOff>
    </xdr:to>
    <xdr:cxnSp macro="">
      <xdr:nvCxnSpPr>
        <xdr:cNvPr id="407" name="直線コネクタ 406"/>
        <xdr:cNvCxnSpPr/>
      </xdr:nvCxnSpPr>
      <xdr:spPr>
        <a:xfrm>
          <a:off x="9639300" y="13129000"/>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8" name="商工費平均値テキスト"/>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09" name="フローチャート: 判断 408"/>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98800</xdr:rowOff>
    </xdr:from>
    <xdr:to>
      <xdr:col>50</xdr:col>
      <xdr:colOff>114300</xdr:colOff>
      <xdr:row>77</xdr:row>
      <xdr:rowOff>36410</xdr:rowOff>
    </xdr:to>
    <xdr:cxnSp macro="">
      <xdr:nvCxnSpPr>
        <xdr:cNvPr id="410" name="直線コネクタ 409"/>
        <xdr:cNvCxnSpPr/>
      </xdr:nvCxnSpPr>
      <xdr:spPr>
        <a:xfrm flipV="1">
          <a:off x="8750300" y="13129000"/>
          <a:ext cx="889000" cy="10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1" name="フローチャート: 判断 410"/>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2" name="テキスト ボックス 411"/>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36410</xdr:rowOff>
    </xdr:from>
    <xdr:to>
      <xdr:col>45</xdr:col>
      <xdr:colOff>177800</xdr:colOff>
      <xdr:row>77</xdr:row>
      <xdr:rowOff>88912</xdr:rowOff>
    </xdr:to>
    <xdr:cxnSp macro="">
      <xdr:nvCxnSpPr>
        <xdr:cNvPr id="413" name="直線コネクタ 412"/>
        <xdr:cNvCxnSpPr/>
      </xdr:nvCxnSpPr>
      <xdr:spPr>
        <a:xfrm flipV="1">
          <a:off x="7861300" y="13238060"/>
          <a:ext cx="889000" cy="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4" name="フローチャート: 判断 413"/>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5" name="テキスト ボックス 414"/>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31877</xdr:rowOff>
    </xdr:from>
    <xdr:to>
      <xdr:col>41</xdr:col>
      <xdr:colOff>50800</xdr:colOff>
      <xdr:row>77</xdr:row>
      <xdr:rowOff>88912</xdr:rowOff>
    </xdr:to>
    <xdr:cxnSp macro="">
      <xdr:nvCxnSpPr>
        <xdr:cNvPr id="416" name="直線コネクタ 415"/>
        <xdr:cNvCxnSpPr/>
      </xdr:nvCxnSpPr>
      <xdr:spPr>
        <a:xfrm>
          <a:off x="6972300" y="13233527"/>
          <a:ext cx="8890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7" name="フローチャート: 判断 416"/>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8" name="テキスト ボックス 417"/>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19" name="フローチャート: 判断 418"/>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37400</xdr:rowOff>
    </xdr:from>
    <xdr:ext cx="534377" cy="259045"/>
    <xdr:sp macro="" textlink="">
      <xdr:nvSpPr>
        <xdr:cNvPr id="420" name="テキスト ボックス 419"/>
        <xdr:cNvSpPr txBox="1"/>
      </xdr:nvSpPr>
      <xdr:spPr>
        <a:xfrm>
          <a:off x="6705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111246</xdr:rowOff>
    </xdr:from>
    <xdr:to>
      <xdr:col>55</xdr:col>
      <xdr:colOff>50800</xdr:colOff>
      <xdr:row>77</xdr:row>
      <xdr:rowOff>41396</xdr:rowOff>
    </xdr:to>
    <xdr:sp macro="" textlink="">
      <xdr:nvSpPr>
        <xdr:cNvPr id="426" name="楕円 425"/>
        <xdr:cNvSpPr/>
      </xdr:nvSpPr>
      <xdr:spPr>
        <a:xfrm>
          <a:off x="10426700" y="131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134123</xdr:rowOff>
    </xdr:from>
    <xdr:ext cx="534377" cy="259045"/>
    <xdr:sp macro="" textlink="">
      <xdr:nvSpPr>
        <xdr:cNvPr id="427" name="商工費該当値テキスト"/>
        <xdr:cNvSpPr txBox="1"/>
      </xdr:nvSpPr>
      <xdr:spPr>
        <a:xfrm>
          <a:off x="10528300" y="1299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48000</xdr:rowOff>
    </xdr:from>
    <xdr:to>
      <xdr:col>50</xdr:col>
      <xdr:colOff>165100</xdr:colOff>
      <xdr:row>76</xdr:row>
      <xdr:rowOff>149600</xdr:rowOff>
    </xdr:to>
    <xdr:sp macro="" textlink="">
      <xdr:nvSpPr>
        <xdr:cNvPr id="428" name="楕円 427"/>
        <xdr:cNvSpPr/>
      </xdr:nvSpPr>
      <xdr:spPr>
        <a:xfrm>
          <a:off x="9588500" y="130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166126</xdr:rowOff>
    </xdr:from>
    <xdr:ext cx="534377" cy="259045"/>
    <xdr:sp macro="" textlink="">
      <xdr:nvSpPr>
        <xdr:cNvPr id="429" name="テキスト ボックス 428"/>
        <xdr:cNvSpPr txBox="1"/>
      </xdr:nvSpPr>
      <xdr:spPr>
        <a:xfrm>
          <a:off x="9372111" y="1285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157060</xdr:rowOff>
    </xdr:from>
    <xdr:to>
      <xdr:col>46</xdr:col>
      <xdr:colOff>38100</xdr:colOff>
      <xdr:row>77</xdr:row>
      <xdr:rowOff>87210</xdr:rowOff>
    </xdr:to>
    <xdr:sp macro="" textlink="">
      <xdr:nvSpPr>
        <xdr:cNvPr id="430" name="楕円 429"/>
        <xdr:cNvSpPr/>
      </xdr:nvSpPr>
      <xdr:spPr>
        <a:xfrm>
          <a:off x="8699500" y="131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78337</xdr:rowOff>
    </xdr:from>
    <xdr:ext cx="534377" cy="259045"/>
    <xdr:sp macro="" textlink="">
      <xdr:nvSpPr>
        <xdr:cNvPr id="431" name="テキスト ボックス 430"/>
        <xdr:cNvSpPr txBox="1"/>
      </xdr:nvSpPr>
      <xdr:spPr>
        <a:xfrm>
          <a:off x="8483111" y="1327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38112</xdr:rowOff>
    </xdr:from>
    <xdr:to>
      <xdr:col>41</xdr:col>
      <xdr:colOff>101600</xdr:colOff>
      <xdr:row>77</xdr:row>
      <xdr:rowOff>139712</xdr:rowOff>
    </xdr:to>
    <xdr:sp macro="" textlink="">
      <xdr:nvSpPr>
        <xdr:cNvPr id="432" name="楕円 431"/>
        <xdr:cNvSpPr/>
      </xdr:nvSpPr>
      <xdr:spPr>
        <a:xfrm>
          <a:off x="7810500" y="1323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156239</xdr:rowOff>
    </xdr:from>
    <xdr:ext cx="534377" cy="259045"/>
    <xdr:sp macro="" textlink="">
      <xdr:nvSpPr>
        <xdr:cNvPr id="433" name="テキスト ボックス 432"/>
        <xdr:cNvSpPr txBox="1"/>
      </xdr:nvSpPr>
      <xdr:spPr>
        <a:xfrm>
          <a:off x="7594111" y="1301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152527</xdr:rowOff>
    </xdr:from>
    <xdr:to>
      <xdr:col>36</xdr:col>
      <xdr:colOff>165100</xdr:colOff>
      <xdr:row>77</xdr:row>
      <xdr:rowOff>82677</xdr:rowOff>
    </xdr:to>
    <xdr:sp macro="" textlink="">
      <xdr:nvSpPr>
        <xdr:cNvPr id="434" name="楕円 433"/>
        <xdr:cNvSpPr/>
      </xdr:nvSpPr>
      <xdr:spPr>
        <a:xfrm>
          <a:off x="6921500" y="131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99204</xdr:rowOff>
    </xdr:from>
    <xdr:ext cx="534377" cy="259045"/>
    <xdr:sp macro="" textlink="">
      <xdr:nvSpPr>
        <xdr:cNvPr id="435" name="テキスト ボックス 434"/>
        <xdr:cNvSpPr txBox="1"/>
      </xdr:nvSpPr>
      <xdr:spPr>
        <a:xfrm>
          <a:off x="6705111" y="129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0" name="直線コネクタ 459"/>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1" name="土木費最小値テキスト"/>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2" name="直線コネクタ 461"/>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3" name="土木費最大値テキスト"/>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4" name="直線コネクタ 463"/>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148577</xdr:rowOff>
    </xdr:from>
    <xdr:to>
      <xdr:col>55</xdr:col>
      <xdr:colOff>0</xdr:colOff>
      <xdr:row>93</xdr:row>
      <xdr:rowOff>165188</xdr:rowOff>
    </xdr:to>
    <xdr:cxnSp macro="">
      <xdr:nvCxnSpPr>
        <xdr:cNvPr id="465" name="直線コネクタ 464"/>
        <xdr:cNvCxnSpPr/>
      </xdr:nvCxnSpPr>
      <xdr:spPr>
        <a:xfrm flipV="1">
          <a:off x="9639300" y="16093427"/>
          <a:ext cx="8382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6" name="土木費平均値テキスト"/>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7" name="フローチャート: 判断 466"/>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165188</xdr:rowOff>
    </xdr:from>
    <xdr:to>
      <xdr:col>50</xdr:col>
      <xdr:colOff>114300</xdr:colOff>
      <xdr:row>95</xdr:row>
      <xdr:rowOff>39193</xdr:rowOff>
    </xdr:to>
    <xdr:cxnSp macro="">
      <xdr:nvCxnSpPr>
        <xdr:cNvPr id="468" name="直線コネクタ 467"/>
        <xdr:cNvCxnSpPr/>
      </xdr:nvCxnSpPr>
      <xdr:spPr>
        <a:xfrm flipV="1">
          <a:off x="8750300" y="16110038"/>
          <a:ext cx="889000" cy="21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69" name="フローチャート: 判断 468"/>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0" name="テキスト ボックス 469"/>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39193</xdr:rowOff>
    </xdr:from>
    <xdr:to>
      <xdr:col>45</xdr:col>
      <xdr:colOff>177800</xdr:colOff>
      <xdr:row>95</xdr:row>
      <xdr:rowOff>112934</xdr:rowOff>
    </xdr:to>
    <xdr:cxnSp macro="">
      <xdr:nvCxnSpPr>
        <xdr:cNvPr id="471" name="直線コネクタ 470"/>
        <xdr:cNvCxnSpPr/>
      </xdr:nvCxnSpPr>
      <xdr:spPr>
        <a:xfrm flipV="1">
          <a:off x="7861300" y="16326943"/>
          <a:ext cx="889000" cy="7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2" name="フローチャート: 判断 471"/>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128192</xdr:rowOff>
    </xdr:from>
    <xdr:ext cx="534377" cy="259045"/>
    <xdr:sp macro="" textlink="">
      <xdr:nvSpPr>
        <xdr:cNvPr id="473" name="テキスト ボックス 472"/>
        <xdr:cNvSpPr txBox="1"/>
      </xdr:nvSpPr>
      <xdr:spPr>
        <a:xfrm>
          <a:off x="8483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114991</xdr:rowOff>
    </xdr:from>
    <xdr:to>
      <xdr:col>41</xdr:col>
      <xdr:colOff>50800</xdr:colOff>
      <xdr:row>95</xdr:row>
      <xdr:rowOff>112934</xdr:rowOff>
    </xdr:to>
    <xdr:cxnSp macro="">
      <xdr:nvCxnSpPr>
        <xdr:cNvPr id="474" name="直線コネクタ 473"/>
        <xdr:cNvCxnSpPr/>
      </xdr:nvCxnSpPr>
      <xdr:spPr>
        <a:xfrm>
          <a:off x="6972300" y="16231291"/>
          <a:ext cx="889000" cy="16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5" name="フローチャート: 判断 474"/>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76" name="テキスト ボックス 475"/>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7" name="フローチャート: 判断 476"/>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151928</xdr:rowOff>
    </xdr:from>
    <xdr:ext cx="534377" cy="259045"/>
    <xdr:sp macro="" textlink="">
      <xdr:nvSpPr>
        <xdr:cNvPr id="478" name="テキスト ボックス 477"/>
        <xdr:cNvSpPr txBox="1"/>
      </xdr:nvSpPr>
      <xdr:spPr>
        <a:xfrm>
          <a:off x="6705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97777</xdr:rowOff>
    </xdr:from>
    <xdr:to>
      <xdr:col>55</xdr:col>
      <xdr:colOff>50800</xdr:colOff>
      <xdr:row>94</xdr:row>
      <xdr:rowOff>27927</xdr:rowOff>
    </xdr:to>
    <xdr:sp macro="" textlink="">
      <xdr:nvSpPr>
        <xdr:cNvPr id="484" name="楕円 483"/>
        <xdr:cNvSpPr/>
      </xdr:nvSpPr>
      <xdr:spPr>
        <a:xfrm>
          <a:off x="10426700" y="1604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120654</xdr:rowOff>
    </xdr:from>
    <xdr:ext cx="534377" cy="259045"/>
    <xdr:sp macro="" textlink="">
      <xdr:nvSpPr>
        <xdr:cNvPr id="485" name="土木費該当値テキスト"/>
        <xdr:cNvSpPr txBox="1"/>
      </xdr:nvSpPr>
      <xdr:spPr>
        <a:xfrm>
          <a:off x="10528300" y="158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114388</xdr:rowOff>
    </xdr:from>
    <xdr:to>
      <xdr:col>50</xdr:col>
      <xdr:colOff>165100</xdr:colOff>
      <xdr:row>94</xdr:row>
      <xdr:rowOff>44538</xdr:rowOff>
    </xdr:to>
    <xdr:sp macro="" textlink="">
      <xdr:nvSpPr>
        <xdr:cNvPr id="486" name="楕円 485"/>
        <xdr:cNvSpPr/>
      </xdr:nvSpPr>
      <xdr:spPr>
        <a:xfrm>
          <a:off x="9588500" y="1605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61065</xdr:rowOff>
    </xdr:from>
    <xdr:ext cx="534377" cy="259045"/>
    <xdr:sp macro="" textlink="">
      <xdr:nvSpPr>
        <xdr:cNvPr id="487" name="テキスト ボックス 486"/>
        <xdr:cNvSpPr txBox="1"/>
      </xdr:nvSpPr>
      <xdr:spPr>
        <a:xfrm>
          <a:off x="9372111" y="158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159843</xdr:rowOff>
    </xdr:from>
    <xdr:to>
      <xdr:col>46</xdr:col>
      <xdr:colOff>38100</xdr:colOff>
      <xdr:row>95</xdr:row>
      <xdr:rowOff>89993</xdr:rowOff>
    </xdr:to>
    <xdr:sp macro="" textlink="">
      <xdr:nvSpPr>
        <xdr:cNvPr id="488" name="楕円 487"/>
        <xdr:cNvSpPr/>
      </xdr:nvSpPr>
      <xdr:spPr>
        <a:xfrm>
          <a:off x="8699500" y="162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106520</xdr:rowOff>
    </xdr:from>
    <xdr:ext cx="534377" cy="259045"/>
    <xdr:sp macro="" textlink="">
      <xdr:nvSpPr>
        <xdr:cNvPr id="489" name="テキスト ボックス 488"/>
        <xdr:cNvSpPr txBox="1"/>
      </xdr:nvSpPr>
      <xdr:spPr>
        <a:xfrm>
          <a:off x="8483111" y="1605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62134</xdr:rowOff>
    </xdr:from>
    <xdr:to>
      <xdr:col>41</xdr:col>
      <xdr:colOff>101600</xdr:colOff>
      <xdr:row>95</xdr:row>
      <xdr:rowOff>163734</xdr:rowOff>
    </xdr:to>
    <xdr:sp macro="" textlink="">
      <xdr:nvSpPr>
        <xdr:cNvPr id="490" name="楕円 489"/>
        <xdr:cNvSpPr/>
      </xdr:nvSpPr>
      <xdr:spPr>
        <a:xfrm>
          <a:off x="7810500" y="163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8811</xdr:rowOff>
    </xdr:from>
    <xdr:ext cx="534377" cy="259045"/>
    <xdr:sp macro="" textlink="">
      <xdr:nvSpPr>
        <xdr:cNvPr id="491" name="テキスト ボックス 490"/>
        <xdr:cNvSpPr txBox="1"/>
      </xdr:nvSpPr>
      <xdr:spPr>
        <a:xfrm>
          <a:off x="7594111" y="1612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64191</xdr:rowOff>
    </xdr:from>
    <xdr:to>
      <xdr:col>36</xdr:col>
      <xdr:colOff>165100</xdr:colOff>
      <xdr:row>94</xdr:row>
      <xdr:rowOff>165791</xdr:rowOff>
    </xdr:to>
    <xdr:sp macro="" textlink="">
      <xdr:nvSpPr>
        <xdr:cNvPr id="492" name="楕円 491"/>
        <xdr:cNvSpPr/>
      </xdr:nvSpPr>
      <xdr:spPr>
        <a:xfrm>
          <a:off x="6921500" y="1618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10868</xdr:rowOff>
    </xdr:from>
    <xdr:ext cx="534377" cy="259045"/>
    <xdr:sp macro="" textlink="">
      <xdr:nvSpPr>
        <xdr:cNvPr id="493" name="テキスト ボックス 492"/>
        <xdr:cNvSpPr txBox="1"/>
      </xdr:nvSpPr>
      <xdr:spPr>
        <a:xfrm>
          <a:off x="6705111" y="1595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6" name="テキスト ボックス 505"/>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9" name="直線コネクタ 50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0" name="テキスト ボックス 50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4" name="直線コネクタ 513"/>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5" name="消防費最小値テキスト"/>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6" name="直線コネクタ 515"/>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7" name="消防費最大値テキスト"/>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8" name="直線コネクタ 517"/>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111354</xdr:rowOff>
    </xdr:from>
    <xdr:to>
      <xdr:col>85</xdr:col>
      <xdr:colOff>127000</xdr:colOff>
      <xdr:row>36</xdr:row>
      <xdr:rowOff>126327</xdr:rowOff>
    </xdr:to>
    <xdr:cxnSp macro="">
      <xdr:nvCxnSpPr>
        <xdr:cNvPr id="519" name="直線コネクタ 518"/>
        <xdr:cNvCxnSpPr/>
      </xdr:nvCxnSpPr>
      <xdr:spPr>
        <a:xfrm>
          <a:off x="15481300" y="6283554"/>
          <a:ext cx="8382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0" name="消防費平均値テキスト"/>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1" name="フローチャート: 判断 520"/>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64148</xdr:rowOff>
    </xdr:from>
    <xdr:to>
      <xdr:col>81</xdr:col>
      <xdr:colOff>50800</xdr:colOff>
      <xdr:row>36</xdr:row>
      <xdr:rowOff>111354</xdr:rowOff>
    </xdr:to>
    <xdr:cxnSp macro="">
      <xdr:nvCxnSpPr>
        <xdr:cNvPr id="522" name="直線コネクタ 521"/>
        <xdr:cNvCxnSpPr/>
      </xdr:nvCxnSpPr>
      <xdr:spPr>
        <a:xfrm>
          <a:off x="14592300" y="5550548"/>
          <a:ext cx="889000" cy="73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3" name="フローチャート: 判断 522"/>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4" name="テキスト ボックス 523"/>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64148</xdr:rowOff>
    </xdr:from>
    <xdr:to>
      <xdr:col>76</xdr:col>
      <xdr:colOff>114300</xdr:colOff>
      <xdr:row>33</xdr:row>
      <xdr:rowOff>155188</xdr:rowOff>
    </xdr:to>
    <xdr:cxnSp macro="">
      <xdr:nvCxnSpPr>
        <xdr:cNvPr id="525" name="直線コネクタ 524"/>
        <xdr:cNvCxnSpPr/>
      </xdr:nvCxnSpPr>
      <xdr:spPr>
        <a:xfrm flipV="1">
          <a:off x="13703300" y="5550548"/>
          <a:ext cx="889000" cy="26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6" name="フローチャート: 判断 525"/>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7" name="テキスト ボックス 526"/>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155188</xdr:rowOff>
    </xdr:from>
    <xdr:to>
      <xdr:col>71</xdr:col>
      <xdr:colOff>177800</xdr:colOff>
      <xdr:row>36</xdr:row>
      <xdr:rowOff>87179</xdr:rowOff>
    </xdr:to>
    <xdr:cxnSp macro="">
      <xdr:nvCxnSpPr>
        <xdr:cNvPr id="528" name="直線コネクタ 527"/>
        <xdr:cNvCxnSpPr/>
      </xdr:nvCxnSpPr>
      <xdr:spPr>
        <a:xfrm flipV="1">
          <a:off x="12814300" y="5813038"/>
          <a:ext cx="889000" cy="44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29" name="フローチャート: 判断 528"/>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30" name="テキスト ボックス 529"/>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1" name="フローチャート: 判断 530"/>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2" name="テキスト ボックス 531"/>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75527</xdr:rowOff>
    </xdr:from>
    <xdr:to>
      <xdr:col>85</xdr:col>
      <xdr:colOff>177800</xdr:colOff>
      <xdr:row>37</xdr:row>
      <xdr:rowOff>5677</xdr:rowOff>
    </xdr:to>
    <xdr:sp macro="" textlink="">
      <xdr:nvSpPr>
        <xdr:cNvPr id="538" name="楕円 537"/>
        <xdr:cNvSpPr/>
      </xdr:nvSpPr>
      <xdr:spPr>
        <a:xfrm>
          <a:off x="16268700" y="624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53954</xdr:rowOff>
    </xdr:from>
    <xdr:ext cx="534377" cy="259045"/>
    <xdr:sp macro="" textlink="">
      <xdr:nvSpPr>
        <xdr:cNvPr id="539" name="消防費該当値テキスト"/>
        <xdr:cNvSpPr txBox="1"/>
      </xdr:nvSpPr>
      <xdr:spPr>
        <a:xfrm>
          <a:off x="16370300" y="622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60554</xdr:rowOff>
    </xdr:from>
    <xdr:to>
      <xdr:col>81</xdr:col>
      <xdr:colOff>101600</xdr:colOff>
      <xdr:row>36</xdr:row>
      <xdr:rowOff>162154</xdr:rowOff>
    </xdr:to>
    <xdr:sp macro="" textlink="">
      <xdr:nvSpPr>
        <xdr:cNvPr id="540" name="楕円 539"/>
        <xdr:cNvSpPr/>
      </xdr:nvSpPr>
      <xdr:spPr>
        <a:xfrm>
          <a:off x="15430500" y="623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153281</xdr:rowOff>
    </xdr:from>
    <xdr:ext cx="534377" cy="259045"/>
    <xdr:sp macro="" textlink="">
      <xdr:nvSpPr>
        <xdr:cNvPr id="541" name="テキスト ボックス 540"/>
        <xdr:cNvSpPr txBox="1"/>
      </xdr:nvSpPr>
      <xdr:spPr>
        <a:xfrm>
          <a:off x="15214111" y="632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13348</xdr:rowOff>
    </xdr:from>
    <xdr:to>
      <xdr:col>76</xdr:col>
      <xdr:colOff>165100</xdr:colOff>
      <xdr:row>32</xdr:row>
      <xdr:rowOff>114948</xdr:rowOff>
    </xdr:to>
    <xdr:sp macro="" textlink="">
      <xdr:nvSpPr>
        <xdr:cNvPr id="542" name="楕円 541"/>
        <xdr:cNvSpPr/>
      </xdr:nvSpPr>
      <xdr:spPr>
        <a:xfrm>
          <a:off x="14541500" y="549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131475</xdr:rowOff>
    </xdr:from>
    <xdr:ext cx="534377" cy="259045"/>
    <xdr:sp macro="" textlink="">
      <xdr:nvSpPr>
        <xdr:cNvPr id="543" name="テキスト ボックス 542"/>
        <xdr:cNvSpPr txBox="1"/>
      </xdr:nvSpPr>
      <xdr:spPr>
        <a:xfrm>
          <a:off x="14325111" y="527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104388</xdr:rowOff>
    </xdr:from>
    <xdr:to>
      <xdr:col>72</xdr:col>
      <xdr:colOff>38100</xdr:colOff>
      <xdr:row>34</xdr:row>
      <xdr:rowOff>34538</xdr:rowOff>
    </xdr:to>
    <xdr:sp macro="" textlink="">
      <xdr:nvSpPr>
        <xdr:cNvPr id="544" name="楕円 543"/>
        <xdr:cNvSpPr/>
      </xdr:nvSpPr>
      <xdr:spPr>
        <a:xfrm>
          <a:off x="13652500" y="576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51065</xdr:rowOff>
    </xdr:from>
    <xdr:ext cx="534377" cy="259045"/>
    <xdr:sp macro="" textlink="">
      <xdr:nvSpPr>
        <xdr:cNvPr id="545" name="テキスト ボックス 544"/>
        <xdr:cNvSpPr txBox="1"/>
      </xdr:nvSpPr>
      <xdr:spPr>
        <a:xfrm>
          <a:off x="13436111" y="553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36379</xdr:rowOff>
    </xdr:from>
    <xdr:to>
      <xdr:col>67</xdr:col>
      <xdr:colOff>101600</xdr:colOff>
      <xdr:row>36</xdr:row>
      <xdr:rowOff>137979</xdr:rowOff>
    </xdr:to>
    <xdr:sp macro="" textlink="">
      <xdr:nvSpPr>
        <xdr:cNvPr id="546" name="楕円 545"/>
        <xdr:cNvSpPr/>
      </xdr:nvSpPr>
      <xdr:spPr>
        <a:xfrm>
          <a:off x="12763500" y="620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129106</xdr:rowOff>
    </xdr:from>
    <xdr:ext cx="534377" cy="259045"/>
    <xdr:sp macro="" textlink="">
      <xdr:nvSpPr>
        <xdr:cNvPr id="547" name="テキスト ボックス 546"/>
        <xdr:cNvSpPr txBox="1"/>
      </xdr:nvSpPr>
      <xdr:spPr>
        <a:xfrm>
          <a:off x="12547111" y="630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2" name="直線コネクタ 571"/>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3" name="教育費最小値テキスト"/>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4" name="直線コネクタ 573"/>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5" name="教育費最大値テキスト"/>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6" name="直線コネクタ 575"/>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166801</xdr:rowOff>
    </xdr:from>
    <xdr:to>
      <xdr:col>85</xdr:col>
      <xdr:colOff>127000</xdr:colOff>
      <xdr:row>55</xdr:row>
      <xdr:rowOff>170790</xdr:rowOff>
    </xdr:to>
    <xdr:cxnSp macro="">
      <xdr:nvCxnSpPr>
        <xdr:cNvPr id="577" name="直線コネクタ 576"/>
        <xdr:cNvCxnSpPr/>
      </xdr:nvCxnSpPr>
      <xdr:spPr>
        <a:xfrm flipV="1">
          <a:off x="15481300" y="9596551"/>
          <a:ext cx="8382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8" name="教育費平均値テキスト"/>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79" name="フローチャート: 判断 578"/>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170790</xdr:rowOff>
    </xdr:from>
    <xdr:to>
      <xdr:col>81</xdr:col>
      <xdr:colOff>50800</xdr:colOff>
      <xdr:row>56</xdr:row>
      <xdr:rowOff>17704</xdr:rowOff>
    </xdr:to>
    <xdr:cxnSp macro="">
      <xdr:nvCxnSpPr>
        <xdr:cNvPr id="580" name="直線コネクタ 579"/>
        <xdr:cNvCxnSpPr/>
      </xdr:nvCxnSpPr>
      <xdr:spPr>
        <a:xfrm flipV="1">
          <a:off x="14592300" y="9600540"/>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1" name="フローチャート: 判断 580"/>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2" name="テキスト ボックス 581"/>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17704</xdr:rowOff>
    </xdr:from>
    <xdr:to>
      <xdr:col>76</xdr:col>
      <xdr:colOff>114300</xdr:colOff>
      <xdr:row>57</xdr:row>
      <xdr:rowOff>109741</xdr:rowOff>
    </xdr:to>
    <xdr:cxnSp macro="">
      <xdr:nvCxnSpPr>
        <xdr:cNvPr id="583" name="直線コネクタ 582"/>
        <xdr:cNvCxnSpPr/>
      </xdr:nvCxnSpPr>
      <xdr:spPr>
        <a:xfrm flipV="1">
          <a:off x="13703300" y="9618904"/>
          <a:ext cx="889000" cy="26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4" name="フローチャート: 判断 583"/>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5" name="テキスト ボックス 584"/>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163792</xdr:rowOff>
    </xdr:from>
    <xdr:to>
      <xdr:col>71</xdr:col>
      <xdr:colOff>177800</xdr:colOff>
      <xdr:row>57</xdr:row>
      <xdr:rowOff>109741</xdr:rowOff>
    </xdr:to>
    <xdr:cxnSp macro="">
      <xdr:nvCxnSpPr>
        <xdr:cNvPr id="586" name="直線コネクタ 585"/>
        <xdr:cNvCxnSpPr/>
      </xdr:nvCxnSpPr>
      <xdr:spPr>
        <a:xfrm>
          <a:off x="12814300" y="9764992"/>
          <a:ext cx="889000" cy="1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7" name="フローチャート: 判断 586"/>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8" name="テキスト ボックス 587"/>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89" name="フローチャート: 判断 588"/>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0" name="テキスト ボックス 589"/>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116001</xdr:rowOff>
    </xdr:from>
    <xdr:to>
      <xdr:col>85</xdr:col>
      <xdr:colOff>177800</xdr:colOff>
      <xdr:row>56</xdr:row>
      <xdr:rowOff>46151</xdr:rowOff>
    </xdr:to>
    <xdr:sp macro="" textlink="">
      <xdr:nvSpPr>
        <xdr:cNvPr id="596" name="楕円 595"/>
        <xdr:cNvSpPr/>
      </xdr:nvSpPr>
      <xdr:spPr>
        <a:xfrm>
          <a:off x="16268700" y="954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138878</xdr:rowOff>
    </xdr:from>
    <xdr:ext cx="534377" cy="259045"/>
    <xdr:sp macro="" textlink="">
      <xdr:nvSpPr>
        <xdr:cNvPr id="597" name="教育費該当値テキスト"/>
        <xdr:cNvSpPr txBox="1"/>
      </xdr:nvSpPr>
      <xdr:spPr>
        <a:xfrm>
          <a:off x="16370300" y="939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119990</xdr:rowOff>
    </xdr:from>
    <xdr:to>
      <xdr:col>81</xdr:col>
      <xdr:colOff>101600</xdr:colOff>
      <xdr:row>56</xdr:row>
      <xdr:rowOff>50140</xdr:rowOff>
    </xdr:to>
    <xdr:sp macro="" textlink="">
      <xdr:nvSpPr>
        <xdr:cNvPr id="598" name="楕円 597"/>
        <xdr:cNvSpPr/>
      </xdr:nvSpPr>
      <xdr:spPr>
        <a:xfrm>
          <a:off x="15430500" y="95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66667</xdr:rowOff>
    </xdr:from>
    <xdr:ext cx="534377" cy="259045"/>
    <xdr:sp macro="" textlink="">
      <xdr:nvSpPr>
        <xdr:cNvPr id="599" name="テキスト ボックス 598"/>
        <xdr:cNvSpPr txBox="1"/>
      </xdr:nvSpPr>
      <xdr:spPr>
        <a:xfrm>
          <a:off x="15214111" y="932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138354</xdr:rowOff>
    </xdr:from>
    <xdr:to>
      <xdr:col>76</xdr:col>
      <xdr:colOff>165100</xdr:colOff>
      <xdr:row>56</xdr:row>
      <xdr:rowOff>68504</xdr:rowOff>
    </xdr:to>
    <xdr:sp macro="" textlink="">
      <xdr:nvSpPr>
        <xdr:cNvPr id="600" name="楕円 599"/>
        <xdr:cNvSpPr/>
      </xdr:nvSpPr>
      <xdr:spPr>
        <a:xfrm>
          <a:off x="14541500" y="956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85031</xdr:rowOff>
    </xdr:from>
    <xdr:ext cx="534377" cy="259045"/>
    <xdr:sp macro="" textlink="">
      <xdr:nvSpPr>
        <xdr:cNvPr id="601" name="テキスト ボックス 600"/>
        <xdr:cNvSpPr txBox="1"/>
      </xdr:nvSpPr>
      <xdr:spPr>
        <a:xfrm>
          <a:off x="14325111" y="934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58941</xdr:rowOff>
    </xdr:from>
    <xdr:to>
      <xdr:col>72</xdr:col>
      <xdr:colOff>38100</xdr:colOff>
      <xdr:row>57</xdr:row>
      <xdr:rowOff>160541</xdr:rowOff>
    </xdr:to>
    <xdr:sp macro="" textlink="">
      <xdr:nvSpPr>
        <xdr:cNvPr id="602" name="楕円 601"/>
        <xdr:cNvSpPr/>
      </xdr:nvSpPr>
      <xdr:spPr>
        <a:xfrm>
          <a:off x="13652500" y="98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151668</xdr:rowOff>
    </xdr:from>
    <xdr:ext cx="534377" cy="259045"/>
    <xdr:sp macro="" textlink="">
      <xdr:nvSpPr>
        <xdr:cNvPr id="603" name="テキスト ボックス 602"/>
        <xdr:cNvSpPr txBox="1"/>
      </xdr:nvSpPr>
      <xdr:spPr>
        <a:xfrm>
          <a:off x="13436111" y="99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112992</xdr:rowOff>
    </xdr:from>
    <xdr:to>
      <xdr:col>67</xdr:col>
      <xdr:colOff>101600</xdr:colOff>
      <xdr:row>57</xdr:row>
      <xdr:rowOff>43142</xdr:rowOff>
    </xdr:to>
    <xdr:sp macro="" textlink="">
      <xdr:nvSpPr>
        <xdr:cNvPr id="604" name="楕円 603"/>
        <xdr:cNvSpPr/>
      </xdr:nvSpPr>
      <xdr:spPr>
        <a:xfrm>
          <a:off x="12763500" y="97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59669</xdr:rowOff>
    </xdr:from>
    <xdr:ext cx="534377" cy="259045"/>
    <xdr:sp macro="" textlink="">
      <xdr:nvSpPr>
        <xdr:cNvPr id="605" name="テキスト ボックス 604"/>
        <xdr:cNvSpPr txBox="1"/>
      </xdr:nvSpPr>
      <xdr:spPr>
        <a:xfrm>
          <a:off x="12547111" y="948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7" name="直線コネクタ 626"/>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0" name="災害復旧費最大値テキスト"/>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1" name="直線コネクタ 630"/>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96472</xdr:rowOff>
    </xdr:from>
    <xdr:to>
      <xdr:col>85</xdr:col>
      <xdr:colOff>127000</xdr:colOff>
      <xdr:row>78</xdr:row>
      <xdr:rowOff>55460</xdr:rowOff>
    </xdr:to>
    <xdr:cxnSp macro="">
      <xdr:nvCxnSpPr>
        <xdr:cNvPr id="632" name="直線コネクタ 631"/>
        <xdr:cNvCxnSpPr/>
      </xdr:nvCxnSpPr>
      <xdr:spPr>
        <a:xfrm>
          <a:off x="15481300" y="13126672"/>
          <a:ext cx="838200" cy="30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10313</xdr:rowOff>
    </xdr:from>
    <xdr:ext cx="469744" cy="259045"/>
    <xdr:sp macro="" textlink="">
      <xdr:nvSpPr>
        <xdr:cNvPr id="633" name="災害復旧費平均値テキスト"/>
        <xdr:cNvSpPr txBox="1"/>
      </xdr:nvSpPr>
      <xdr:spPr>
        <a:xfrm>
          <a:off x="16370300" y="1338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4" name="フローチャート: 判断 633"/>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82962</xdr:rowOff>
    </xdr:from>
    <xdr:to>
      <xdr:col>81</xdr:col>
      <xdr:colOff>50800</xdr:colOff>
      <xdr:row>76</xdr:row>
      <xdr:rowOff>96472</xdr:rowOff>
    </xdr:to>
    <xdr:cxnSp macro="">
      <xdr:nvCxnSpPr>
        <xdr:cNvPr id="635" name="直線コネクタ 634"/>
        <xdr:cNvCxnSpPr/>
      </xdr:nvCxnSpPr>
      <xdr:spPr>
        <a:xfrm>
          <a:off x="14592300" y="12255912"/>
          <a:ext cx="889000" cy="87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6" name="フローチャート: 判断 635"/>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126855</xdr:rowOff>
    </xdr:from>
    <xdr:ext cx="469744" cy="259045"/>
    <xdr:sp macro="" textlink="">
      <xdr:nvSpPr>
        <xdr:cNvPr id="637" name="テキスト ボックス 636"/>
        <xdr:cNvSpPr txBox="1"/>
      </xdr:nvSpPr>
      <xdr:spPr>
        <a:xfrm>
          <a:off x="15246428" y="134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82962</xdr:rowOff>
    </xdr:from>
    <xdr:to>
      <xdr:col>76</xdr:col>
      <xdr:colOff>114300</xdr:colOff>
      <xdr:row>76</xdr:row>
      <xdr:rowOff>34612</xdr:rowOff>
    </xdr:to>
    <xdr:cxnSp macro="">
      <xdr:nvCxnSpPr>
        <xdr:cNvPr id="638" name="直線コネクタ 637"/>
        <xdr:cNvCxnSpPr/>
      </xdr:nvCxnSpPr>
      <xdr:spPr>
        <a:xfrm flipV="1">
          <a:off x="13703300" y="12255912"/>
          <a:ext cx="889000" cy="80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39" name="フローチャート: 判断 638"/>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82987</xdr:rowOff>
    </xdr:from>
    <xdr:ext cx="469744" cy="259045"/>
    <xdr:sp macro="" textlink="">
      <xdr:nvSpPr>
        <xdr:cNvPr id="640" name="テキスト ボックス 639"/>
        <xdr:cNvSpPr txBox="1"/>
      </xdr:nvSpPr>
      <xdr:spPr>
        <a:xfrm>
          <a:off x="14357428" y="134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34612</xdr:rowOff>
    </xdr:from>
    <xdr:to>
      <xdr:col>71</xdr:col>
      <xdr:colOff>177800</xdr:colOff>
      <xdr:row>77</xdr:row>
      <xdr:rowOff>128795</xdr:rowOff>
    </xdr:to>
    <xdr:cxnSp macro="">
      <xdr:nvCxnSpPr>
        <xdr:cNvPr id="641" name="直線コネクタ 640"/>
        <xdr:cNvCxnSpPr/>
      </xdr:nvCxnSpPr>
      <xdr:spPr>
        <a:xfrm flipV="1">
          <a:off x="12814300" y="13064812"/>
          <a:ext cx="889000" cy="2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2" name="フローチャート: 判断 641"/>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105411</xdr:rowOff>
    </xdr:from>
    <xdr:ext cx="469744" cy="259045"/>
    <xdr:sp macro="" textlink="">
      <xdr:nvSpPr>
        <xdr:cNvPr id="643" name="テキスト ボックス 642"/>
        <xdr:cNvSpPr txBox="1"/>
      </xdr:nvSpPr>
      <xdr:spPr>
        <a:xfrm>
          <a:off x="13468428" y="134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4" name="フローチャート: 判断 643"/>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131861</xdr:rowOff>
    </xdr:from>
    <xdr:ext cx="469744" cy="259045"/>
    <xdr:sp macro="" textlink="">
      <xdr:nvSpPr>
        <xdr:cNvPr id="645" name="テキスト ボックス 644"/>
        <xdr:cNvSpPr txBox="1"/>
      </xdr:nvSpPr>
      <xdr:spPr>
        <a:xfrm>
          <a:off x="12579428" y="135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4660</xdr:rowOff>
    </xdr:from>
    <xdr:to>
      <xdr:col>85</xdr:col>
      <xdr:colOff>177800</xdr:colOff>
      <xdr:row>78</xdr:row>
      <xdr:rowOff>106260</xdr:rowOff>
    </xdr:to>
    <xdr:sp macro="" textlink="">
      <xdr:nvSpPr>
        <xdr:cNvPr id="651" name="楕円 650"/>
        <xdr:cNvSpPr/>
      </xdr:nvSpPr>
      <xdr:spPr>
        <a:xfrm>
          <a:off x="16268700" y="133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135487</xdr:rowOff>
    </xdr:from>
    <xdr:ext cx="469744" cy="259045"/>
    <xdr:sp macro="" textlink="">
      <xdr:nvSpPr>
        <xdr:cNvPr id="652" name="災害復旧費該当値テキスト"/>
        <xdr:cNvSpPr txBox="1"/>
      </xdr:nvSpPr>
      <xdr:spPr>
        <a:xfrm>
          <a:off x="16370300" y="131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45672</xdr:rowOff>
    </xdr:from>
    <xdr:to>
      <xdr:col>81</xdr:col>
      <xdr:colOff>101600</xdr:colOff>
      <xdr:row>76</xdr:row>
      <xdr:rowOff>147272</xdr:rowOff>
    </xdr:to>
    <xdr:sp macro="" textlink="">
      <xdr:nvSpPr>
        <xdr:cNvPr id="653" name="楕円 652"/>
        <xdr:cNvSpPr/>
      </xdr:nvSpPr>
      <xdr:spPr>
        <a:xfrm>
          <a:off x="15430500" y="1307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163799</xdr:rowOff>
    </xdr:from>
    <xdr:ext cx="534377" cy="259045"/>
    <xdr:sp macro="" textlink="">
      <xdr:nvSpPr>
        <xdr:cNvPr id="654" name="テキスト ボックス 653"/>
        <xdr:cNvSpPr txBox="1"/>
      </xdr:nvSpPr>
      <xdr:spPr>
        <a:xfrm>
          <a:off x="15214111" y="1285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32162</xdr:rowOff>
    </xdr:from>
    <xdr:to>
      <xdr:col>76</xdr:col>
      <xdr:colOff>165100</xdr:colOff>
      <xdr:row>71</xdr:row>
      <xdr:rowOff>133762</xdr:rowOff>
    </xdr:to>
    <xdr:sp macro="" textlink="">
      <xdr:nvSpPr>
        <xdr:cNvPr id="655" name="楕円 654"/>
        <xdr:cNvSpPr/>
      </xdr:nvSpPr>
      <xdr:spPr>
        <a:xfrm>
          <a:off x="14541500" y="122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150289</xdr:rowOff>
    </xdr:from>
    <xdr:ext cx="534377" cy="259045"/>
    <xdr:sp macro="" textlink="">
      <xdr:nvSpPr>
        <xdr:cNvPr id="656" name="テキスト ボックス 655"/>
        <xdr:cNvSpPr txBox="1"/>
      </xdr:nvSpPr>
      <xdr:spPr>
        <a:xfrm>
          <a:off x="14325111" y="1198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155262</xdr:rowOff>
    </xdr:from>
    <xdr:to>
      <xdr:col>72</xdr:col>
      <xdr:colOff>38100</xdr:colOff>
      <xdr:row>76</xdr:row>
      <xdr:rowOff>85412</xdr:rowOff>
    </xdr:to>
    <xdr:sp macro="" textlink="">
      <xdr:nvSpPr>
        <xdr:cNvPr id="657" name="楕円 656"/>
        <xdr:cNvSpPr/>
      </xdr:nvSpPr>
      <xdr:spPr>
        <a:xfrm>
          <a:off x="13652500" y="1301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101940</xdr:rowOff>
    </xdr:from>
    <xdr:ext cx="534377" cy="259045"/>
    <xdr:sp macro="" textlink="">
      <xdr:nvSpPr>
        <xdr:cNvPr id="658" name="テキスト ボックス 657"/>
        <xdr:cNvSpPr txBox="1"/>
      </xdr:nvSpPr>
      <xdr:spPr>
        <a:xfrm>
          <a:off x="13436111" y="1278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77995</xdr:rowOff>
    </xdr:from>
    <xdr:to>
      <xdr:col>67</xdr:col>
      <xdr:colOff>101600</xdr:colOff>
      <xdr:row>78</xdr:row>
      <xdr:rowOff>8145</xdr:rowOff>
    </xdr:to>
    <xdr:sp macro="" textlink="">
      <xdr:nvSpPr>
        <xdr:cNvPr id="659" name="楕円 658"/>
        <xdr:cNvSpPr/>
      </xdr:nvSpPr>
      <xdr:spPr>
        <a:xfrm>
          <a:off x="12763500" y="1327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24672</xdr:rowOff>
    </xdr:from>
    <xdr:ext cx="469744" cy="259045"/>
    <xdr:sp macro="" textlink="">
      <xdr:nvSpPr>
        <xdr:cNvPr id="660" name="テキスト ボックス 659"/>
        <xdr:cNvSpPr txBox="1"/>
      </xdr:nvSpPr>
      <xdr:spPr>
        <a:xfrm>
          <a:off x="12579428" y="1305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6" name="直線コネクタ 685"/>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7" name="公債費最小値テキスト"/>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8" name="直線コネクタ 687"/>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89" name="公債費最大値テキスト"/>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0" name="直線コネクタ 689"/>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47101</xdr:rowOff>
    </xdr:from>
    <xdr:to>
      <xdr:col>85</xdr:col>
      <xdr:colOff>127000</xdr:colOff>
      <xdr:row>93</xdr:row>
      <xdr:rowOff>134851</xdr:rowOff>
    </xdr:to>
    <xdr:cxnSp macro="">
      <xdr:nvCxnSpPr>
        <xdr:cNvPr id="691" name="直線コネクタ 690"/>
        <xdr:cNvCxnSpPr/>
      </xdr:nvCxnSpPr>
      <xdr:spPr>
        <a:xfrm flipV="1">
          <a:off x="15481300" y="15991951"/>
          <a:ext cx="838200" cy="8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2" name="公債費平均値テキスト"/>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3" name="フローチャート: 判断 692"/>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96020</xdr:rowOff>
    </xdr:from>
    <xdr:to>
      <xdr:col>81</xdr:col>
      <xdr:colOff>50800</xdr:colOff>
      <xdr:row>93</xdr:row>
      <xdr:rowOff>134851</xdr:rowOff>
    </xdr:to>
    <xdr:cxnSp macro="">
      <xdr:nvCxnSpPr>
        <xdr:cNvPr id="694" name="直線コネクタ 693"/>
        <xdr:cNvCxnSpPr/>
      </xdr:nvCxnSpPr>
      <xdr:spPr>
        <a:xfrm>
          <a:off x="14592300" y="16040870"/>
          <a:ext cx="889000" cy="3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5" name="フローチャート: 判断 694"/>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6" name="テキスト ボックス 695"/>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41697</xdr:rowOff>
    </xdr:from>
    <xdr:to>
      <xdr:col>76</xdr:col>
      <xdr:colOff>114300</xdr:colOff>
      <xdr:row>93</xdr:row>
      <xdr:rowOff>96020</xdr:rowOff>
    </xdr:to>
    <xdr:cxnSp macro="">
      <xdr:nvCxnSpPr>
        <xdr:cNvPr id="697" name="直線コネクタ 696"/>
        <xdr:cNvCxnSpPr/>
      </xdr:nvCxnSpPr>
      <xdr:spPr>
        <a:xfrm>
          <a:off x="13703300" y="15986547"/>
          <a:ext cx="889000" cy="5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8" name="フローチャート: 判断 697"/>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699" name="テキスト ボックス 698"/>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41697</xdr:rowOff>
    </xdr:from>
    <xdr:to>
      <xdr:col>71</xdr:col>
      <xdr:colOff>177800</xdr:colOff>
      <xdr:row>94</xdr:row>
      <xdr:rowOff>95710</xdr:rowOff>
    </xdr:to>
    <xdr:cxnSp macro="">
      <xdr:nvCxnSpPr>
        <xdr:cNvPr id="700" name="直線コネクタ 699"/>
        <xdr:cNvCxnSpPr/>
      </xdr:nvCxnSpPr>
      <xdr:spPr>
        <a:xfrm flipV="1">
          <a:off x="12814300" y="15986547"/>
          <a:ext cx="889000" cy="22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1" name="フローチャート: 判断 700"/>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2" name="テキスト ボックス 701"/>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3" name="フローチャート: 判断 702"/>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4" name="テキスト ボックス 703"/>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167751</xdr:rowOff>
    </xdr:from>
    <xdr:to>
      <xdr:col>85</xdr:col>
      <xdr:colOff>177800</xdr:colOff>
      <xdr:row>93</xdr:row>
      <xdr:rowOff>97901</xdr:rowOff>
    </xdr:to>
    <xdr:sp macro="" textlink="">
      <xdr:nvSpPr>
        <xdr:cNvPr id="710" name="楕円 709"/>
        <xdr:cNvSpPr/>
      </xdr:nvSpPr>
      <xdr:spPr>
        <a:xfrm>
          <a:off x="16268700" y="1594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19178</xdr:rowOff>
    </xdr:from>
    <xdr:ext cx="534377" cy="259045"/>
    <xdr:sp macro="" textlink="">
      <xdr:nvSpPr>
        <xdr:cNvPr id="711" name="公債費該当値テキスト"/>
        <xdr:cNvSpPr txBox="1"/>
      </xdr:nvSpPr>
      <xdr:spPr>
        <a:xfrm>
          <a:off x="16370300" y="1579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84051</xdr:rowOff>
    </xdr:from>
    <xdr:to>
      <xdr:col>81</xdr:col>
      <xdr:colOff>101600</xdr:colOff>
      <xdr:row>94</xdr:row>
      <xdr:rowOff>14201</xdr:rowOff>
    </xdr:to>
    <xdr:sp macro="" textlink="">
      <xdr:nvSpPr>
        <xdr:cNvPr id="712" name="楕円 711"/>
        <xdr:cNvSpPr/>
      </xdr:nvSpPr>
      <xdr:spPr>
        <a:xfrm>
          <a:off x="15430500" y="1602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30728</xdr:rowOff>
    </xdr:from>
    <xdr:ext cx="534377" cy="259045"/>
    <xdr:sp macro="" textlink="">
      <xdr:nvSpPr>
        <xdr:cNvPr id="713" name="テキスト ボックス 712"/>
        <xdr:cNvSpPr txBox="1"/>
      </xdr:nvSpPr>
      <xdr:spPr>
        <a:xfrm>
          <a:off x="15214111" y="1580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45220</xdr:rowOff>
    </xdr:from>
    <xdr:to>
      <xdr:col>76</xdr:col>
      <xdr:colOff>165100</xdr:colOff>
      <xdr:row>93</xdr:row>
      <xdr:rowOff>146820</xdr:rowOff>
    </xdr:to>
    <xdr:sp macro="" textlink="">
      <xdr:nvSpPr>
        <xdr:cNvPr id="714" name="楕円 713"/>
        <xdr:cNvSpPr/>
      </xdr:nvSpPr>
      <xdr:spPr>
        <a:xfrm>
          <a:off x="14541500" y="1599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163347</xdr:rowOff>
    </xdr:from>
    <xdr:ext cx="534377" cy="259045"/>
    <xdr:sp macro="" textlink="">
      <xdr:nvSpPr>
        <xdr:cNvPr id="715" name="テキスト ボックス 714"/>
        <xdr:cNvSpPr txBox="1"/>
      </xdr:nvSpPr>
      <xdr:spPr>
        <a:xfrm>
          <a:off x="14325111" y="1576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162347</xdr:rowOff>
    </xdr:from>
    <xdr:to>
      <xdr:col>72</xdr:col>
      <xdr:colOff>38100</xdr:colOff>
      <xdr:row>93</xdr:row>
      <xdr:rowOff>92497</xdr:rowOff>
    </xdr:to>
    <xdr:sp macro="" textlink="">
      <xdr:nvSpPr>
        <xdr:cNvPr id="716" name="楕円 715"/>
        <xdr:cNvSpPr/>
      </xdr:nvSpPr>
      <xdr:spPr>
        <a:xfrm>
          <a:off x="13652500" y="159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109024</xdr:rowOff>
    </xdr:from>
    <xdr:ext cx="534377" cy="259045"/>
    <xdr:sp macro="" textlink="">
      <xdr:nvSpPr>
        <xdr:cNvPr id="717" name="テキスト ボックス 716"/>
        <xdr:cNvSpPr txBox="1"/>
      </xdr:nvSpPr>
      <xdr:spPr>
        <a:xfrm>
          <a:off x="13436111" y="1571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44910</xdr:rowOff>
    </xdr:from>
    <xdr:to>
      <xdr:col>67</xdr:col>
      <xdr:colOff>101600</xdr:colOff>
      <xdr:row>94</xdr:row>
      <xdr:rowOff>146510</xdr:rowOff>
    </xdr:to>
    <xdr:sp macro="" textlink="">
      <xdr:nvSpPr>
        <xdr:cNvPr id="718" name="楕円 717"/>
        <xdr:cNvSpPr/>
      </xdr:nvSpPr>
      <xdr:spPr>
        <a:xfrm>
          <a:off x="12763500" y="161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163037</xdr:rowOff>
    </xdr:from>
    <xdr:ext cx="534377" cy="259045"/>
    <xdr:sp macro="" textlink="">
      <xdr:nvSpPr>
        <xdr:cNvPr id="719" name="テキスト ボックス 718"/>
        <xdr:cNvSpPr txBox="1"/>
      </xdr:nvSpPr>
      <xdr:spPr>
        <a:xfrm>
          <a:off x="12547111" y="1593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1" name="直線コネクタ 740"/>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2" name="諸支出金最小値テキスト"/>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4" name="諸支出金最大値テキスト"/>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5" name="直線コネクタ 744"/>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7" name="諸支出金平均値テキスト"/>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8" name="フローチャート: 判断 747"/>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0" name="フローチャート: 判断 749"/>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1" name="テキスト ボックス 750"/>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3" name="フローチャート: 判断 752"/>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4" name="テキスト ボックス 753"/>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6" name="フローチャート: 判断 755"/>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7" name="テキスト ボックス 756"/>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8" name="フローチャート: 判断 757"/>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59" name="テキスト ボックス 758"/>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6" name="諸支出金該当値テキスト"/>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構成項目の中で最も高いのは民生費で住民一人当たり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159,730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年度は子育て世帯への臨時特別給付金支給事業の減により前年度比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8,584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円の減額となった。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次に総務費は住民一人当たり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80,588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円となっており、高い水準となった令和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年度は特別定額給付金給付事業の増が主な要因である。教育費は白河第二中学校建設事業や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教育環境整備事業の増により、類似団体より高い水準にある。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68,534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円となっており、社会資本整備総合交付金を活用した道路改良事業の増により、類似団体より高い水準にある。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66,171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円となっており、類似団体と比較すると高い水準になっているものの、令和元年度以降繰上償還を実施し、抑制に努めている。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衛生費は住民一人当たり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36,117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円となっており、新型コロナウイルスワクチン接種事業の減により前年度比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財政調整基金残高は、各年度とも標準財政規模の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割から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割程度で推移し適正な残高を維持している。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年度の実質収支比率は、</a:t>
          </a:r>
          <a:r>
            <a:rPr kumimoji="1" lang="en-US" altLang="ja-JP" sz="1400">
              <a:latin typeface="ＭＳ ゴシック" pitchFamily="49" charset="-128"/>
              <a:ea typeface="ＭＳ ゴシック" pitchFamily="49" charset="-128"/>
            </a:rPr>
            <a:t>8.29</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％減）となった。</a:t>
          </a:r>
        </a:p>
        <a:p>
          <a:r>
            <a:rPr kumimoji="1" lang="ja-JP" altLang="en-US" sz="1400">
              <a:latin typeface="ＭＳ ゴシック" pitchFamily="49" charset="-128"/>
              <a:ea typeface="ＭＳ ゴシック" pitchFamily="49" charset="-128"/>
            </a:rPr>
            <a:t>　今後も適正な範囲（一般的に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％）に近づくよう、財政調整基金への積立及び運用を適切に行っていくとともに、予算管理により実質収支額（繰越金）の減少に努める。</a:t>
          </a:r>
        </a:p>
        <a:p>
          <a:r>
            <a:rPr kumimoji="1" lang="ja-JP" altLang="en-US" sz="1400">
              <a:latin typeface="ＭＳ ゴシック" pitchFamily="49" charset="-128"/>
              <a:ea typeface="ＭＳ ゴシック" pitchFamily="49" charset="-128"/>
            </a:rPr>
            <a:t>　実質単年度収支は、地方債の繰上償還額の減により減少した。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財政健全化法が施行された平成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年度以降、一般会計及び特別会計において赤字は発生していない。</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年度より、下水道事業会計が公営企業会計へ移行している。</a:t>
          </a:r>
        </a:p>
        <a:p>
          <a:r>
            <a:rPr kumimoji="1" lang="ja-JP" altLang="en-US" sz="1400">
              <a:latin typeface="ＭＳ ゴシック" pitchFamily="49" charset="-128"/>
              <a:ea typeface="ＭＳ ゴシック" pitchFamily="49" charset="-128"/>
            </a:rPr>
            <a:t>　今後も各会計において、実質収支の動向を注視しながら健全な財政運営に努める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34631932</v>
      </c>
      <c r="BO4" s="449"/>
      <c r="BP4" s="449"/>
      <c r="BQ4" s="449"/>
      <c r="BR4" s="449"/>
      <c r="BS4" s="449"/>
      <c r="BT4" s="449"/>
      <c r="BU4" s="450"/>
      <c r="BV4" s="448">
        <v>36728207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8.3000000000000007</v>
      </c>
      <c r="CU4" s="589"/>
      <c r="CV4" s="589"/>
      <c r="CW4" s="589"/>
      <c r="CX4" s="589"/>
      <c r="CY4" s="589"/>
      <c r="CZ4" s="589"/>
      <c r="DA4" s="590"/>
      <c r="DB4" s="588">
        <v>9.6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32961249</v>
      </c>
      <c r="BO5" s="420"/>
      <c r="BP5" s="420"/>
      <c r="BQ5" s="420"/>
      <c r="BR5" s="420"/>
      <c r="BS5" s="420"/>
      <c r="BT5" s="420"/>
      <c r="BU5" s="421"/>
      <c r="BV5" s="419">
        <v>34929688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90.4</v>
      </c>
      <c r="CU5" s="417"/>
      <c r="CV5" s="417"/>
      <c r="CW5" s="417"/>
      <c r="CX5" s="417"/>
      <c r="CY5" s="417"/>
      <c r="CZ5" s="417"/>
      <c r="DA5" s="418"/>
      <c r="DB5" s="416">
        <v>85.4</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1670683</v>
      </c>
      <c r="BO6" s="420"/>
      <c r="BP6" s="420"/>
      <c r="BQ6" s="420"/>
      <c r="BR6" s="420"/>
      <c r="BS6" s="420"/>
      <c r="BT6" s="420"/>
      <c r="BU6" s="421"/>
      <c r="BV6" s="419">
        <v>1798519</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92.2</v>
      </c>
      <c r="CU6" s="563"/>
      <c r="CV6" s="563"/>
      <c r="CW6" s="563"/>
      <c r="CX6" s="563"/>
      <c r="CY6" s="563"/>
      <c r="CZ6" s="563"/>
      <c r="DA6" s="564"/>
      <c r="DB6" s="562">
        <v>89.6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205590</v>
      </c>
      <c r="BO7" s="420"/>
      <c r="BP7" s="420"/>
      <c r="BQ7" s="420"/>
      <c r="BR7" s="420"/>
      <c r="BS7" s="420"/>
      <c r="BT7" s="420"/>
      <c r="BU7" s="421"/>
      <c r="BV7" s="419">
        <v>74911</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17671615</v>
      </c>
      <c r="CU7" s="420"/>
      <c r="CV7" s="420"/>
      <c r="CW7" s="420"/>
      <c r="CX7" s="420"/>
      <c r="CY7" s="420"/>
      <c r="CZ7" s="420"/>
      <c r="DA7" s="421"/>
      <c r="DB7" s="419">
        <v>17960038</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1465093</v>
      </c>
      <c r="BO8" s="420"/>
      <c r="BP8" s="420"/>
      <c r="BQ8" s="420"/>
      <c r="BR8" s="420"/>
      <c r="BS8" s="420"/>
      <c r="BT8" s="420"/>
      <c r="BU8" s="421"/>
      <c r="BV8" s="419">
        <v>1723608</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0.62</v>
      </c>
      <c r="CU8" s="523"/>
      <c r="CV8" s="523"/>
      <c r="CW8" s="523"/>
      <c r="CX8" s="523"/>
      <c r="CY8" s="523"/>
      <c r="CZ8" s="523"/>
      <c r="DA8" s="524"/>
      <c r="DB8" s="522">
        <v>0.63</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59491</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-258515</v>
      </c>
      <c r="BO9" s="420"/>
      <c r="BP9" s="420"/>
      <c r="BQ9" s="420"/>
      <c r="BR9" s="420"/>
      <c r="BS9" s="420"/>
      <c r="BT9" s="420"/>
      <c r="BU9" s="421"/>
      <c r="BV9" s="419">
        <v>509042</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15.6</v>
      </c>
      <c r="CU9" s="417"/>
      <c r="CV9" s="417"/>
      <c r="CW9" s="417"/>
      <c r="CX9" s="417"/>
      <c r="CY9" s="417"/>
      <c r="CZ9" s="417"/>
      <c r="DA9" s="418"/>
      <c r="DB9" s="416">
        <v>14.9</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61913</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964680</v>
      </c>
      <c r="BO10" s="420"/>
      <c r="BP10" s="420"/>
      <c r="BQ10" s="420"/>
      <c r="BR10" s="420"/>
      <c r="BS10" s="420"/>
      <c r="BT10" s="420"/>
      <c r="BU10" s="421"/>
      <c r="BV10" s="419">
        <v>1044535</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654637</v>
      </c>
      <c r="BO11" s="420"/>
      <c r="BP11" s="420"/>
      <c r="BQ11" s="420"/>
      <c r="BR11" s="420"/>
      <c r="BS11" s="420"/>
      <c r="BT11" s="420"/>
      <c r="BU11" s="421"/>
      <c r="BV11" s="419">
        <v>595071</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58743</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122</v>
      </c>
      <c r="AV12" s="478"/>
      <c r="AW12" s="478"/>
      <c r="AX12" s="478"/>
      <c r="AY12" s="433" t="s">
        <v>138</v>
      </c>
      <c r="AZ12" s="434"/>
      <c r="BA12" s="434"/>
      <c r="BB12" s="434"/>
      <c r="BC12" s="434"/>
      <c r="BD12" s="434"/>
      <c r="BE12" s="434"/>
      <c r="BF12" s="434"/>
      <c r="BG12" s="434"/>
      <c r="BH12" s="434"/>
      <c r="BI12" s="434"/>
      <c r="BJ12" s="434"/>
      <c r="BK12" s="434"/>
      <c r="BL12" s="434"/>
      <c r="BM12" s="435"/>
      <c r="BN12" s="419">
        <v>1107112</v>
      </c>
      <c r="BO12" s="420"/>
      <c r="BP12" s="420"/>
      <c r="BQ12" s="420"/>
      <c r="BR12" s="420"/>
      <c r="BS12" s="420"/>
      <c r="BT12" s="420"/>
      <c r="BU12" s="421"/>
      <c r="BV12" s="419">
        <v>833909</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58021</v>
      </c>
      <c r="S13" s="507"/>
      <c r="T13" s="507"/>
      <c r="U13" s="507"/>
      <c r="V13" s="508"/>
      <c r="W13" s="509" t="s">
        <v>141</v>
      </c>
      <c r="X13" s="405"/>
      <c r="Y13" s="405"/>
      <c r="Z13" s="405"/>
      <c r="AA13" s="405"/>
      <c r="AB13" s="406"/>
      <c r="AC13" s="372">
        <v>1806</v>
      </c>
      <c r="AD13" s="373"/>
      <c r="AE13" s="373"/>
      <c r="AF13" s="373"/>
      <c r="AG13" s="374"/>
      <c r="AH13" s="372">
        <v>1950</v>
      </c>
      <c r="AI13" s="373"/>
      <c r="AJ13" s="373"/>
      <c r="AK13" s="373"/>
      <c r="AL13" s="432"/>
      <c r="AM13" s="476" t="s">
        <v>142</v>
      </c>
      <c r="AN13" s="376"/>
      <c r="AO13" s="376"/>
      <c r="AP13" s="376"/>
      <c r="AQ13" s="376"/>
      <c r="AR13" s="376"/>
      <c r="AS13" s="376"/>
      <c r="AT13" s="377"/>
      <c r="AU13" s="477" t="s">
        <v>122</v>
      </c>
      <c r="AV13" s="478"/>
      <c r="AW13" s="478"/>
      <c r="AX13" s="478"/>
      <c r="AY13" s="433" t="s">
        <v>143</v>
      </c>
      <c r="AZ13" s="434"/>
      <c r="BA13" s="434"/>
      <c r="BB13" s="434"/>
      <c r="BC13" s="434"/>
      <c r="BD13" s="434"/>
      <c r="BE13" s="434"/>
      <c r="BF13" s="434"/>
      <c r="BG13" s="434"/>
      <c r="BH13" s="434"/>
      <c r="BI13" s="434"/>
      <c r="BJ13" s="434"/>
      <c r="BK13" s="434"/>
      <c r="BL13" s="434"/>
      <c r="BM13" s="435"/>
      <c r="BN13" s="419">
        <v>253690</v>
      </c>
      <c r="BO13" s="420"/>
      <c r="BP13" s="420"/>
      <c r="BQ13" s="420"/>
      <c r="BR13" s="420"/>
      <c r="BS13" s="420"/>
      <c r="BT13" s="420"/>
      <c r="BU13" s="421"/>
      <c r="BV13" s="419">
        <v>1314739</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8.6</v>
      </c>
      <c r="CU13" s="417"/>
      <c r="CV13" s="417"/>
      <c r="CW13" s="417"/>
      <c r="CX13" s="417"/>
      <c r="CY13" s="417"/>
      <c r="CZ13" s="417"/>
      <c r="DA13" s="418"/>
      <c r="DB13" s="416">
        <v>9.5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59430</v>
      </c>
      <c r="S14" s="507"/>
      <c r="T14" s="507"/>
      <c r="U14" s="507"/>
      <c r="V14" s="508"/>
      <c r="W14" s="510"/>
      <c r="X14" s="408"/>
      <c r="Y14" s="408"/>
      <c r="Z14" s="408"/>
      <c r="AA14" s="408"/>
      <c r="AB14" s="409"/>
      <c r="AC14" s="499">
        <v>6.3</v>
      </c>
      <c r="AD14" s="500"/>
      <c r="AE14" s="500"/>
      <c r="AF14" s="500"/>
      <c r="AG14" s="501"/>
      <c r="AH14" s="499">
        <v>6.6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44.5</v>
      </c>
      <c r="CU14" s="517"/>
      <c r="CV14" s="517"/>
      <c r="CW14" s="517"/>
      <c r="CX14" s="517"/>
      <c r="CY14" s="517"/>
      <c r="CZ14" s="517"/>
      <c r="DA14" s="518"/>
      <c r="DB14" s="516">
        <v>47.6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58791</v>
      </c>
      <c r="S15" s="507"/>
      <c r="T15" s="507"/>
      <c r="U15" s="507"/>
      <c r="V15" s="508"/>
      <c r="W15" s="509" t="s">
        <v>148</v>
      </c>
      <c r="X15" s="405"/>
      <c r="Y15" s="405"/>
      <c r="Z15" s="405"/>
      <c r="AA15" s="405"/>
      <c r="AB15" s="406"/>
      <c r="AC15" s="372">
        <v>10907</v>
      </c>
      <c r="AD15" s="373"/>
      <c r="AE15" s="373"/>
      <c r="AF15" s="373"/>
      <c r="AG15" s="374"/>
      <c r="AH15" s="372">
        <v>11120</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9052976</v>
      </c>
      <c r="BO15" s="449"/>
      <c r="BP15" s="449"/>
      <c r="BQ15" s="449"/>
      <c r="BR15" s="449"/>
      <c r="BS15" s="449"/>
      <c r="BT15" s="449"/>
      <c r="BU15" s="450"/>
      <c r="BV15" s="448">
        <v>8718651</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38.200000000000003</v>
      </c>
      <c r="AD16" s="500"/>
      <c r="AE16" s="500"/>
      <c r="AF16" s="500"/>
      <c r="AG16" s="501"/>
      <c r="AH16" s="499">
        <v>37.700000000000003</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14858894</v>
      </c>
      <c r="BO16" s="420"/>
      <c r="BP16" s="420"/>
      <c r="BQ16" s="420"/>
      <c r="BR16" s="420"/>
      <c r="BS16" s="420"/>
      <c r="BT16" s="420"/>
      <c r="BU16" s="421"/>
      <c r="BV16" s="419">
        <v>14446911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15857</v>
      </c>
      <c r="AD17" s="373"/>
      <c r="AE17" s="373"/>
      <c r="AF17" s="373"/>
      <c r="AG17" s="374"/>
      <c r="AH17" s="372">
        <v>16450</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11479242</v>
      </c>
      <c r="BO17" s="420"/>
      <c r="BP17" s="420"/>
      <c r="BQ17" s="420"/>
      <c r="BR17" s="420"/>
      <c r="BS17" s="420"/>
      <c r="BT17" s="420"/>
      <c r="BU17" s="421"/>
      <c r="BV17" s="419">
        <v>11063624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305.32</v>
      </c>
      <c r="M18" s="472"/>
      <c r="N18" s="472"/>
      <c r="O18" s="472"/>
      <c r="P18" s="472"/>
      <c r="Q18" s="472"/>
      <c r="R18" s="473"/>
      <c r="S18" s="473"/>
      <c r="T18" s="473"/>
      <c r="U18" s="473"/>
      <c r="V18" s="474"/>
      <c r="W18" s="490"/>
      <c r="X18" s="491"/>
      <c r="Y18" s="491"/>
      <c r="Z18" s="491"/>
      <c r="AA18" s="491"/>
      <c r="AB18" s="515"/>
      <c r="AC18" s="389">
        <v>55.5</v>
      </c>
      <c r="AD18" s="390"/>
      <c r="AE18" s="390"/>
      <c r="AF18" s="390"/>
      <c r="AG18" s="475"/>
      <c r="AH18" s="389">
        <v>55.7</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16106456</v>
      </c>
      <c r="BO18" s="420"/>
      <c r="BP18" s="420"/>
      <c r="BQ18" s="420"/>
      <c r="BR18" s="420"/>
      <c r="BS18" s="420"/>
      <c r="BT18" s="420"/>
      <c r="BU18" s="421"/>
      <c r="BV18" s="419">
        <v>15484975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195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24228016</v>
      </c>
      <c r="BO19" s="420"/>
      <c r="BP19" s="420"/>
      <c r="BQ19" s="420"/>
      <c r="BR19" s="420"/>
      <c r="BS19" s="420"/>
      <c r="BT19" s="420"/>
      <c r="BU19" s="421"/>
      <c r="BV19" s="419">
        <v>23549254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23763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36148462</v>
      </c>
      <c r="BO22" s="449"/>
      <c r="BP22" s="449"/>
      <c r="BQ22" s="449"/>
      <c r="BR22" s="449"/>
      <c r="BS22" s="449"/>
      <c r="BT22" s="449"/>
      <c r="BU22" s="450"/>
      <c r="BV22" s="448">
        <v>37476260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20985235</v>
      </c>
      <c r="BO23" s="420"/>
      <c r="BP23" s="420"/>
      <c r="BQ23" s="420"/>
      <c r="BR23" s="420"/>
      <c r="BS23" s="420"/>
      <c r="BT23" s="420"/>
      <c r="BU23" s="421"/>
      <c r="BV23" s="419">
        <v>20940598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10300</v>
      </c>
      <c r="R24" s="373"/>
      <c r="S24" s="373"/>
      <c r="T24" s="373"/>
      <c r="U24" s="373"/>
      <c r="V24" s="374"/>
      <c r="W24" s="462"/>
      <c r="X24" s="399"/>
      <c r="Y24" s="400"/>
      <c r="Z24" s="375" t="s">
        <v>173</v>
      </c>
      <c r="AA24" s="376"/>
      <c r="AB24" s="376"/>
      <c r="AC24" s="376"/>
      <c r="AD24" s="376"/>
      <c r="AE24" s="376"/>
      <c r="AF24" s="376"/>
      <c r="AG24" s="377"/>
      <c r="AH24" s="372">
        <v>450</v>
      </c>
      <c r="AI24" s="373"/>
      <c r="AJ24" s="373"/>
      <c r="AK24" s="373"/>
      <c r="AL24" s="374"/>
      <c r="AM24" s="372">
        <v>1435500</v>
      </c>
      <c r="AN24" s="373"/>
      <c r="AO24" s="373"/>
      <c r="AP24" s="373"/>
      <c r="AQ24" s="373"/>
      <c r="AR24" s="374"/>
      <c r="AS24" s="372">
        <v>3190</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25156184</v>
      </c>
      <c r="BO24" s="420"/>
      <c r="BP24" s="420"/>
      <c r="BQ24" s="420"/>
      <c r="BR24" s="420"/>
      <c r="BS24" s="420"/>
      <c r="BT24" s="420"/>
      <c r="BU24" s="421"/>
      <c r="BV24" s="419">
        <v>25776854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8150</v>
      </c>
      <c r="R25" s="373"/>
      <c r="S25" s="373"/>
      <c r="T25" s="373"/>
      <c r="U25" s="373"/>
      <c r="V25" s="374"/>
      <c r="W25" s="462"/>
      <c r="X25" s="399"/>
      <c r="Y25" s="400"/>
      <c r="Z25" s="375" t="s">
        <v>176</v>
      </c>
      <c r="AA25" s="376"/>
      <c r="AB25" s="376"/>
      <c r="AC25" s="376"/>
      <c r="AD25" s="376"/>
      <c r="AE25" s="376"/>
      <c r="AF25" s="376"/>
      <c r="AG25" s="377"/>
      <c r="AH25" s="372" t="s">
        <v>177</v>
      </c>
      <c r="AI25" s="373"/>
      <c r="AJ25" s="373"/>
      <c r="AK25" s="373"/>
      <c r="AL25" s="374"/>
      <c r="AM25" s="372" t="s">
        <v>177</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2159487</v>
      </c>
      <c r="BO25" s="449"/>
      <c r="BP25" s="449"/>
      <c r="BQ25" s="449"/>
      <c r="BR25" s="449"/>
      <c r="BS25" s="449"/>
      <c r="BT25" s="449"/>
      <c r="BU25" s="450"/>
      <c r="BV25" s="448">
        <v>1843380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7490</v>
      </c>
      <c r="R26" s="373"/>
      <c r="S26" s="373"/>
      <c r="T26" s="373"/>
      <c r="U26" s="373"/>
      <c r="V26" s="374"/>
      <c r="W26" s="462"/>
      <c r="X26" s="399"/>
      <c r="Y26" s="400"/>
      <c r="Z26" s="375" t="s">
        <v>180</v>
      </c>
      <c r="AA26" s="430"/>
      <c r="AB26" s="430"/>
      <c r="AC26" s="430"/>
      <c r="AD26" s="430"/>
      <c r="AE26" s="430"/>
      <c r="AF26" s="430"/>
      <c r="AG26" s="431"/>
      <c r="AH26" s="372">
        <v>1</v>
      </c>
      <c r="AI26" s="373"/>
      <c r="AJ26" s="373"/>
      <c r="AK26" s="373"/>
      <c r="AL26" s="374"/>
      <c r="AM26" s="372" t="s">
        <v>181</v>
      </c>
      <c r="AN26" s="373"/>
      <c r="AO26" s="373"/>
      <c r="AP26" s="373"/>
      <c r="AQ26" s="373"/>
      <c r="AR26" s="374"/>
      <c r="AS26" s="372" t="s">
        <v>181</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177</v>
      </c>
      <c r="BO26" s="420"/>
      <c r="BP26" s="420"/>
      <c r="BQ26" s="420"/>
      <c r="BR26" s="420"/>
      <c r="BS26" s="420"/>
      <c r="BT26" s="420"/>
      <c r="BU26" s="421"/>
      <c r="BV26" s="419" t="s">
        <v>177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4630</v>
      </c>
      <c r="R27" s="373"/>
      <c r="S27" s="373"/>
      <c r="T27" s="373"/>
      <c r="U27" s="373"/>
      <c r="V27" s="374"/>
      <c r="W27" s="462"/>
      <c r="X27" s="399"/>
      <c r="Y27" s="400"/>
      <c r="Z27" s="375" t="s">
        <v>184</v>
      </c>
      <c r="AA27" s="376"/>
      <c r="AB27" s="376"/>
      <c r="AC27" s="376"/>
      <c r="AD27" s="376"/>
      <c r="AE27" s="376"/>
      <c r="AF27" s="376"/>
      <c r="AG27" s="377"/>
      <c r="AH27" s="372">
        <v>46</v>
      </c>
      <c r="AI27" s="373"/>
      <c r="AJ27" s="373"/>
      <c r="AK27" s="373"/>
      <c r="AL27" s="374"/>
      <c r="AM27" s="372">
        <v>141174</v>
      </c>
      <c r="AN27" s="373"/>
      <c r="AO27" s="373"/>
      <c r="AP27" s="373"/>
      <c r="AQ27" s="373"/>
      <c r="AR27" s="374"/>
      <c r="AS27" s="372">
        <v>3069</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646492</v>
      </c>
      <c r="BO27" s="454"/>
      <c r="BP27" s="454"/>
      <c r="BQ27" s="454"/>
      <c r="BR27" s="454"/>
      <c r="BS27" s="454"/>
      <c r="BT27" s="454"/>
      <c r="BU27" s="455"/>
      <c r="BV27" s="453">
        <v>646412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4060</v>
      </c>
      <c r="R28" s="373"/>
      <c r="S28" s="373"/>
      <c r="T28" s="373"/>
      <c r="U28" s="373"/>
      <c r="V28" s="374"/>
      <c r="W28" s="462"/>
      <c r="X28" s="399"/>
      <c r="Y28" s="400"/>
      <c r="Z28" s="375" t="s">
        <v>187</v>
      </c>
      <c r="AA28" s="376"/>
      <c r="AB28" s="376"/>
      <c r="AC28" s="376"/>
      <c r="AD28" s="376"/>
      <c r="AE28" s="376"/>
      <c r="AF28" s="376"/>
      <c r="AG28" s="377"/>
      <c r="AH28" s="372" t="s">
        <v>177</v>
      </c>
      <c r="AI28" s="373"/>
      <c r="AJ28" s="373"/>
      <c r="AK28" s="373"/>
      <c r="AL28" s="374"/>
      <c r="AM28" s="372" t="s">
        <v>177</v>
      </c>
      <c r="AN28" s="373"/>
      <c r="AO28" s="373"/>
      <c r="AP28" s="373"/>
      <c r="AQ28" s="373"/>
      <c r="AR28" s="374"/>
      <c r="AS28" s="372" t="s">
        <v>177</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3600801</v>
      </c>
      <c r="BO28" s="449"/>
      <c r="BP28" s="449"/>
      <c r="BQ28" s="449"/>
      <c r="BR28" s="449"/>
      <c r="BS28" s="449"/>
      <c r="BT28" s="449"/>
      <c r="BU28" s="450"/>
      <c r="BV28" s="448">
        <v>3743233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22</v>
      </c>
      <c r="M29" s="373"/>
      <c r="N29" s="373"/>
      <c r="O29" s="373"/>
      <c r="P29" s="374"/>
      <c r="Q29" s="372">
        <v>3850</v>
      </c>
      <c r="R29" s="373"/>
      <c r="S29" s="373"/>
      <c r="T29" s="373"/>
      <c r="U29" s="373"/>
      <c r="V29" s="374"/>
      <c r="W29" s="463"/>
      <c r="X29" s="464"/>
      <c r="Y29" s="465"/>
      <c r="Z29" s="375" t="s">
        <v>190</v>
      </c>
      <c r="AA29" s="376"/>
      <c r="AB29" s="376"/>
      <c r="AC29" s="376"/>
      <c r="AD29" s="376"/>
      <c r="AE29" s="376"/>
      <c r="AF29" s="376"/>
      <c r="AG29" s="377"/>
      <c r="AH29" s="372">
        <v>496</v>
      </c>
      <c r="AI29" s="373"/>
      <c r="AJ29" s="373"/>
      <c r="AK29" s="373"/>
      <c r="AL29" s="374"/>
      <c r="AM29" s="372">
        <v>1576674</v>
      </c>
      <c r="AN29" s="373"/>
      <c r="AO29" s="373"/>
      <c r="AP29" s="373"/>
      <c r="AQ29" s="373"/>
      <c r="AR29" s="374"/>
      <c r="AS29" s="372">
        <v>3179</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920408</v>
      </c>
      <c r="BO29" s="420"/>
      <c r="BP29" s="420"/>
      <c r="BQ29" s="420"/>
      <c r="BR29" s="420"/>
      <c r="BS29" s="420"/>
      <c r="BT29" s="420"/>
      <c r="BU29" s="421"/>
      <c r="BV29" s="419">
        <v>1210434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4905889</v>
      </c>
      <c r="BO30" s="454"/>
      <c r="BP30" s="454"/>
      <c r="BQ30" s="454"/>
      <c r="BR30" s="454"/>
      <c r="BS30" s="454"/>
      <c r="BT30" s="454"/>
      <c r="BU30" s="455"/>
      <c r="BV30" s="453">
        <v>4575097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199</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地方卸売市場特別会計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白河地方広域市町村圏整備組合（一般会計）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白河地方土地開発公社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工業用水道事業会計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白河地方広域市町村圏整備組合（水道用水供給事業会計）</v>
      </c>
      <c r="BZ35" s="368"/>
      <c r="CA35" s="368"/>
      <c r="CB35" s="368"/>
      <c r="CC35" s="368"/>
      <c r="CD35" s="368"/>
      <c r="CE35" s="368"/>
      <c r="CF35" s="368"/>
      <c r="CG35" s="368"/>
      <c r="CH35" s="368"/>
      <c r="CI35" s="368"/>
      <c r="CJ35" s="368"/>
      <c r="CK35" s="368"/>
      <c r="CL35" s="368"/>
      <c r="CM35" s="368"/>
      <c r="CN35" s="181"/>
      <c r="CO35" s="367">
        <f t="shared" ref="CO35:CO43" si="3">IF(CQ35="","",CO34+1)</f>
        <v>20</v>
      </c>
      <c r="CP35" s="367"/>
      <c r="CQ35" s="368" t="str">
        <f>IF('各会計、関係団体の財政状況及び健全化判断比率'!BS8="","",'各会計、関係団体の財政状況及び健全化判断比率'!BS8)</f>
        <v>ひがし振興公社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福島県市町村総合事務組合（一般会計）</v>
      </c>
      <c r="BZ36" s="368"/>
      <c r="CA36" s="368"/>
      <c r="CB36" s="368"/>
      <c r="CC36" s="368"/>
      <c r="CD36" s="368"/>
      <c r="CE36" s="368"/>
      <c r="CF36" s="368"/>
      <c r="CG36" s="368"/>
      <c r="CH36" s="368"/>
      <c r="CI36" s="368"/>
      <c r="CJ36" s="368"/>
      <c r="CK36" s="368"/>
      <c r="CL36" s="368"/>
      <c r="CM36" s="368"/>
      <c r="CN36" s="181"/>
      <c r="CO36" s="367">
        <f t="shared" si="3"/>
        <v>21</v>
      </c>
      <c r="CP36" s="367"/>
      <c r="CQ36" s="368" t="str">
        <f>IF('各会計、関係団体の財政状況及び健全化判断比率'!BS9="","",'各会計、関係団体の財政状況及び健全化判断比率'!BS9)</f>
        <v>産業サポート白河</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福島県市町村総合事務組合（消防補償等特別会計）</v>
      </c>
      <c r="BZ37" s="368"/>
      <c r="CA37" s="368"/>
      <c r="CB37" s="368"/>
      <c r="CC37" s="368"/>
      <c r="CD37" s="368"/>
      <c r="CE37" s="368"/>
      <c r="CF37" s="368"/>
      <c r="CG37" s="368"/>
      <c r="CH37" s="368"/>
      <c r="CI37" s="368"/>
      <c r="CJ37" s="368"/>
      <c r="CK37" s="368"/>
      <c r="CL37" s="368"/>
      <c r="CM37" s="368"/>
      <c r="CN37" s="181"/>
      <c r="CO37" s="367">
        <f t="shared" si="3"/>
        <v>22</v>
      </c>
      <c r="CP37" s="367"/>
      <c r="CQ37" s="368" t="str">
        <f>IF('各会計、関係団体の財政状況及び健全化判断比率'!BS10="","",'各会計、関係団体の財政状況及び健全化判断比率'!BS10)</f>
        <v>白河観光物産協会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福島県市町村総合事務組合（消防賞じゅつ金特別会計）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福島県市町村総合事務組合（非常勤職員公務災害補償特別会計）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福島県市町村総合事務組合（自治会館管理特別会計）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福島県後期高齢者医療広域連合（一般会計）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福島県後期高齢者医療広域連合（後期高齢者医療特別会計）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福島県市民交通災害共済組合（一般会計）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UKSAk7S29qK0zD2lpnQO2aMt8g5lHMkLoHHaCva+/9EXtjAbJMJcTMvLMnem7QGiNsKmvB4eF4HwLkdWao5BPw==" saltValue="6/aR0nd6HiBUCuk8WFdQ3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1" t="s">
        <v>577</v>
      </c>
      <c r="D34" s="1151"/>
      <c r="E34" s="1152"/>
      <c r="F34" s="32">
        <v>9.39</v>
      </c>
      <c r="G34" s="33">
        <v>8.81</v>
      </c>
      <c r="H34" s="33">
        <v>9.77</v>
      </c>
      <c r="I34" s="33">
        <v>10.61</v>
      </c>
      <c r="J34" s="34">
        <v>10.55</v>
      </c>
      <c r="K34" s="22"/>
      <c r="L34" s="22"/>
      <c r="M34" s="22"/>
      <c r="N34" s="22"/>
      <c r="O34" s="22"/>
      <c r="P34" s="22"/>
    </row>
    <row r="35" spans="1:16" ht="39" customHeight="1" x14ac:dyDescent="0.15">
      <c r="A35" s="22"/>
      <c r="B35" s="35"/>
      <c r="C35" s="1145" t="s">
        <v>578</v>
      </c>
      <c r="D35" s="1146"/>
      <c r="E35" s="1147"/>
      <c r="F35" s="36">
        <v>6</v>
      </c>
      <c r="G35" s="37">
        <v>7.26</v>
      </c>
      <c r="H35" s="37">
        <v>6.99</v>
      </c>
      <c r="I35" s="37">
        <v>9.67</v>
      </c>
      <c r="J35" s="38">
        <v>8.3699999999999992</v>
      </c>
      <c r="K35" s="22"/>
      <c r="L35" s="22"/>
      <c r="M35" s="22"/>
      <c r="N35" s="22"/>
      <c r="O35" s="22"/>
      <c r="P35" s="22"/>
    </row>
    <row r="36" spans="1:16" ht="39" customHeight="1" x14ac:dyDescent="0.15">
      <c r="A36" s="22"/>
      <c r="B36" s="35"/>
      <c r="C36" s="1145" t="s">
        <v>579</v>
      </c>
      <c r="D36" s="1146"/>
      <c r="E36" s="1147"/>
      <c r="F36" s="36" t="s">
        <v>530</v>
      </c>
      <c r="G36" s="37" t="s">
        <v>530</v>
      </c>
      <c r="H36" s="37">
        <v>0.61</v>
      </c>
      <c r="I36" s="37">
        <v>0.95</v>
      </c>
      <c r="J36" s="38">
        <v>1.69</v>
      </c>
      <c r="K36" s="22"/>
      <c r="L36" s="22"/>
      <c r="M36" s="22"/>
      <c r="N36" s="22"/>
      <c r="O36" s="22"/>
      <c r="P36" s="22"/>
    </row>
    <row r="37" spans="1:16" ht="39" customHeight="1" x14ac:dyDescent="0.15">
      <c r="A37" s="22"/>
      <c r="B37" s="35"/>
      <c r="C37" s="1145" t="s">
        <v>580</v>
      </c>
      <c r="D37" s="1146"/>
      <c r="E37" s="1147"/>
      <c r="F37" s="36">
        <v>1.48</v>
      </c>
      <c r="G37" s="37">
        <v>1.88</v>
      </c>
      <c r="H37" s="37">
        <v>1.53</v>
      </c>
      <c r="I37" s="37">
        <v>1.1200000000000001</v>
      </c>
      <c r="J37" s="38">
        <v>1.24</v>
      </c>
      <c r="K37" s="22"/>
      <c r="L37" s="22"/>
      <c r="M37" s="22"/>
      <c r="N37" s="22"/>
      <c r="O37" s="22"/>
      <c r="P37" s="22"/>
    </row>
    <row r="38" spans="1:16" ht="39" customHeight="1" x14ac:dyDescent="0.15">
      <c r="A38" s="22"/>
      <c r="B38" s="35"/>
      <c r="C38" s="1145" t="s">
        <v>581</v>
      </c>
      <c r="D38" s="1146"/>
      <c r="E38" s="1147"/>
      <c r="F38" s="36">
        <v>1.46</v>
      </c>
      <c r="G38" s="37">
        <v>1.59</v>
      </c>
      <c r="H38" s="37">
        <v>0.97</v>
      </c>
      <c r="I38" s="37">
        <v>0.65</v>
      </c>
      <c r="J38" s="38">
        <v>0.47</v>
      </c>
      <c r="K38" s="22"/>
      <c r="L38" s="22"/>
      <c r="M38" s="22"/>
      <c r="N38" s="22"/>
      <c r="O38" s="22"/>
      <c r="P38" s="22"/>
    </row>
    <row r="39" spans="1:16" ht="39" customHeight="1" x14ac:dyDescent="0.15">
      <c r="A39" s="22"/>
      <c r="B39" s="35"/>
      <c r="C39" s="1145" t="s">
        <v>582</v>
      </c>
      <c r="D39" s="1146"/>
      <c r="E39" s="1147"/>
      <c r="F39" s="36">
        <v>0.15</v>
      </c>
      <c r="G39" s="37">
        <v>0.17</v>
      </c>
      <c r="H39" s="37">
        <v>0.2</v>
      </c>
      <c r="I39" s="37">
        <v>0.23</v>
      </c>
      <c r="J39" s="38">
        <v>0.26</v>
      </c>
      <c r="K39" s="22"/>
      <c r="L39" s="22"/>
      <c r="M39" s="22"/>
      <c r="N39" s="22"/>
      <c r="O39" s="22"/>
      <c r="P39" s="22"/>
    </row>
    <row r="40" spans="1:16" ht="39" customHeight="1" x14ac:dyDescent="0.15">
      <c r="A40" s="22"/>
      <c r="B40" s="35"/>
      <c r="C40" s="1145" t="s">
        <v>583</v>
      </c>
      <c r="D40" s="1146"/>
      <c r="E40" s="1147"/>
      <c r="F40" s="36">
        <v>0.01</v>
      </c>
      <c r="G40" s="37">
        <v>0.14000000000000001</v>
      </c>
      <c r="H40" s="37">
        <v>0.01</v>
      </c>
      <c r="I40" s="37">
        <v>0.02</v>
      </c>
      <c r="J40" s="38">
        <v>0.01</v>
      </c>
      <c r="K40" s="22"/>
      <c r="L40" s="22"/>
      <c r="M40" s="22"/>
      <c r="N40" s="22"/>
      <c r="O40" s="22"/>
      <c r="P40" s="22"/>
    </row>
    <row r="41" spans="1:16" ht="39" customHeight="1" x14ac:dyDescent="0.15">
      <c r="A41" s="22"/>
      <c r="B41" s="35"/>
      <c r="C41" s="1145" t="s">
        <v>584</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585</v>
      </c>
      <c r="D42" s="1146"/>
      <c r="E42" s="1147"/>
      <c r="F42" s="36" t="s">
        <v>530</v>
      </c>
      <c r="G42" s="37" t="s">
        <v>530</v>
      </c>
      <c r="H42" s="37" t="s">
        <v>530</v>
      </c>
      <c r="I42" s="37" t="s">
        <v>530</v>
      </c>
      <c r="J42" s="38" t="s">
        <v>530</v>
      </c>
      <c r="K42" s="22"/>
      <c r="L42" s="22"/>
      <c r="M42" s="22"/>
      <c r="N42" s="22"/>
      <c r="O42" s="22"/>
      <c r="P42" s="22"/>
    </row>
    <row r="43" spans="1:16" ht="39" customHeight="1" thickBot="1" x14ac:dyDescent="0.2">
      <c r="A43" s="22"/>
      <c r="B43" s="40"/>
      <c r="C43" s="1148" t="s">
        <v>586</v>
      </c>
      <c r="D43" s="1149"/>
      <c r="E43" s="1150"/>
      <c r="F43" s="41">
        <v>0.53</v>
      </c>
      <c r="G43" s="42">
        <v>0.86</v>
      </c>
      <c r="H43" s="42">
        <v>0.47</v>
      </c>
      <c r="I43" s="42" t="s">
        <v>530</v>
      </c>
      <c r="J43" s="43" t="s">
        <v>530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JWDDhAH6UQO6QbD1Lz8Qu7Z/OsEuLib+1spEAEo0e7WuIKXM5T5/Li9MZDepmoOqHlF7nAeDpkZw0plo3fUAw==" saltValue="9HNfsxUniWh7fl3FjZmI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3226</v>
      </c>
      <c r="L45" s="60">
        <v>3173</v>
      </c>
      <c r="M45" s="60">
        <v>3080</v>
      </c>
      <c r="N45" s="60">
        <v>3018</v>
      </c>
      <c r="O45" s="61">
        <v>3231</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530</v>
      </c>
      <c r="L46" s="64" t="s">
        <v>530</v>
      </c>
      <c r="M46" s="64" t="s">
        <v>530</v>
      </c>
      <c r="N46" s="64" t="s">
        <v>530</v>
      </c>
      <c r="O46" s="65" t="s">
        <v>530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530</v>
      </c>
      <c r="L47" s="64" t="s">
        <v>530</v>
      </c>
      <c r="M47" s="64" t="s">
        <v>530</v>
      </c>
      <c r="N47" s="64" t="s">
        <v>530</v>
      </c>
      <c r="O47" s="65" t="s">
        <v>530</v>
      </c>
      <c r="P47" s="48"/>
      <c r="Q47" s="48"/>
      <c r="R47" s="48"/>
      <c r="S47" s="48"/>
      <c r="T47" s="48"/>
      <c r="U47" s="48"/>
    </row>
    <row r="48" spans="1:21" ht="30.75" customHeight="1" x14ac:dyDescent="0.15">
      <c r="A48" s="48"/>
      <c r="B48" s="1178"/>
      <c r="C48" s="1179"/>
      <c r="D48" s="62"/>
      <c r="E48" s="1155" t="s">
        <v>15</v>
      </c>
      <c r="F48" s="1155"/>
      <c r="G48" s="1155"/>
      <c r="H48" s="1155"/>
      <c r="I48" s="1155"/>
      <c r="J48" s="1156"/>
      <c r="K48" s="63">
        <v>1383</v>
      </c>
      <c r="L48" s="64">
        <v>1483</v>
      </c>
      <c r="M48" s="64">
        <v>1321</v>
      </c>
      <c r="N48" s="64">
        <v>1270</v>
      </c>
      <c r="O48" s="65">
        <v>1217</v>
      </c>
      <c r="P48" s="48"/>
      <c r="Q48" s="48"/>
      <c r="R48" s="48"/>
      <c r="S48" s="48"/>
      <c r="T48" s="48"/>
      <c r="U48" s="48"/>
    </row>
    <row r="49" spans="1:21" ht="30.75" customHeight="1" x14ac:dyDescent="0.15">
      <c r="A49" s="48"/>
      <c r="B49" s="1178"/>
      <c r="C49" s="1179"/>
      <c r="D49" s="62"/>
      <c r="E49" s="1155" t="s">
        <v>16</v>
      </c>
      <c r="F49" s="1155"/>
      <c r="G49" s="1155"/>
      <c r="H49" s="1155"/>
      <c r="I49" s="1155"/>
      <c r="J49" s="1156"/>
      <c r="K49" s="63">
        <v>86</v>
      </c>
      <c r="L49" s="64">
        <v>34</v>
      </c>
      <c r="M49" s="64">
        <v>36</v>
      </c>
      <c r="N49" s="64">
        <v>45</v>
      </c>
      <c r="O49" s="65">
        <v>45</v>
      </c>
      <c r="P49" s="48"/>
      <c r="Q49" s="48"/>
      <c r="R49" s="48"/>
      <c r="S49" s="48"/>
      <c r="T49" s="48"/>
      <c r="U49" s="48"/>
    </row>
    <row r="50" spans="1:21" ht="30.75" customHeight="1" x14ac:dyDescent="0.15">
      <c r="A50" s="48"/>
      <c r="B50" s="1178"/>
      <c r="C50" s="1179"/>
      <c r="D50" s="62"/>
      <c r="E50" s="1155" t="s">
        <v>17</v>
      </c>
      <c r="F50" s="1155"/>
      <c r="G50" s="1155"/>
      <c r="H50" s="1155"/>
      <c r="I50" s="1155"/>
      <c r="J50" s="1156"/>
      <c r="K50" s="63">
        <v>38</v>
      </c>
      <c r="L50" s="64">
        <v>26</v>
      </c>
      <c r="M50" s="64">
        <v>23</v>
      </c>
      <c r="N50" s="64">
        <v>23</v>
      </c>
      <c r="O50" s="65">
        <v>23</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3193</v>
      </c>
      <c r="L52" s="64">
        <v>3099</v>
      </c>
      <c r="M52" s="64">
        <v>3157</v>
      </c>
      <c r="N52" s="64">
        <v>3124</v>
      </c>
      <c r="O52" s="65">
        <v>3259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1540</v>
      </c>
      <c r="L53" s="69">
        <v>1617</v>
      </c>
      <c r="M53" s="69">
        <v>1303</v>
      </c>
      <c r="N53" s="69">
        <v>1232</v>
      </c>
      <c r="O53" s="70">
        <v>1257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2">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HElAieVk0rJ6EsRCG4qX+Pmd4QIHGWVuOWkRqMQsXNuBwtbxTVfwbxjzmVDzjSVDB2T0zyaT5E6Jk2J4H4bdA==" saltValue="D8lAxPBsaGJCGyQZUJrMf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572</v>
      </c>
      <c r="J40" s="103" t="s">
        <v>573</v>
      </c>
      <c r="K40" s="103" t="s">
        <v>574</v>
      </c>
      <c r="L40" s="103" t="s">
        <v>575</v>
      </c>
      <c r="M40" s="104" t="s">
        <v>576</v>
      </c>
    </row>
    <row r="41" spans="2:13" ht="27.75" customHeight="1" x14ac:dyDescent="0.15">
      <c r="B41" s="1196" t="s">
        <v>32</v>
      </c>
      <c r="C41" s="1197"/>
      <c r="D41" s="105"/>
      <c r="E41" s="1198" t="s">
        <v>33</v>
      </c>
      <c r="F41" s="1198"/>
      <c r="G41" s="1198"/>
      <c r="H41" s="1199"/>
      <c r="I41" s="355">
        <v>36623</v>
      </c>
      <c r="J41" s="356">
        <v>35936</v>
      </c>
      <c r="K41" s="356">
        <v>37402</v>
      </c>
      <c r="L41" s="356">
        <v>37358</v>
      </c>
      <c r="M41" s="357">
        <v>36058</v>
      </c>
    </row>
    <row r="42" spans="2:13" ht="27.75" customHeight="1" x14ac:dyDescent="0.15">
      <c r="B42" s="1186"/>
      <c r="C42" s="1187"/>
      <c r="D42" s="106"/>
      <c r="E42" s="1190" t="s">
        <v>34</v>
      </c>
      <c r="F42" s="1190"/>
      <c r="G42" s="1190"/>
      <c r="H42" s="1191"/>
      <c r="I42" s="358">
        <v>234</v>
      </c>
      <c r="J42" s="359">
        <v>209</v>
      </c>
      <c r="K42" s="359">
        <v>197</v>
      </c>
      <c r="L42" s="359">
        <v>172</v>
      </c>
      <c r="M42" s="360">
        <v>139</v>
      </c>
    </row>
    <row r="43" spans="2:13" ht="27.75" customHeight="1" x14ac:dyDescent="0.15">
      <c r="B43" s="1186"/>
      <c r="C43" s="1187"/>
      <c r="D43" s="106"/>
      <c r="E43" s="1190" t="s">
        <v>35</v>
      </c>
      <c r="F43" s="1190"/>
      <c r="G43" s="1190"/>
      <c r="H43" s="1191"/>
      <c r="I43" s="358">
        <v>14223</v>
      </c>
      <c r="J43" s="359">
        <v>14224</v>
      </c>
      <c r="K43" s="359">
        <v>12981</v>
      </c>
      <c r="L43" s="359">
        <v>12068</v>
      </c>
      <c r="M43" s="360">
        <v>10935</v>
      </c>
    </row>
    <row r="44" spans="2:13" ht="27.75" customHeight="1" x14ac:dyDescent="0.15">
      <c r="B44" s="1186"/>
      <c r="C44" s="1187"/>
      <c r="D44" s="106"/>
      <c r="E44" s="1190" t="s">
        <v>36</v>
      </c>
      <c r="F44" s="1190"/>
      <c r="G44" s="1190"/>
      <c r="H44" s="1191"/>
      <c r="I44" s="358">
        <v>178</v>
      </c>
      <c r="J44" s="359">
        <v>243</v>
      </c>
      <c r="K44" s="359">
        <v>270</v>
      </c>
      <c r="L44" s="359">
        <v>233</v>
      </c>
      <c r="M44" s="360">
        <v>198</v>
      </c>
    </row>
    <row r="45" spans="2:13" ht="27.75" customHeight="1" x14ac:dyDescent="0.15">
      <c r="B45" s="1186"/>
      <c r="C45" s="1187"/>
      <c r="D45" s="106"/>
      <c r="E45" s="1190" t="s">
        <v>37</v>
      </c>
      <c r="F45" s="1190"/>
      <c r="G45" s="1190"/>
      <c r="H45" s="1191"/>
      <c r="I45" s="358">
        <v>3810</v>
      </c>
      <c r="J45" s="359">
        <v>3569</v>
      </c>
      <c r="K45" s="359">
        <v>3495</v>
      </c>
      <c r="L45" s="359">
        <v>3613</v>
      </c>
      <c r="M45" s="360">
        <v>3613</v>
      </c>
    </row>
    <row r="46" spans="2:13" ht="27.75" customHeight="1" x14ac:dyDescent="0.15">
      <c r="B46" s="1186"/>
      <c r="C46" s="1187"/>
      <c r="D46" s="107"/>
      <c r="E46" s="1190" t="s">
        <v>38</v>
      </c>
      <c r="F46" s="1190"/>
      <c r="G46" s="1190"/>
      <c r="H46" s="1191"/>
      <c r="I46" s="358">
        <v>2</v>
      </c>
      <c r="J46" s="359" t="s">
        <v>530</v>
      </c>
      <c r="K46" s="359" t="s">
        <v>530</v>
      </c>
      <c r="L46" s="359" t="s">
        <v>530</v>
      </c>
      <c r="M46" s="360" t="s">
        <v>530</v>
      </c>
    </row>
    <row r="47" spans="2:13" ht="27.75" customHeight="1" x14ac:dyDescent="0.15">
      <c r="B47" s="1186"/>
      <c r="C47" s="1187"/>
      <c r="D47" s="108"/>
      <c r="E47" s="1200" t="s">
        <v>39</v>
      </c>
      <c r="F47" s="1201"/>
      <c r="G47" s="1201"/>
      <c r="H47" s="1202"/>
      <c r="I47" s="358" t="s">
        <v>530</v>
      </c>
      <c r="J47" s="359" t="s">
        <v>530</v>
      </c>
      <c r="K47" s="359" t="s">
        <v>530</v>
      </c>
      <c r="L47" s="359" t="s">
        <v>530</v>
      </c>
      <c r="M47" s="360" t="s">
        <v>530</v>
      </c>
    </row>
    <row r="48" spans="2:13" ht="27.75" customHeight="1" x14ac:dyDescent="0.15">
      <c r="B48" s="1186"/>
      <c r="C48" s="1187"/>
      <c r="D48" s="106"/>
      <c r="E48" s="1190" t="s">
        <v>40</v>
      </c>
      <c r="F48" s="1190"/>
      <c r="G48" s="1190"/>
      <c r="H48" s="1191"/>
      <c r="I48" s="358" t="s">
        <v>530</v>
      </c>
      <c r="J48" s="359" t="s">
        <v>530</v>
      </c>
      <c r="K48" s="359" t="s">
        <v>530</v>
      </c>
      <c r="L48" s="359" t="s">
        <v>530</v>
      </c>
      <c r="M48" s="360" t="s">
        <v>530</v>
      </c>
    </row>
    <row r="49" spans="2:13" ht="27.75" customHeight="1" x14ac:dyDescent="0.15">
      <c r="B49" s="1188"/>
      <c r="C49" s="1189"/>
      <c r="D49" s="106"/>
      <c r="E49" s="1190" t="s">
        <v>41</v>
      </c>
      <c r="F49" s="1190"/>
      <c r="G49" s="1190"/>
      <c r="H49" s="1191"/>
      <c r="I49" s="358" t="s">
        <v>530</v>
      </c>
      <c r="J49" s="359" t="s">
        <v>530</v>
      </c>
      <c r="K49" s="359" t="s">
        <v>530</v>
      </c>
      <c r="L49" s="359" t="s">
        <v>530</v>
      </c>
      <c r="M49" s="360" t="s">
        <v>530</v>
      </c>
    </row>
    <row r="50" spans="2:13" ht="27.75" customHeight="1" x14ac:dyDescent="0.15">
      <c r="B50" s="1184" t="s">
        <v>42</v>
      </c>
      <c r="C50" s="1185"/>
      <c r="D50" s="109"/>
      <c r="E50" s="1190" t="s">
        <v>43</v>
      </c>
      <c r="F50" s="1190"/>
      <c r="G50" s="1190"/>
      <c r="H50" s="1191"/>
      <c r="I50" s="358">
        <v>10710</v>
      </c>
      <c r="J50" s="359">
        <v>9789</v>
      </c>
      <c r="K50" s="359">
        <v>11304</v>
      </c>
      <c r="L50" s="359">
        <v>11838</v>
      </c>
      <c r="M50" s="360">
        <v>11688</v>
      </c>
    </row>
    <row r="51" spans="2:13" ht="27.75" customHeight="1" x14ac:dyDescent="0.15">
      <c r="B51" s="1186"/>
      <c r="C51" s="1187"/>
      <c r="D51" s="106"/>
      <c r="E51" s="1190" t="s">
        <v>44</v>
      </c>
      <c r="F51" s="1190"/>
      <c r="G51" s="1190"/>
      <c r="H51" s="1191"/>
      <c r="I51" s="358">
        <v>1030</v>
      </c>
      <c r="J51" s="359">
        <v>980</v>
      </c>
      <c r="K51" s="359">
        <v>907</v>
      </c>
      <c r="L51" s="359">
        <v>819</v>
      </c>
      <c r="M51" s="360">
        <v>722</v>
      </c>
    </row>
    <row r="52" spans="2:13" ht="27.75" customHeight="1" x14ac:dyDescent="0.15">
      <c r="B52" s="1188"/>
      <c r="C52" s="1189"/>
      <c r="D52" s="106"/>
      <c r="E52" s="1190" t="s">
        <v>45</v>
      </c>
      <c r="F52" s="1190"/>
      <c r="G52" s="1190"/>
      <c r="H52" s="1191"/>
      <c r="I52" s="358">
        <v>34485</v>
      </c>
      <c r="J52" s="359">
        <v>33574</v>
      </c>
      <c r="K52" s="359">
        <v>34434</v>
      </c>
      <c r="L52" s="359">
        <v>33666</v>
      </c>
      <c r="M52" s="360">
        <v>32062</v>
      </c>
    </row>
    <row r="53" spans="2:13" ht="27.75" customHeight="1" thickBot="1" x14ac:dyDescent="0.2">
      <c r="B53" s="1192" t="s">
        <v>46</v>
      </c>
      <c r="C53" s="1193"/>
      <c r="D53" s="110"/>
      <c r="E53" s="1194" t="s">
        <v>47</v>
      </c>
      <c r="F53" s="1194"/>
      <c r="G53" s="1194"/>
      <c r="H53" s="1195"/>
      <c r="I53" s="361">
        <v>8844</v>
      </c>
      <c r="J53" s="362">
        <v>9837</v>
      </c>
      <c r="K53" s="362">
        <v>7699</v>
      </c>
      <c r="L53" s="362">
        <v>7120</v>
      </c>
      <c r="M53" s="363">
        <v>6472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Jnt2kh359Zv76QyAoWeLonyVkPDUA+PhUOARNJ7XQfXquAp9D+sRdnmcyih+cOxiHA5kdNq4cifFufUTB2mAVg==" saltValue="E8aRY5l7EmlRFQy93R974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59" sqref="G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11" t="s">
        <v>50</v>
      </c>
      <c r="D55" s="1211"/>
      <c r="E55" s="1212"/>
      <c r="F55" s="122">
        <v>3533</v>
      </c>
      <c r="G55" s="122">
        <v>3743</v>
      </c>
      <c r="H55" s="123">
        <v>3601</v>
      </c>
    </row>
    <row r="56" spans="2:8" ht="52.5" customHeight="1" x14ac:dyDescent="0.15">
      <c r="B56" s="124"/>
      <c r="C56" s="1213" t="s">
        <v>51</v>
      </c>
      <c r="D56" s="1213"/>
      <c r="E56" s="1214"/>
      <c r="F56" s="125">
        <v>1004</v>
      </c>
      <c r="G56" s="125">
        <v>1210</v>
      </c>
      <c r="H56" s="126">
        <v>920</v>
      </c>
    </row>
    <row r="57" spans="2:8" ht="53.25" customHeight="1" x14ac:dyDescent="0.15">
      <c r="B57" s="124"/>
      <c r="C57" s="1215" t="s">
        <v>52</v>
      </c>
      <c r="D57" s="1215"/>
      <c r="E57" s="1216"/>
      <c r="F57" s="127">
        <v>4486</v>
      </c>
      <c r="G57" s="127">
        <v>4575</v>
      </c>
      <c r="H57" s="128">
        <v>4906</v>
      </c>
    </row>
    <row r="58" spans="2:8" ht="45.75" customHeight="1" x14ac:dyDescent="0.15">
      <c r="B58" s="129"/>
      <c r="C58" s="1203" t="s">
        <v>593</v>
      </c>
      <c r="D58" s="1204"/>
      <c r="E58" s="1205"/>
      <c r="F58" s="130">
        <v>3857</v>
      </c>
      <c r="G58" s="130">
        <v>3836</v>
      </c>
      <c r="H58" s="131">
        <v>3968</v>
      </c>
    </row>
    <row r="59" spans="2:8" ht="45.75" customHeight="1" x14ac:dyDescent="0.15">
      <c r="B59" s="129"/>
      <c r="C59" s="1203" t="s">
        <v>594</v>
      </c>
      <c r="D59" s="1204"/>
      <c r="E59" s="1205"/>
      <c r="F59" s="130">
        <v>259</v>
      </c>
      <c r="G59" s="130">
        <v>275</v>
      </c>
      <c r="H59" s="131">
        <v>340</v>
      </c>
    </row>
    <row r="60" spans="2:8" ht="45.75" customHeight="1" x14ac:dyDescent="0.15">
      <c r="B60" s="129"/>
      <c r="C60" s="1203" t="s">
        <v>595</v>
      </c>
      <c r="D60" s="1204"/>
      <c r="E60" s="1205"/>
      <c r="F60" s="130">
        <v>191</v>
      </c>
      <c r="G60" s="130">
        <v>190</v>
      </c>
      <c r="H60" s="131">
        <v>225</v>
      </c>
    </row>
    <row r="61" spans="2:8" ht="45.75" customHeight="1" x14ac:dyDescent="0.15">
      <c r="B61" s="129"/>
      <c r="C61" s="1203" t="s">
        <v>596</v>
      </c>
      <c r="D61" s="1204"/>
      <c r="E61" s="1205"/>
      <c r="F61" s="130">
        <v>17</v>
      </c>
      <c r="G61" s="130">
        <v>96</v>
      </c>
      <c r="H61" s="131">
        <v>98</v>
      </c>
    </row>
    <row r="62" spans="2:8" ht="45.75" customHeight="1" thickBot="1" x14ac:dyDescent="0.2">
      <c r="B62" s="132"/>
      <c r="C62" s="1206" t="s">
        <v>597</v>
      </c>
      <c r="D62" s="1207"/>
      <c r="E62" s="1208"/>
      <c r="F62" s="133">
        <v>44</v>
      </c>
      <c r="G62" s="133">
        <v>50</v>
      </c>
      <c r="H62" s="134">
        <v>73</v>
      </c>
    </row>
    <row r="63" spans="2:8" ht="52.5" customHeight="1" thickBot="1" x14ac:dyDescent="0.2">
      <c r="B63" s="135"/>
      <c r="C63" s="1209" t="s">
        <v>53</v>
      </c>
      <c r="D63" s="1209"/>
      <c r="E63" s="1210"/>
      <c r="F63" s="136">
        <v>9023</v>
      </c>
      <c r="G63" s="136">
        <v>9529</v>
      </c>
      <c r="H63" s="137">
        <v>9427</v>
      </c>
    </row>
    <row r="64" spans="2:8" x14ac:dyDescent="0.15"/>
  </sheetData>
  <sheetProtection algorithmName="SHA-512" hashValue="+DaoXf72TLVfJako8mqtMu8byxJCwwd6LiBXsPgL2EDE55LkiBYaSW+Od7N0k3zRpdJSzqIzVwII46ntEsASKw==" saltValue="tRi9KaHobAtICKSTvXHq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569</v>
      </c>
      <c r="G2" s="151"/>
      <c r="H2" s="152"/>
    </row>
    <row r="3" spans="1:8" x14ac:dyDescent="0.15">
      <c r="A3" s="148" t="s">
        <v>562</v>
      </c>
      <c r="B3" s="153"/>
      <c r="C3" s="154"/>
      <c r="D3" s="155">
        <v>80522</v>
      </c>
      <c r="E3" s="156"/>
      <c r="F3" s="157">
        <v>54684</v>
      </c>
      <c r="G3" s="158"/>
      <c r="H3" s="159"/>
    </row>
    <row r="4" spans="1:8" x14ac:dyDescent="0.15">
      <c r="A4" s="160"/>
      <c r="B4" s="161"/>
      <c r="C4" s="162"/>
      <c r="D4" s="163">
        <v>47144</v>
      </c>
      <c r="E4" s="164"/>
      <c r="F4" s="165">
        <v>32829</v>
      </c>
      <c r="G4" s="166"/>
      <c r="H4" s="167"/>
    </row>
    <row r="5" spans="1:8" x14ac:dyDescent="0.15">
      <c r="A5" s="148" t="s">
        <v>564</v>
      </c>
      <c r="B5" s="153"/>
      <c r="C5" s="154"/>
      <c r="D5" s="155">
        <v>69112</v>
      </c>
      <c r="E5" s="156"/>
      <c r="F5" s="157">
        <v>62383</v>
      </c>
      <c r="G5" s="158"/>
      <c r="H5" s="159"/>
    </row>
    <row r="6" spans="1:8" x14ac:dyDescent="0.15">
      <c r="A6" s="160"/>
      <c r="B6" s="161"/>
      <c r="C6" s="162"/>
      <c r="D6" s="163">
        <v>38477</v>
      </c>
      <c r="E6" s="164"/>
      <c r="F6" s="165">
        <v>35325</v>
      </c>
      <c r="G6" s="166"/>
      <c r="H6" s="167"/>
    </row>
    <row r="7" spans="1:8" x14ac:dyDescent="0.15">
      <c r="A7" s="148" t="s">
        <v>565</v>
      </c>
      <c r="B7" s="153"/>
      <c r="C7" s="154"/>
      <c r="D7" s="155">
        <v>102795</v>
      </c>
      <c r="E7" s="156"/>
      <c r="F7" s="157">
        <v>63812</v>
      </c>
      <c r="G7" s="158"/>
      <c r="H7" s="159"/>
    </row>
    <row r="8" spans="1:8" x14ac:dyDescent="0.15">
      <c r="A8" s="160"/>
      <c r="B8" s="161"/>
      <c r="C8" s="162"/>
      <c r="D8" s="163">
        <v>69592</v>
      </c>
      <c r="E8" s="164"/>
      <c r="F8" s="165">
        <v>33848</v>
      </c>
      <c r="G8" s="166"/>
      <c r="H8" s="167"/>
    </row>
    <row r="9" spans="1:8" x14ac:dyDescent="0.15">
      <c r="A9" s="148" t="s">
        <v>566</v>
      </c>
      <c r="B9" s="153"/>
      <c r="C9" s="154"/>
      <c r="D9" s="155">
        <v>81511</v>
      </c>
      <c r="E9" s="156"/>
      <c r="F9" s="157">
        <v>54225</v>
      </c>
      <c r="G9" s="158"/>
      <c r="H9" s="159"/>
    </row>
    <row r="10" spans="1:8" x14ac:dyDescent="0.15">
      <c r="A10" s="160"/>
      <c r="B10" s="161"/>
      <c r="C10" s="162"/>
      <c r="D10" s="163">
        <v>35495</v>
      </c>
      <c r="E10" s="164"/>
      <c r="F10" s="165">
        <v>27337</v>
      </c>
      <c r="G10" s="166"/>
      <c r="H10" s="167"/>
    </row>
    <row r="11" spans="1:8" x14ac:dyDescent="0.15">
      <c r="A11" s="148" t="s">
        <v>567</v>
      </c>
      <c r="B11" s="153"/>
      <c r="C11" s="154"/>
      <c r="D11" s="155">
        <v>71980</v>
      </c>
      <c r="E11" s="156"/>
      <c r="F11" s="157">
        <v>54016</v>
      </c>
      <c r="G11" s="158"/>
      <c r="H11" s="159"/>
    </row>
    <row r="12" spans="1:8" x14ac:dyDescent="0.15">
      <c r="A12" s="160"/>
      <c r="B12" s="161"/>
      <c r="C12" s="168"/>
      <c r="D12" s="163">
        <v>25937</v>
      </c>
      <c r="E12" s="164"/>
      <c r="F12" s="165">
        <v>28078</v>
      </c>
      <c r="G12" s="166"/>
      <c r="H12" s="167"/>
    </row>
    <row r="13" spans="1:8" x14ac:dyDescent="0.15">
      <c r="A13" s="148"/>
      <c r="B13" s="153"/>
      <c r="C13" s="169"/>
      <c r="D13" s="170">
        <v>81184</v>
      </c>
      <c r="E13" s="171"/>
      <c r="F13" s="172">
        <v>57824</v>
      </c>
      <c r="G13" s="173"/>
      <c r="H13" s="159"/>
    </row>
    <row r="14" spans="1:8" x14ac:dyDescent="0.15">
      <c r="A14" s="160"/>
      <c r="B14" s="161"/>
      <c r="C14" s="162"/>
      <c r="D14" s="163">
        <v>43329</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5.9</v>
      </c>
      <c r="C19" s="174">
        <f>ROUND(VALUE(SUBSTITUTE(実質収支比率等に係る経年分析!G$48,"▲","-")),2)</f>
        <v>7.19</v>
      </c>
      <c r="D19" s="174">
        <f>ROUND(VALUE(SUBSTITUTE(実質収支比率等に係る経年分析!H$48,"▲","-")),2)</f>
        <v>6.92</v>
      </c>
      <c r="E19" s="174">
        <f>ROUND(VALUE(SUBSTITUTE(実質収支比率等に係る経年分析!I$48,"▲","-")),2)</f>
        <v>9.6</v>
      </c>
      <c r="F19" s="174">
        <f>ROUND(VALUE(SUBSTITUTE(実質収支比率等に係る経年分析!J$48,"▲","-")),2)</f>
        <v>8.2899999999999991</v>
      </c>
    </row>
    <row r="20" spans="1:11" x14ac:dyDescent="0.15">
      <c r="A20" s="174" t="s">
        <v>57</v>
      </c>
      <c r="B20" s="174">
        <f>ROUND(VALUE(SUBSTITUTE(実質収支比率等に係る経年分析!F$47,"▲","-")),2)</f>
        <v>18.77</v>
      </c>
      <c r="C20" s="174">
        <f>ROUND(VALUE(SUBSTITUTE(実質収支比率等に係る経年分析!G$47,"▲","-")),2)</f>
        <v>15.46</v>
      </c>
      <c r="D20" s="174">
        <f>ROUND(VALUE(SUBSTITUTE(実質収支比率等に係る経年分析!H$47,"▲","-")),2)</f>
        <v>20.13</v>
      </c>
      <c r="E20" s="174">
        <f>ROUND(VALUE(SUBSTITUTE(実質収支比率等に係る経年分析!I$47,"▲","-")),2)</f>
        <v>20.84</v>
      </c>
      <c r="F20" s="174">
        <f>ROUND(VALUE(SUBSTITUTE(実質収支比率等に係る経年分析!J$47,"▲","-")),2)</f>
        <v>20.38</v>
      </c>
    </row>
    <row r="21" spans="1:11" x14ac:dyDescent="0.15">
      <c r="A21" s="174" t="s">
        <v>58</v>
      </c>
      <c r="B21" s="174">
        <f>IF(ISNUMBER(VALUE(SUBSTITUTE(実質収支比率等に係る経年分析!F$49,"▲","-"))),ROUND(VALUE(SUBSTITUTE(実質収支比率等に係る経年分析!F$49,"▲","-")),2),NA())</f>
        <v>0.19</v>
      </c>
      <c r="C21" s="174">
        <f>IF(ISNUMBER(VALUE(SUBSTITUTE(実質収支比率等に係る経年分析!G$49,"▲","-"))),ROUND(VALUE(SUBSTITUTE(実質収支比率等に係る経年分析!G$49,"▲","-")),2),NA())</f>
        <v>2.92</v>
      </c>
      <c r="D21" s="174">
        <f>IF(ISNUMBER(VALUE(SUBSTITUTE(実質収支比率等に係る経年分析!H$49,"▲","-"))),ROUND(VALUE(SUBSTITUTE(実質収支比率等に係る経年分析!H$49,"▲","-")),2),NA())</f>
        <v>9.2100000000000009</v>
      </c>
      <c r="E21" s="174">
        <f>IF(ISNUMBER(VALUE(SUBSTITUTE(実質収支比率等に係る経年分析!I$49,"▲","-"))),ROUND(VALUE(SUBSTITUTE(実質収支比率等に係る経年分析!I$49,"▲","-")),2),NA())</f>
        <v>7.32</v>
      </c>
      <c r="F21" s="174">
        <f>IF(ISNUMBER(VALUE(SUBSTITUTE(実質収支比率等に係る経年分析!J$49,"▲","-"))),ROUND(VALUE(SUBSTITUTE(実質収支比率等に係る経年分析!J$49,"▲","-")),2),NA())</f>
        <v>1.44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0.86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0.47</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地方卸売市場特別会計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0.14000000000000001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工業用水道事業会計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0.26</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1.46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1.59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0.47</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1.88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1.1200000000000001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1.24</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7.26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9.67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8.3699999999999992</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9.39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8.81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9.77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10.61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10.55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3193</v>
      </c>
      <c r="E42" s="176"/>
      <c r="F42" s="176"/>
      <c r="G42" s="176">
        <f>'実質公債費比率（分子）の構造'!L$52</f>
        <v>3099</v>
      </c>
      <c r="H42" s="176"/>
      <c r="I42" s="176"/>
      <c r="J42" s="176">
        <f>'実質公債費比率（分子）の構造'!M$52</f>
        <v>3157</v>
      </c>
      <c r="K42" s="176"/>
      <c r="L42" s="176"/>
      <c r="M42" s="176">
        <f>'実質公債費比率（分子）の構造'!N$52</f>
        <v>3124</v>
      </c>
      <c r="N42" s="176"/>
      <c r="O42" s="176"/>
      <c r="P42" s="176">
        <f>'実質公債費比率（分子）の構造'!O$52</f>
        <v>3259</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38</v>
      </c>
      <c r="C44" s="176"/>
      <c r="D44" s="176"/>
      <c r="E44" s="176">
        <f>'実質公債費比率（分子）の構造'!L$50</f>
        <v>26</v>
      </c>
      <c r="F44" s="176"/>
      <c r="G44" s="176"/>
      <c r="H44" s="176">
        <f>'実質公債費比率（分子）の構造'!M$50</f>
        <v>23</v>
      </c>
      <c r="I44" s="176"/>
      <c r="J44" s="176"/>
      <c r="K44" s="176">
        <f>'実質公債費比率（分子）の構造'!N$50</f>
        <v>23</v>
      </c>
      <c r="L44" s="176"/>
      <c r="M44" s="176"/>
      <c r="N44" s="176">
        <f>'実質公債費比率（分子）の構造'!O$50</f>
        <v>23</v>
      </c>
      <c r="O44" s="176"/>
      <c r="P44" s="176"/>
    </row>
    <row r="45" spans="1:16" x14ac:dyDescent="0.15">
      <c r="A45" s="176" t="s">
        <v>68</v>
      </c>
      <c r="B45" s="176">
        <f>'実質公債費比率（分子）の構造'!K$49</f>
        <v>86</v>
      </c>
      <c r="C45" s="176"/>
      <c r="D45" s="176"/>
      <c r="E45" s="176">
        <f>'実質公債費比率（分子）の構造'!L$49</f>
        <v>34</v>
      </c>
      <c r="F45" s="176"/>
      <c r="G45" s="176"/>
      <c r="H45" s="176">
        <f>'実質公債費比率（分子）の構造'!M$49</f>
        <v>36</v>
      </c>
      <c r="I45" s="176"/>
      <c r="J45" s="176"/>
      <c r="K45" s="176">
        <f>'実質公債費比率（分子）の構造'!N$49</f>
        <v>45</v>
      </c>
      <c r="L45" s="176"/>
      <c r="M45" s="176"/>
      <c r="N45" s="176">
        <f>'実質公債費比率（分子）の構造'!O$49</f>
        <v>45</v>
      </c>
      <c r="O45" s="176"/>
      <c r="P45" s="176"/>
    </row>
    <row r="46" spans="1:16" x14ac:dyDescent="0.15">
      <c r="A46" s="176" t="s">
        <v>69</v>
      </c>
      <c r="B46" s="176">
        <f>'実質公債費比率（分子）の構造'!K$48</f>
        <v>1383</v>
      </c>
      <c r="C46" s="176"/>
      <c r="D46" s="176"/>
      <c r="E46" s="176">
        <f>'実質公債費比率（分子）の構造'!L$48</f>
        <v>1483</v>
      </c>
      <c r="F46" s="176"/>
      <c r="G46" s="176"/>
      <c r="H46" s="176">
        <f>'実質公債費比率（分子）の構造'!M$48</f>
        <v>1321</v>
      </c>
      <c r="I46" s="176"/>
      <c r="J46" s="176"/>
      <c r="K46" s="176">
        <f>'実質公債費比率（分子）の構造'!N$48</f>
        <v>1270</v>
      </c>
      <c r="L46" s="176"/>
      <c r="M46" s="176"/>
      <c r="N46" s="176">
        <f>'実質公債費比率（分子）の構造'!O$48</f>
        <v>1217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3226</v>
      </c>
      <c r="C49" s="176"/>
      <c r="D49" s="176"/>
      <c r="E49" s="176">
        <f>'実質公債費比率（分子）の構造'!L$45</f>
        <v>3173</v>
      </c>
      <c r="F49" s="176"/>
      <c r="G49" s="176"/>
      <c r="H49" s="176">
        <f>'実質公債費比率（分子）の構造'!M$45</f>
        <v>3080</v>
      </c>
      <c r="I49" s="176"/>
      <c r="J49" s="176"/>
      <c r="K49" s="176">
        <f>'実質公債費比率（分子）の構造'!N$45</f>
        <v>3018</v>
      </c>
      <c r="L49" s="176"/>
      <c r="M49" s="176"/>
      <c r="N49" s="176">
        <f>'実質公債費比率（分子）の構造'!O$45</f>
        <v>3231</v>
      </c>
      <c r="O49" s="176"/>
      <c r="P49" s="176"/>
    </row>
    <row r="50" spans="1:16" x14ac:dyDescent="0.15">
      <c r="A50" s="176" t="s">
        <v>73</v>
      </c>
      <c r="B50" s="176" t="e">
        <f>NA()</f>
        <v>#N/A</v>
      </c>
      <c r="C50" s="176">
        <f>IF(ISNUMBER('実質公債費比率（分子）の構造'!K$53),'実質公債費比率（分子）の構造'!K$53,NA())</f>
        <v>1540</v>
      </c>
      <c r="D50" s="176" t="e">
        <f>NA()</f>
        <v>#N/A</v>
      </c>
      <c r="E50" s="176" t="e">
        <f>NA()</f>
        <v>#N/A</v>
      </c>
      <c r="F50" s="176">
        <f>IF(ISNUMBER('実質公債費比率（分子）の構造'!L$53),'実質公債費比率（分子）の構造'!L$53,NA())</f>
        <v>1617</v>
      </c>
      <c r="G50" s="176" t="e">
        <f>NA()</f>
        <v>#N/A</v>
      </c>
      <c r="H50" s="176" t="e">
        <f>NA()</f>
        <v>#N/A</v>
      </c>
      <c r="I50" s="176">
        <f>IF(ISNUMBER('実質公債費比率（分子）の構造'!M$53),'実質公債費比率（分子）の構造'!M$53,NA())</f>
        <v>1303</v>
      </c>
      <c r="J50" s="176" t="e">
        <f>NA()</f>
        <v>#N/A</v>
      </c>
      <c r="K50" s="176" t="e">
        <f>NA()</f>
        <v>#N/A</v>
      </c>
      <c r="L50" s="176">
        <f>IF(ISNUMBER('実質公債費比率（分子）の構造'!N$53),'実質公債費比率（分子）の構造'!N$53,NA())</f>
        <v>1232</v>
      </c>
      <c r="M50" s="176" t="e">
        <f>NA()</f>
        <v>#N/A</v>
      </c>
      <c r="N50" s="176" t="e">
        <f>NA()</f>
        <v>#N/A</v>
      </c>
      <c r="O50" s="176">
        <f>IF(ISNUMBER('実質公債費比率（分子）の構造'!O$53),'実質公債費比率（分子）の構造'!O$53,NA())</f>
        <v>1257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34485</v>
      </c>
      <c r="E56" s="175"/>
      <c r="F56" s="175"/>
      <c r="G56" s="175">
        <f>'将来負担比率（分子）の構造'!J$52</f>
        <v>33574</v>
      </c>
      <c r="H56" s="175"/>
      <c r="I56" s="175"/>
      <c r="J56" s="175">
        <f>'将来負担比率（分子）の構造'!K$52</f>
        <v>34434</v>
      </c>
      <c r="K56" s="175"/>
      <c r="L56" s="175"/>
      <c r="M56" s="175">
        <f>'将来負担比率（分子）の構造'!L$52</f>
        <v>33666</v>
      </c>
      <c r="N56" s="175"/>
      <c r="O56" s="175"/>
      <c r="P56" s="175">
        <f>'将来負担比率（分子）の構造'!M$52</f>
        <v>32062</v>
      </c>
    </row>
    <row r="57" spans="1:16" x14ac:dyDescent="0.15">
      <c r="A57" s="175" t="s">
        <v>44</v>
      </c>
      <c r="B57" s="175"/>
      <c r="C57" s="175"/>
      <c r="D57" s="175">
        <f>'将来負担比率（分子）の構造'!I$51</f>
        <v>1030</v>
      </c>
      <c r="E57" s="175"/>
      <c r="F57" s="175"/>
      <c r="G57" s="175">
        <f>'将来負担比率（分子）の構造'!J$51</f>
        <v>980</v>
      </c>
      <c r="H57" s="175"/>
      <c r="I57" s="175"/>
      <c r="J57" s="175">
        <f>'将来負担比率（分子）の構造'!K$51</f>
        <v>907</v>
      </c>
      <c r="K57" s="175"/>
      <c r="L57" s="175"/>
      <c r="M57" s="175">
        <f>'将来負担比率（分子）の構造'!L$51</f>
        <v>819</v>
      </c>
      <c r="N57" s="175"/>
      <c r="O57" s="175"/>
      <c r="P57" s="175">
        <f>'将来負担比率（分子）の構造'!M$51</f>
        <v>722</v>
      </c>
    </row>
    <row r="58" spans="1:16" x14ac:dyDescent="0.15">
      <c r="A58" s="175" t="s">
        <v>43</v>
      </c>
      <c r="B58" s="175"/>
      <c r="C58" s="175"/>
      <c r="D58" s="175">
        <f>'将来負担比率（分子）の構造'!I$50</f>
        <v>10710</v>
      </c>
      <c r="E58" s="175"/>
      <c r="F58" s="175"/>
      <c r="G58" s="175">
        <f>'将来負担比率（分子）の構造'!J$50</f>
        <v>9789</v>
      </c>
      <c r="H58" s="175"/>
      <c r="I58" s="175"/>
      <c r="J58" s="175">
        <f>'将来負担比率（分子）の構造'!K$50</f>
        <v>11304</v>
      </c>
      <c r="K58" s="175"/>
      <c r="L58" s="175"/>
      <c r="M58" s="175">
        <f>'将来負担比率（分子）の構造'!L$50</f>
        <v>11838</v>
      </c>
      <c r="N58" s="175"/>
      <c r="O58" s="175"/>
      <c r="P58" s="175">
        <f>'将来負担比率（分子）の構造'!M$50</f>
        <v>11688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3810</v>
      </c>
      <c r="C62" s="175"/>
      <c r="D62" s="175"/>
      <c r="E62" s="175">
        <f>'将来負担比率（分子）の構造'!J$45</f>
        <v>3569</v>
      </c>
      <c r="F62" s="175"/>
      <c r="G62" s="175"/>
      <c r="H62" s="175">
        <f>'将来負担比率（分子）の構造'!K$45</f>
        <v>3495</v>
      </c>
      <c r="I62" s="175"/>
      <c r="J62" s="175"/>
      <c r="K62" s="175">
        <f>'将来負担比率（分子）の構造'!L$45</f>
        <v>3613</v>
      </c>
      <c r="L62" s="175"/>
      <c r="M62" s="175"/>
      <c r="N62" s="175">
        <f>'将来負担比率（分子）の構造'!M$45</f>
        <v>3613</v>
      </c>
      <c r="O62" s="175"/>
      <c r="P62" s="175"/>
    </row>
    <row r="63" spans="1:16" x14ac:dyDescent="0.15">
      <c r="A63" s="175" t="s">
        <v>36</v>
      </c>
      <c r="B63" s="175">
        <f>'将来負担比率（分子）の構造'!I$44</f>
        <v>178</v>
      </c>
      <c r="C63" s="175"/>
      <c r="D63" s="175"/>
      <c r="E63" s="175">
        <f>'将来負担比率（分子）の構造'!J$44</f>
        <v>243</v>
      </c>
      <c r="F63" s="175"/>
      <c r="G63" s="175"/>
      <c r="H63" s="175">
        <f>'将来負担比率（分子）の構造'!K$44</f>
        <v>270</v>
      </c>
      <c r="I63" s="175"/>
      <c r="J63" s="175"/>
      <c r="K63" s="175">
        <f>'将来負担比率（分子）の構造'!L$44</f>
        <v>233</v>
      </c>
      <c r="L63" s="175"/>
      <c r="M63" s="175"/>
      <c r="N63" s="175">
        <f>'将来負担比率（分子）の構造'!M$44</f>
        <v>198</v>
      </c>
      <c r="O63" s="175"/>
      <c r="P63" s="175"/>
    </row>
    <row r="64" spans="1:16" x14ac:dyDescent="0.15">
      <c r="A64" s="175" t="s">
        <v>35</v>
      </c>
      <c r="B64" s="175">
        <f>'将来負担比率（分子）の構造'!I$43</f>
        <v>14223</v>
      </c>
      <c r="C64" s="175"/>
      <c r="D64" s="175"/>
      <c r="E64" s="175">
        <f>'将来負担比率（分子）の構造'!J$43</f>
        <v>14224</v>
      </c>
      <c r="F64" s="175"/>
      <c r="G64" s="175"/>
      <c r="H64" s="175">
        <f>'将来負担比率（分子）の構造'!K$43</f>
        <v>12981</v>
      </c>
      <c r="I64" s="175"/>
      <c r="J64" s="175"/>
      <c r="K64" s="175">
        <f>'将来負担比率（分子）の構造'!L$43</f>
        <v>12068</v>
      </c>
      <c r="L64" s="175"/>
      <c r="M64" s="175"/>
      <c r="N64" s="175">
        <f>'将来負担比率（分子）の構造'!M$43</f>
        <v>10935</v>
      </c>
      <c r="O64" s="175"/>
      <c r="P64" s="175"/>
    </row>
    <row r="65" spans="1:16" x14ac:dyDescent="0.15">
      <c r="A65" s="175" t="s">
        <v>34</v>
      </c>
      <c r="B65" s="175">
        <f>'将来負担比率（分子）の構造'!I$42</f>
        <v>234</v>
      </c>
      <c r="C65" s="175"/>
      <c r="D65" s="175"/>
      <c r="E65" s="175">
        <f>'将来負担比率（分子）の構造'!J$42</f>
        <v>209</v>
      </c>
      <c r="F65" s="175"/>
      <c r="G65" s="175"/>
      <c r="H65" s="175">
        <f>'将来負担比率（分子）の構造'!K$42</f>
        <v>197</v>
      </c>
      <c r="I65" s="175"/>
      <c r="J65" s="175"/>
      <c r="K65" s="175">
        <f>'将来負担比率（分子）の構造'!L$42</f>
        <v>172</v>
      </c>
      <c r="L65" s="175"/>
      <c r="M65" s="175"/>
      <c r="N65" s="175">
        <f>'将来負担比率（分子）の構造'!M$42</f>
        <v>139</v>
      </c>
      <c r="O65" s="175"/>
      <c r="P65" s="175"/>
    </row>
    <row r="66" spans="1:16" x14ac:dyDescent="0.15">
      <c r="A66" s="175" t="s">
        <v>33</v>
      </c>
      <c r="B66" s="175">
        <f>'将来負担比率（分子）の構造'!I$41</f>
        <v>36623</v>
      </c>
      <c r="C66" s="175"/>
      <c r="D66" s="175"/>
      <c r="E66" s="175">
        <f>'将来負担比率（分子）の構造'!J$41</f>
        <v>35936</v>
      </c>
      <c r="F66" s="175"/>
      <c r="G66" s="175"/>
      <c r="H66" s="175">
        <f>'将来負担比率（分子）の構造'!K$41</f>
        <v>37402</v>
      </c>
      <c r="I66" s="175"/>
      <c r="J66" s="175"/>
      <c r="K66" s="175">
        <f>'将来負担比率（分子）の構造'!L$41</f>
        <v>37358</v>
      </c>
      <c r="L66" s="175"/>
      <c r="M66" s="175"/>
      <c r="N66" s="175">
        <f>'将来負担比率（分子）の構造'!M$41</f>
        <v>36058</v>
      </c>
      <c r="O66" s="175"/>
      <c r="P66" s="175"/>
    </row>
    <row r="67" spans="1:16" x14ac:dyDescent="0.15">
      <c r="A67" s="175" t="s">
        <v>77</v>
      </c>
      <c r="B67" s="175" t="e">
        <f>NA()</f>
        <v>#N/A</v>
      </c>
      <c r="C67" s="175">
        <f>IF(ISNUMBER('将来負担比率（分子）の構造'!I$53), IF('将来負担比率（分子）の構造'!I$53 &lt; 0, 0, '将来負担比率（分子）の構造'!I$53), NA())</f>
        <v>8844</v>
      </c>
      <c r="D67" s="175" t="e">
        <f>NA()</f>
        <v>#N/A</v>
      </c>
      <c r="E67" s="175" t="e">
        <f>NA()</f>
        <v>#N/A</v>
      </c>
      <c r="F67" s="175">
        <f>IF(ISNUMBER('将来負担比率（分子）の構造'!J$53), IF('将来負担比率（分子）の構造'!J$53 &lt; 0, 0, '将来負担比率（分子）の構造'!J$53), NA())</f>
        <v>9837</v>
      </c>
      <c r="G67" s="175" t="e">
        <f>NA()</f>
        <v>#N/A</v>
      </c>
      <c r="H67" s="175" t="e">
        <f>NA()</f>
        <v>#N/A</v>
      </c>
      <c r="I67" s="175">
        <f>IF(ISNUMBER('将来負担比率（分子）の構造'!K$53), IF('将来負担比率（分子）の構造'!K$53 &lt; 0, 0, '将来負担比率（分子）の構造'!K$53), NA())</f>
        <v>7699</v>
      </c>
      <c r="J67" s="175" t="e">
        <f>NA()</f>
        <v>#N/A</v>
      </c>
      <c r="K67" s="175" t="e">
        <f>NA()</f>
        <v>#N/A</v>
      </c>
      <c r="L67" s="175">
        <f>IF(ISNUMBER('将来負担比率（分子）の構造'!L$53), IF('将来負担比率（分子）の構造'!L$53 &lt; 0, 0, '将来負担比率（分子）の構造'!L$53), NA())</f>
        <v>7120</v>
      </c>
      <c r="M67" s="175" t="e">
        <f>NA()</f>
        <v>#N/A</v>
      </c>
      <c r="N67" s="175" t="e">
        <f>NA()</f>
        <v>#N/A</v>
      </c>
      <c r="O67" s="175">
        <f>IF(ISNUMBER('将来負担比率（分子）の構造'!M$53), IF('将来負担比率（分子）の構造'!M$53 &lt; 0, 0, '将来負担比率（分子）の構造'!M$53), NA())</f>
        <v>6472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3533</v>
      </c>
      <c r="C72" s="179">
        <f>基金残高に係る経年分析!G55</f>
        <v>3743</v>
      </c>
      <c r="D72" s="179">
        <f>基金残高に係る経年分析!H55</f>
        <v>3601</v>
      </c>
    </row>
    <row r="73" spans="1:16" x14ac:dyDescent="0.15">
      <c r="A73" s="178" t="s">
        <v>80</v>
      </c>
      <c r="B73" s="179">
        <f>基金残高に係る経年分析!F56</f>
        <v>1004</v>
      </c>
      <c r="C73" s="179">
        <f>基金残高に係る経年分析!G56</f>
        <v>1210</v>
      </c>
      <c r="D73" s="179">
        <f>基金残高に係る経年分析!H56</f>
        <v>920</v>
      </c>
    </row>
    <row r="74" spans="1:16" x14ac:dyDescent="0.15">
      <c r="A74" s="178" t="s">
        <v>81</v>
      </c>
      <c r="B74" s="179">
        <f>基金残高に係る経年分析!F57</f>
        <v>4486</v>
      </c>
      <c r="C74" s="179">
        <f>基金残高に係る経年分析!G57</f>
        <v>4575</v>
      </c>
      <c r="D74" s="179">
        <f>基金残高に係る経年分析!H57</f>
        <v>4906</v>
      </c>
    </row>
  </sheetData>
  <sheetProtection algorithmName="SHA-512" hashValue="ndirH9EwcxdeH1riqXIevlMgDoIittce1gAXA81YHKYdfxCmxNB5eMyD4ujXpd7VV+g6KToQQEq0Z1rWjeum1Q==" saltValue="1eC9aOMFrrpBDLxE56YF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229</v>
      </c>
      <c r="C5" s="680"/>
      <c r="D5" s="680"/>
      <c r="E5" s="680"/>
      <c r="F5" s="680"/>
      <c r="G5" s="680"/>
      <c r="H5" s="680"/>
      <c r="I5" s="680"/>
      <c r="J5" s="680"/>
      <c r="K5" s="680"/>
      <c r="L5" s="680"/>
      <c r="M5" s="680"/>
      <c r="N5" s="680"/>
      <c r="O5" s="680"/>
      <c r="P5" s="680"/>
      <c r="Q5" s="681"/>
      <c r="R5" s="676">
        <v>9314576</v>
      </c>
      <c r="S5" s="677"/>
      <c r="T5" s="677"/>
      <c r="U5" s="677"/>
      <c r="V5" s="677"/>
      <c r="W5" s="677"/>
      <c r="X5" s="677"/>
      <c r="Y5" s="702"/>
      <c r="Z5" s="715">
        <v>26.9</v>
      </c>
      <c r="AA5" s="715"/>
      <c r="AB5" s="715"/>
      <c r="AC5" s="715"/>
      <c r="AD5" s="716">
        <v>9314576</v>
      </c>
      <c r="AE5" s="716"/>
      <c r="AF5" s="716"/>
      <c r="AG5" s="716"/>
      <c r="AH5" s="716"/>
      <c r="AI5" s="716"/>
      <c r="AJ5" s="716"/>
      <c r="AK5" s="716"/>
      <c r="AL5" s="703">
        <v>53.3</v>
      </c>
      <c r="AM5" s="685"/>
      <c r="AN5" s="685"/>
      <c r="AO5" s="704"/>
      <c r="AP5" s="679" t="s">
        <v>230</v>
      </c>
      <c r="AQ5" s="680"/>
      <c r="AR5" s="680"/>
      <c r="AS5" s="680"/>
      <c r="AT5" s="680"/>
      <c r="AU5" s="680"/>
      <c r="AV5" s="680"/>
      <c r="AW5" s="680"/>
      <c r="AX5" s="680"/>
      <c r="AY5" s="680"/>
      <c r="AZ5" s="680"/>
      <c r="BA5" s="680"/>
      <c r="BB5" s="680"/>
      <c r="BC5" s="680"/>
      <c r="BD5" s="680"/>
      <c r="BE5" s="680"/>
      <c r="BF5" s="681"/>
      <c r="BG5" s="621">
        <v>9305636</v>
      </c>
      <c r="BH5" s="622"/>
      <c r="BI5" s="622"/>
      <c r="BJ5" s="622"/>
      <c r="BK5" s="622"/>
      <c r="BL5" s="622"/>
      <c r="BM5" s="622"/>
      <c r="BN5" s="623"/>
      <c r="BO5" s="659">
        <v>99.9</v>
      </c>
      <c r="BP5" s="659"/>
      <c r="BQ5" s="659"/>
      <c r="BR5" s="659"/>
      <c r="BS5" s="660">
        <v>94738</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15">
      <c r="B6" s="618" t="s">
        <v>234</v>
      </c>
      <c r="C6" s="619"/>
      <c r="D6" s="619"/>
      <c r="E6" s="619"/>
      <c r="F6" s="619"/>
      <c r="G6" s="619"/>
      <c r="H6" s="619"/>
      <c r="I6" s="619"/>
      <c r="J6" s="619"/>
      <c r="K6" s="619"/>
      <c r="L6" s="619"/>
      <c r="M6" s="619"/>
      <c r="N6" s="619"/>
      <c r="O6" s="619"/>
      <c r="P6" s="619"/>
      <c r="Q6" s="620"/>
      <c r="R6" s="621">
        <v>347544</v>
      </c>
      <c r="S6" s="622"/>
      <c r="T6" s="622"/>
      <c r="U6" s="622"/>
      <c r="V6" s="622"/>
      <c r="W6" s="622"/>
      <c r="X6" s="622"/>
      <c r="Y6" s="623"/>
      <c r="Z6" s="659">
        <v>1</v>
      </c>
      <c r="AA6" s="659"/>
      <c r="AB6" s="659"/>
      <c r="AC6" s="659"/>
      <c r="AD6" s="660">
        <v>347544</v>
      </c>
      <c r="AE6" s="660"/>
      <c r="AF6" s="660"/>
      <c r="AG6" s="660"/>
      <c r="AH6" s="660"/>
      <c r="AI6" s="660"/>
      <c r="AJ6" s="660"/>
      <c r="AK6" s="660"/>
      <c r="AL6" s="624">
        <v>2</v>
      </c>
      <c r="AM6" s="625"/>
      <c r="AN6" s="625"/>
      <c r="AO6" s="661"/>
      <c r="AP6" s="618" t="s">
        <v>235</v>
      </c>
      <c r="AQ6" s="619"/>
      <c r="AR6" s="619"/>
      <c r="AS6" s="619"/>
      <c r="AT6" s="619"/>
      <c r="AU6" s="619"/>
      <c r="AV6" s="619"/>
      <c r="AW6" s="619"/>
      <c r="AX6" s="619"/>
      <c r="AY6" s="619"/>
      <c r="AZ6" s="619"/>
      <c r="BA6" s="619"/>
      <c r="BB6" s="619"/>
      <c r="BC6" s="619"/>
      <c r="BD6" s="619"/>
      <c r="BE6" s="619"/>
      <c r="BF6" s="620"/>
      <c r="BG6" s="621">
        <v>9305636</v>
      </c>
      <c r="BH6" s="622"/>
      <c r="BI6" s="622"/>
      <c r="BJ6" s="622"/>
      <c r="BK6" s="622"/>
      <c r="BL6" s="622"/>
      <c r="BM6" s="622"/>
      <c r="BN6" s="623"/>
      <c r="BO6" s="659">
        <v>99.9</v>
      </c>
      <c r="BP6" s="659"/>
      <c r="BQ6" s="659"/>
      <c r="BR6" s="659"/>
      <c r="BS6" s="660">
        <v>94738</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256798</v>
      </c>
      <c r="CS6" s="622"/>
      <c r="CT6" s="622"/>
      <c r="CU6" s="622"/>
      <c r="CV6" s="622"/>
      <c r="CW6" s="622"/>
      <c r="CX6" s="622"/>
      <c r="CY6" s="623"/>
      <c r="CZ6" s="703">
        <v>0.8</v>
      </c>
      <c r="DA6" s="685"/>
      <c r="DB6" s="685"/>
      <c r="DC6" s="705"/>
      <c r="DD6" s="627" t="s">
        <v>237</v>
      </c>
      <c r="DE6" s="622"/>
      <c r="DF6" s="622"/>
      <c r="DG6" s="622"/>
      <c r="DH6" s="622"/>
      <c r="DI6" s="622"/>
      <c r="DJ6" s="622"/>
      <c r="DK6" s="622"/>
      <c r="DL6" s="622"/>
      <c r="DM6" s="622"/>
      <c r="DN6" s="622"/>
      <c r="DO6" s="622"/>
      <c r="DP6" s="623"/>
      <c r="DQ6" s="627">
        <v>256798</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2840</v>
      </c>
      <c r="S7" s="622"/>
      <c r="T7" s="622"/>
      <c r="U7" s="622"/>
      <c r="V7" s="622"/>
      <c r="W7" s="622"/>
      <c r="X7" s="622"/>
      <c r="Y7" s="623"/>
      <c r="Z7" s="659">
        <v>0</v>
      </c>
      <c r="AA7" s="659"/>
      <c r="AB7" s="659"/>
      <c r="AC7" s="659"/>
      <c r="AD7" s="660">
        <v>2840</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3603610</v>
      </c>
      <c r="BH7" s="622"/>
      <c r="BI7" s="622"/>
      <c r="BJ7" s="622"/>
      <c r="BK7" s="622"/>
      <c r="BL7" s="622"/>
      <c r="BM7" s="622"/>
      <c r="BN7" s="623"/>
      <c r="BO7" s="659">
        <v>38.700000000000003</v>
      </c>
      <c r="BP7" s="659"/>
      <c r="BQ7" s="659"/>
      <c r="BR7" s="659"/>
      <c r="BS7" s="660">
        <v>94738</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4733952</v>
      </c>
      <c r="CS7" s="622"/>
      <c r="CT7" s="622"/>
      <c r="CU7" s="622"/>
      <c r="CV7" s="622"/>
      <c r="CW7" s="622"/>
      <c r="CX7" s="622"/>
      <c r="CY7" s="623"/>
      <c r="CZ7" s="659">
        <v>14.4</v>
      </c>
      <c r="DA7" s="659"/>
      <c r="DB7" s="659"/>
      <c r="DC7" s="659"/>
      <c r="DD7" s="627">
        <v>26693</v>
      </c>
      <c r="DE7" s="622"/>
      <c r="DF7" s="622"/>
      <c r="DG7" s="622"/>
      <c r="DH7" s="622"/>
      <c r="DI7" s="622"/>
      <c r="DJ7" s="622"/>
      <c r="DK7" s="622"/>
      <c r="DL7" s="622"/>
      <c r="DM7" s="622"/>
      <c r="DN7" s="622"/>
      <c r="DO7" s="622"/>
      <c r="DP7" s="623"/>
      <c r="DQ7" s="627">
        <v>4347602</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28070</v>
      </c>
      <c r="S8" s="622"/>
      <c r="T8" s="622"/>
      <c r="U8" s="622"/>
      <c r="V8" s="622"/>
      <c r="W8" s="622"/>
      <c r="X8" s="622"/>
      <c r="Y8" s="623"/>
      <c r="Z8" s="659">
        <v>0.1</v>
      </c>
      <c r="AA8" s="659"/>
      <c r="AB8" s="659"/>
      <c r="AC8" s="659"/>
      <c r="AD8" s="660">
        <v>28070</v>
      </c>
      <c r="AE8" s="660"/>
      <c r="AF8" s="660"/>
      <c r="AG8" s="660"/>
      <c r="AH8" s="660"/>
      <c r="AI8" s="660"/>
      <c r="AJ8" s="660"/>
      <c r="AK8" s="660"/>
      <c r="AL8" s="624">
        <v>0.2</v>
      </c>
      <c r="AM8" s="625"/>
      <c r="AN8" s="625"/>
      <c r="AO8" s="661"/>
      <c r="AP8" s="618" t="s">
        <v>242</v>
      </c>
      <c r="AQ8" s="619"/>
      <c r="AR8" s="619"/>
      <c r="AS8" s="619"/>
      <c r="AT8" s="619"/>
      <c r="AU8" s="619"/>
      <c r="AV8" s="619"/>
      <c r="AW8" s="619"/>
      <c r="AX8" s="619"/>
      <c r="AY8" s="619"/>
      <c r="AZ8" s="619"/>
      <c r="BA8" s="619"/>
      <c r="BB8" s="619"/>
      <c r="BC8" s="619"/>
      <c r="BD8" s="619"/>
      <c r="BE8" s="619"/>
      <c r="BF8" s="620"/>
      <c r="BG8" s="621">
        <v>96200</v>
      </c>
      <c r="BH8" s="622"/>
      <c r="BI8" s="622"/>
      <c r="BJ8" s="622"/>
      <c r="BK8" s="622"/>
      <c r="BL8" s="622"/>
      <c r="BM8" s="622"/>
      <c r="BN8" s="623"/>
      <c r="BO8" s="659">
        <v>1</v>
      </c>
      <c r="BP8" s="659"/>
      <c r="BQ8" s="659"/>
      <c r="BR8" s="659"/>
      <c r="BS8" s="660" t="s">
        <v>243</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9383001</v>
      </c>
      <c r="CS8" s="622"/>
      <c r="CT8" s="622"/>
      <c r="CU8" s="622"/>
      <c r="CV8" s="622"/>
      <c r="CW8" s="622"/>
      <c r="CX8" s="622"/>
      <c r="CY8" s="623"/>
      <c r="CZ8" s="659">
        <v>28.5</v>
      </c>
      <c r="DA8" s="659"/>
      <c r="DB8" s="659"/>
      <c r="DC8" s="659"/>
      <c r="DD8" s="627">
        <v>18789</v>
      </c>
      <c r="DE8" s="622"/>
      <c r="DF8" s="622"/>
      <c r="DG8" s="622"/>
      <c r="DH8" s="622"/>
      <c r="DI8" s="622"/>
      <c r="DJ8" s="622"/>
      <c r="DK8" s="622"/>
      <c r="DL8" s="622"/>
      <c r="DM8" s="622"/>
      <c r="DN8" s="622"/>
      <c r="DO8" s="622"/>
      <c r="DP8" s="623"/>
      <c r="DQ8" s="627">
        <v>4779025</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19708</v>
      </c>
      <c r="S9" s="622"/>
      <c r="T9" s="622"/>
      <c r="U9" s="622"/>
      <c r="V9" s="622"/>
      <c r="W9" s="622"/>
      <c r="X9" s="622"/>
      <c r="Y9" s="623"/>
      <c r="Z9" s="659">
        <v>0.1</v>
      </c>
      <c r="AA9" s="659"/>
      <c r="AB9" s="659"/>
      <c r="AC9" s="659"/>
      <c r="AD9" s="660">
        <v>19708</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2918538</v>
      </c>
      <c r="BH9" s="622"/>
      <c r="BI9" s="622"/>
      <c r="BJ9" s="622"/>
      <c r="BK9" s="622"/>
      <c r="BL9" s="622"/>
      <c r="BM9" s="622"/>
      <c r="BN9" s="623"/>
      <c r="BO9" s="659">
        <v>31.3</v>
      </c>
      <c r="BP9" s="659"/>
      <c r="BQ9" s="659"/>
      <c r="BR9" s="659"/>
      <c r="BS9" s="660" t="s">
        <v>177</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2121643</v>
      </c>
      <c r="CS9" s="622"/>
      <c r="CT9" s="622"/>
      <c r="CU9" s="622"/>
      <c r="CV9" s="622"/>
      <c r="CW9" s="622"/>
      <c r="CX9" s="622"/>
      <c r="CY9" s="623"/>
      <c r="CZ9" s="659">
        <v>6.4</v>
      </c>
      <c r="DA9" s="659"/>
      <c r="DB9" s="659"/>
      <c r="DC9" s="659"/>
      <c r="DD9" s="627">
        <v>11957</v>
      </c>
      <c r="DE9" s="622"/>
      <c r="DF9" s="622"/>
      <c r="DG9" s="622"/>
      <c r="DH9" s="622"/>
      <c r="DI9" s="622"/>
      <c r="DJ9" s="622"/>
      <c r="DK9" s="622"/>
      <c r="DL9" s="622"/>
      <c r="DM9" s="622"/>
      <c r="DN9" s="622"/>
      <c r="DO9" s="622"/>
      <c r="DP9" s="623"/>
      <c r="DQ9" s="627">
        <v>1433073</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243</v>
      </c>
      <c r="S10" s="622"/>
      <c r="T10" s="622"/>
      <c r="U10" s="622"/>
      <c r="V10" s="622"/>
      <c r="W10" s="622"/>
      <c r="X10" s="622"/>
      <c r="Y10" s="623"/>
      <c r="Z10" s="659" t="s">
        <v>237</v>
      </c>
      <c r="AA10" s="659"/>
      <c r="AB10" s="659"/>
      <c r="AC10" s="659"/>
      <c r="AD10" s="660" t="s">
        <v>177</v>
      </c>
      <c r="AE10" s="660"/>
      <c r="AF10" s="660"/>
      <c r="AG10" s="660"/>
      <c r="AH10" s="660"/>
      <c r="AI10" s="660"/>
      <c r="AJ10" s="660"/>
      <c r="AK10" s="660"/>
      <c r="AL10" s="624" t="s">
        <v>243</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204628</v>
      </c>
      <c r="BH10" s="622"/>
      <c r="BI10" s="622"/>
      <c r="BJ10" s="622"/>
      <c r="BK10" s="622"/>
      <c r="BL10" s="622"/>
      <c r="BM10" s="622"/>
      <c r="BN10" s="623"/>
      <c r="BO10" s="659">
        <v>2.2000000000000002</v>
      </c>
      <c r="BP10" s="659"/>
      <c r="BQ10" s="659"/>
      <c r="BR10" s="659"/>
      <c r="BS10" s="660" t="s">
        <v>237</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34731</v>
      </c>
      <c r="CS10" s="622"/>
      <c r="CT10" s="622"/>
      <c r="CU10" s="622"/>
      <c r="CV10" s="622"/>
      <c r="CW10" s="622"/>
      <c r="CX10" s="622"/>
      <c r="CY10" s="623"/>
      <c r="CZ10" s="659">
        <v>0.1</v>
      </c>
      <c r="DA10" s="659"/>
      <c r="DB10" s="659"/>
      <c r="DC10" s="659"/>
      <c r="DD10" s="627">
        <v>21800</v>
      </c>
      <c r="DE10" s="622"/>
      <c r="DF10" s="622"/>
      <c r="DG10" s="622"/>
      <c r="DH10" s="622"/>
      <c r="DI10" s="622"/>
      <c r="DJ10" s="622"/>
      <c r="DK10" s="622"/>
      <c r="DL10" s="622"/>
      <c r="DM10" s="622"/>
      <c r="DN10" s="622"/>
      <c r="DO10" s="622"/>
      <c r="DP10" s="623"/>
      <c r="DQ10" s="627">
        <v>7931</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1581002</v>
      </c>
      <c r="S11" s="622"/>
      <c r="T11" s="622"/>
      <c r="U11" s="622"/>
      <c r="V11" s="622"/>
      <c r="W11" s="622"/>
      <c r="X11" s="622"/>
      <c r="Y11" s="623"/>
      <c r="Z11" s="624">
        <v>4.5999999999999996</v>
      </c>
      <c r="AA11" s="625"/>
      <c r="AB11" s="625"/>
      <c r="AC11" s="626"/>
      <c r="AD11" s="627">
        <v>1581002</v>
      </c>
      <c r="AE11" s="622"/>
      <c r="AF11" s="622"/>
      <c r="AG11" s="622"/>
      <c r="AH11" s="622"/>
      <c r="AI11" s="622"/>
      <c r="AJ11" s="622"/>
      <c r="AK11" s="623"/>
      <c r="AL11" s="624">
        <v>9.1</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384244</v>
      </c>
      <c r="BH11" s="622"/>
      <c r="BI11" s="622"/>
      <c r="BJ11" s="622"/>
      <c r="BK11" s="622"/>
      <c r="BL11" s="622"/>
      <c r="BM11" s="622"/>
      <c r="BN11" s="623"/>
      <c r="BO11" s="659">
        <v>4.0999999999999996</v>
      </c>
      <c r="BP11" s="659"/>
      <c r="BQ11" s="659"/>
      <c r="BR11" s="659"/>
      <c r="BS11" s="660">
        <v>94738</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1873589</v>
      </c>
      <c r="CS11" s="622"/>
      <c r="CT11" s="622"/>
      <c r="CU11" s="622"/>
      <c r="CV11" s="622"/>
      <c r="CW11" s="622"/>
      <c r="CX11" s="622"/>
      <c r="CY11" s="623"/>
      <c r="CZ11" s="659">
        <v>5.7</v>
      </c>
      <c r="DA11" s="659"/>
      <c r="DB11" s="659"/>
      <c r="DC11" s="659"/>
      <c r="DD11" s="627">
        <v>377231</v>
      </c>
      <c r="DE11" s="622"/>
      <c r="DF11" s="622"/>
      <c r="DG11" s="622"/>
      <c r="DH11" s="622"/>
      <c r="DI11" s="622"/>
      <c r="DJ11" s="622"/>
      <c r="DK11" s="622"/>
      <c r="DL11" s="622"/>
      <c r="DM11" s="622"/>
      <c r="DN11" s="622"/>
      <c r="DO11" s="622"/>
      <c r="DP11" s="623"/>
      <c r="DQ11" s="627">
        <v>1314700</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v>25387</v>
      </c>
      <c r="S12" s="622"/>
      <c r="T12" s="622"/>
      <c r="U12" s="622"/>
      <c r="V12" s="622"/>
      <c r="W12" s="622"/>
      <c r="X12" s="622"/>
      <c r="Y12" s="623"/>
      <c r="Z12" s="659">
        <v>0.1</v>
      </c>
      <c r="AA12" s="659"/>
      <c r="AB12" s="659"/>
      <c r="AC12" s="659"/>
      <c r="AD12" s="660">
        <v>25387</v>
      </c>
      <c r="AE12" s="660"/>
      <c r="AF12" s="660"/>
      <c r="AG12" s="660"/>
      <c r="AH12" s="660"/>
      <c r="AI12" s="660"/>
      <c r="AJ12" s="660"/>
      <c r="AK12" s="660"/>
      <c r="AL12" s="624">
        <v>0.1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4930594</v>
      </c>
      <c r="BH12" s="622"/>
      <c r="BI12" s="622"/>
      <c r="BJ12" s="622"/>
      <c r="BK12" s="622"/>
      <c r="BL12" s="622"/>
      <c r="BM12" s="622"/>
      <c r="BN12" s="623"/>
      <c r="BO12" s="659">
        <v>52.9</v>
      </c>
      <c r="BP12" s="659"/>
      <c r="BQ12" s="659"/>
      <c r="BR12" s="659"/>
      <c r="BS12" s="660" t="s">
        <v>243</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1223458</v>
      </c>
      <c r="CS12" s="622"/>
      <c r="CT12" s="622"/>
      <c r="CU12" s="622"/>
      <c r="CV12" s="622"/>
      <c r="CW12" s="622"/>
      <c r="CX12" s="622"/>
      <c r="CY12" s="623"/>
      <c r="CZ12" s="659">
        <v>3.7</v>
      </c>
      <c r="DA12" s="659"/>
      <c r="DB12" s="659"/>
      <c r="DC12" s="659"/>
      <c r="DD12" s="627">
        <v>146687</v>
      </c>
      <c r="DE12" s="622"/>
      <c r="DF12" s="622"/>
      <c r="DG12" s="622"/>
      <c r="DH12" s="622"/>
      <c r="DI12" s="622"/>
      <c r="DJ12" s="622"/>
      <c r="DK12" s="622"/>
      <c r="DL12" s="622"/>
      <c r="DM12" s="622"/>
      <c r="DN12" s="622"/>
      <c r="DO12" s="622"/>
      <c r="DP12" s="623"/>
      <c r="DQ12" s="627">
        <v>914507</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237</v>
      </c>
      <c r="S13" s="622"/>
      <c r="T13" s="622"/>
      <c r="U13" s="622"/>
      <c r="V13" s="622"/>
      <c r="W13" s="622"/>
      <c r="X13" s="622"/>
      <c r="Y13" s="623"/>
      <c r="Z13" s="659" t="s">
        <v>243</v>
      </c>
      <c r="AA13" s="659"/>
      <c r="AB13" s="659"/>
      <c r="AC13" s="659"/>
      <c r="AD13" s="660" t="s">
        <v>237</v>
      </c>
      <c r="AE13" s="660"/>
      <c r="AF13" s="660"/>
      <c r="AG13" s="660"/>
      <c r="AH13" s="660"/>
      <c r="AI13" s="660"/>
      <c r="AJ13" s="660"/>
      <c r="AK13" s="660"/>
      <c r="AL13" s="624" t="s">
        <v>243</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4894852</v>
      </c>
      <c r="BH13" s="622"/>
      <c r="BI13" s="622"/>
      <c r="BJ13" s="622"/>
      <c r="BK13" s="622"/>
      <c r="BL13" s="622"/>
      <c r="BM13" s="622"/>
      <c r="BN13" s="623"/>
      <c r="BO13" s="659">
        <v>52.6</v>
      </c>
      <c r="BP13" s="659"/>
      <c r="BQ13" s="659"/>
      <c r="BR13" s="659"/>
      <c r="BS13" s="660" t="s">
        <v>243</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4025865</v>
      </c>
      <c r="CS13" s="622"/>
      <c r="CT13" s="622"/>
      <c r="CU13" s="622"/>
      <c r="CV13" s="622"/>
      <c r="CW13" s="622"/>
      <c r="CX13" s="622"/>
      <c r="CY13" s="623"/>
      <c r="CZ13" s="659">
        <v>12.2</v>
      </c>
      <c r="DA13" s="659"/>
      <c r="DB13" s="659"/>
      <c r="DC13" s="659"/>
      <c r="DD13" s="627">
        <v>2338386</v>
      </c>
      <c r="DE13" s="622"/>
      <c r="DF13" s="622"/>
      <c r="DG13" s="622"/>
      <c r="DH13" s="622"/>
      <c r="DI13" s="622"/>
      <c r="DJ13" s="622"/>
      <c r="DK13" s="622"/>
      <c r="DL13" s="622"/>
      <c r="DM13" s="622"/>
      <c r="DN13" s="622"/>
      <c r="DO13" s="622"/>
      <c r="DP13" s="623"/>
      <c r="DQ13" s="627">
        <v>2014173</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t="s">
        <v>237</v>
      </c>
      <c r="S14" s="622"/>
      <c r="T14" s="622"/>
      <c r="U14" s="622"/>
      <c r="V14" s="622"/>
      <c r="W14" s="622"/>
      <c r="X14" s="622"/>
      <c r="Y14" s="623"/>
      <c r="Z14" s="659" t="s">
        <v>243</v>
      </c>
      <c r="AA14" s="659"/>
      <c r="AB14" s="659"/>
      <c r="AC14" s="659"/>
      <c r="AD14" s="660" t="s">
        <v>243</v>
      </c>
      <c r="AE14" s="660"/>
      <c r="AF14" s="660"/>
      <c r="AG14" s="660"/>
      <c r="AH14" s="660"/>
      <c r="AI14" s="660"/>
      <c r="AJ14" s="660"/>
      <c r="AK14" s="660"/>
      <c r="AL14" s="624" t="s">
        <v>237</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209429</v>
      </c>
      <c r="BH14" s="622"/>
      <c r="BI14" s="622"/>
      <c r="BJ14" s="622"/>
      <c r="BK14" s="622"/>
      <c r="BL14" s="622"/>
      <c r="BM14" s="622"/>
      <c r="BN14" s="623"/>
      <c r="BO14" s="659">
        <v>2.2000000000000002</v>
      </c>
      <c r="BP14" s="659"/>
      <c r="BQ14" s="659"/>
      <c r="BR14" s="659"/>
      <c r="BS14" s="660" t="s">
        <v>177</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836138</v>
      </c>
      <c r="CS14" s="622"/>
      <c r="CT14" s="622"/>
      <c r="CU14" s="622"/>
      <c r="CV14" s="622"/>
      <c r="CW14" s="622"/>
      <c r="CX14" s="622"/>
      <c r="CY14" s="623"/>
      <c r="CZ14" s="659">
        <v>2.5</v>
      </c>
      <c r="DA14" s="659"/>
      <c r="DB14" s="659"/>
      <c r="DC14" s="659"/>
      <c r="DD14" s="627">
        <v>24843</v>
      </c>
      <c r="DE14" s="622"/>
      <c r="DF14" s="622"/>
      <c r="DG14" s="622"/>
      <c r="DH14" s="622"/>
      <c r="DI14" s="622"/>
      <c r="DJ14" s="622"/>
      <c r="DK14" s="622"/>
      <c r="DL14" s="622"/>
      <c r="DM14" s="622"/>
      <c r="DN14" s="622"/>
      <c r="DO14" s="622"/>
      <c r="DP14" s="623"/>
      <c r="DQ14" s="627">
        <v>808319</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237</v>
      </c>
      <c r="S15" s="622"/>
      <c r="T15" s="622"/>
      <c r="U15" s="622"/>
      <c r="V15" s="622"/>
      <c r="W15" s="622"/>
      <c r="X15" s="622"/>
      <c r="Y15" s="623"/>
      <c r="Z15" s="659" t="s">
        <v>237</v>
      </c>
      <c r="AA15" s="659"/>
      <c r="AB15" s="659"/>
      <c r="AC15" s="659"/>
      <c r="AD15" s="660" t="s">
        <v>237</v>
      </c>
      <c r="AE15" s="660"/>
      <c r="AF15" s="660"/>
      <c r="AG15" s="660"/>
      <c r="AH15" s="660"/>
      <c r="AI15" s="660"/>
      <c r="AJ15" s="660"/>
      <c r="AK15" s="660"/>
      <c r="AL15" s="624" t="s">
        <v>237</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562003</v>
      </c>
      <c r="BH15" s="622"/>
      <c r="BI15" s="622"/>
      <c r="BJ15" s="622"/>
      <c r="BK15" s="622"/>
      <c r="BL15" s="622"/>
      <c r="BM15" s="622"/>
      <c r="BN15" s="623"/>
      <c r="BO15" s="659">
        <v>6</v>
      </c>
      <c r="BP15" s="659"/>
      <c r="BQ15" s="659"/>
      <c r="BR15" s="659"/>
      <c r="BS15" s="660" t="s">
        <v>237</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4368491</v>
      </c>
      <c r="CS15" s="622"/>
      <c r="CT15" s="622"/>
      <c r="CU15" s="622"/>
      <c r="CV15" s="622"/>
      <c r="CW15" s="622"/>
      <c r="CX15" s="622"/>
      <c r="CY15" s="623"/>
      <c r="CZ15" s="659">
        <v>13.3</v>
      </c>
      <c r="DA15" s="659"/>
      <c r="DB15" s="659"/>
      <c r="DC15" s="659"/>
      <c r="DD15" s="627">
        <v>1261947</v>
      </c>
      <c r="DE15" s="622"/>
      <c r="DF15" s="622"/>
      <c r="DG15" s="622"/>
      <c r="DH15" s="622"/>
      <c r="DI15" s="622"/>
      <c r="DJ15" s="622"/>
      <c r="DK15" s="622"/>
      <c r="DL15" s="622"/>
      <c r="DM15" s="622"/>
      <c r="DN15" s="622"/>
      <c r="DO15" s="622"/>
      <c r="DP15" s="623"/>
      <c r="DQ15" s="627">
        <v>2875620</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21822</v>
      </c>
      <c r="S16" s="622"/>
      <c r="T16" s="622"/>
      <c r="U16" s="622"/>
      <c r="V16" s="622"/>
      <c r="W16" s="622"/>
      <c r="X16" s="622"/>
      <c r="Y16" s="623"/>
      <c r="Z16" s="659">
        <v>0.1</v>
      </c>
      <c r="AA16" s="659"/>
      <c r="AB16" s="659"/>
      <c r="AC16" s="659"/>
      <c r="AD16" s="660">
        <v>21822</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177</v>
      </c>
      <c r="BH16" s="622"/>
      <c r="BI16" s="622"/>
      <c r="BJ16" s="622"/>
      <c r="BK16" s="622"/>
      <c r="BL16" s="622"/>
      <c r="BM16" s="622"/>
      <c r="BN16" s="623"/>
      <c r="BO16" s="659" t="s">
        <v>243</v>
      </c>
      <c r="BP16" s="659"/>
      <c r="BQ16" s="659"/>
      <c r="BR16" s="659"/>
      <c r="BS16" s="660" t="s">
        <v>237</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v>216482</v>
      </c>
      <c r="CS16" s="622"/>
      <c r="CT16" s="622"/>
      <c r="CU16" s="622"/>
      <c r="CV16" s="622"/>
      <c r="CW16" s="622"/>
      <c r="CX16" s="622"/>
      <c r="CY16" s="623"/>
      <c r="CZ16" s="659">
        <v>0.7</v>
      </c>
      <c r="DA16" s="659"/>
      <c r="DB16" s="659"/>
      <c r="DC16" s="659"/>
      <c r="DD16" s="627" t="s">
        <v>177</v>
      </c>
      <c r="DE16" s="622"/>
      <c r="DF16" s="622"/>
      <c r="DG16" s="622"/>
      <c r="DH16" s="622"/>
      <c r="DI16" s="622"/>
      <c r="DJ16" s="622"/>
      <c r="DK16" s="622"/>
      <c r="DL16" s="622"/>
      <c r="DM16" s="622"/>
      <c r="DN16" s="622"/>
      <c r="DO16" s="622"/>
      <c r="DP16" s="623"/>
      <c r="DQ16" s="627">
        <v>21142</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146824</v>
      </c>
      <c r="S17" s="622"/>
      <c r="T17" s="622"/>
      <c r="U17" s="622"/>
      <c r="V17" s="622"/>
      <c r="W17" s="622"/>
      <c r="X17" s="622"/>
      <c r="Y17" s="623"/>
      <c r="Z17" s="659">
        <v>0.4</v>
      </c>
      <c r="AA17" s="659"/>
      <c r="AB17" s="659"/>
      <c r="AC17" s="659"/>
      <c r="AD17" s="660">
        <v>146824</v>
      </c>
      <c r="AE17" s="660"/>
      <c r="AF17" s="660"/>
      <c r="AG17" s="660"/>
      <c r="AH17" s="660"/>
      <c r="AI17" s="660"/>
      <c r="AJ17" s="660"/>
      <c r="AK17" s="660"/>
      <c r="AL17" s="624">
        <v>0.8</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237</v>
      </c>
      <c r="BH17" s="622"/>
      <c r="BI17" s="622"/>
      <c r="BJ17" s="622"/>
      <c r="BK17" s="622"/>
      <c r="BL17" s="622"/>
      <c r="BM17" s="622"/>
      <c r="BN17" s="623"/>
      <c r="BO17" s="659" t="s">
        <v>243</v>
      </c>
      <c r="BP17" s="659"/>
      <c r="BQ17" s="659"/>
      <c r="BR17" s="659"/>
      <c r="BS17" s="660" t="s">
        <v>177</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3887101</v>
      </c>
      <c r="CS17" s="622"/>
      <c r="CT17" s="622"/>
      <c r="CU17" s="622"/>
      <c r="CV17" s="622"/>
      <c r="CW17" s="622"/>
      <c r="CX17" s="622"/>
      <c r="CY17" s="623"/>
      <c r="CZ17" s="659">
        <v>11.8</v>
      </c>
      <c r="DA17" s="659"/>
      <c r="DB17" s="659"/>
      <c r="DC17" s="659"/>
      <c r="DD17" s="627" t="s">
        <v>237</v>
      </c>
      <c r="DE17" s="622"/>
      <c r="DF17" s="622"/>
      <c r="DG17" s="622"/>
      <c r="DH17" s="622"/>
      <c r="DI17" s="622"/>
      <c r="DJ17" s="622"/>
      <c r="DK17" s="622"/>
      <c r="DL17" s="622"/>
      <c r="DM17" s="622"/>
      <c r="DN17" s="622"/>
      <c r="DO17" s="622"/>
      <c r="DP17" s="623"/>
      <c r="DQ17" s="627">
        <v>3784443</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57934</v>
      </c>
      <c r="S18" s="622"/>
      <c r="T18" s="622"/>
      <c r="U18" s="622"/>
      <c r="V18" s="622"/>
      <c r="W18" s="622"/>
      <c r="X18" s="622"/>
      <c r="Y18" s="623"/>
      <c r="Z18" s="659">
        <v>0.2</v>
      </c>
      <c r="AA18" s="659"/>
      <c r="AB18" s="659"/>
      <c r="AC18" s="659"/>
      <c r="AD18" s="660">
        <v>57934</v>
      </c>
      <c r="AE18" s="660"/>
      <c r="AF18" s="660"/>
      <c r="AG18" s="660"/>
      <c r="AH18" s="660"/>
      <c r="AI18" s="660"/>
      <c r="AJ18" s="660"/>
      <c r="AK18" s="660"/>
      <c r="AL18" s="624">
        <v>0.3</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59" t="s">
        <v>237</v>
      </c>
      <c r="BP18" s="659"/>
      <c r="BQ18" s="659"/>
      <c r="BR18" s="659"/>
      <c r="BS18" s="660" t="s">
        <v>243</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t="s">
        <v>177</v>
      </c>
      <c r="CS18" s="622"/>
      <c r="CT18" s="622"/>
      <c r="CU18" s="622"/>
      <c r="CV18" s="622"/>
      <c r="CW18" s="622"/>
      <c r="CX18" s="622"/>
      <c r="CY18" s="623"/>
      <c r="CZ18" s="659" t="s">
        <v>243</v>
      </c>
      <c r="DA18" s="659"/>
      <c r="DB18" s="659"/>
      <c r="DC18" s="659"/>
      <c r="DD18" s="627" t="s">
        <v>237</v>
      </c>
      <c r="DE18" s="622"/>
      <c r="DF18" s="622"/>
      <c r="DG18" s="622"/>
      <c r="DH18" s="622"/>
      <c r="DI18" s="622"/>
      <c r="DJ18" s="622"/>
      <c r="DK18" s="622"/>
      <c r="DL18" s="622"/>
      <c r="DM18" s="622"/>
      <c r="DN18" s="622"/>
      <c r="DO18" s="622"/>
      <c r="DP18" s="623"/>
      <c r="DQ18" s="627" t="s">
        <v>237</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56031</v>
      </c>
      <c r="S19" s="622"/>
      <c r="T19" s="622"/>
      <c r="U19" s="622"/>
      <c r="V19" s="622"/>
      <c r="W19" s="622"/>
      <c r="X19" s="622"/>
      <c r="Y19" s="623"/>
      <c r="Z19" s="659">
        <v>0.2</v>
      </c>
      <c r="AA19" s="659"/>
      <c r="AB19" s="659"/>
      <c r="AC19" s="659"/>
      <c r="AD19" s="660">
        <v>56031</v>
      </c>
      <c r="AE19" s="660"/>
      <c r="AF19" s="660"/>
      <c r="AG19" s="660"/>
      <c r="AH19" s="660"/>
      <c r="AI19" s="660"/>
      <c r="AJ19" s="660"/>
      <c r="AK19" s="660"/>
      <c r="AL19" s="624">
        <v>0.3</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8940</v>
      </c>
      <c r="BH19" s="622"/>
      <c r="BI19" s="622"/>
      <c r="BJ19" s="622"/>
      <c r="BK19" s="622"/>
      <c r="BL19" s="622"/>
      <c r="BM19" s="622"/>
      <c r="BN19" s="623"/>
      <c r="BO19" s="659">
        <v>0.1</v>
      </c>
      <c r="BP19" s="659"/>
      <c r="BQ19" s="659"/>
      <c r="BR19" s="659"/>
      <c r="BS19" s="660" t="s">
        <v>243</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243</v>
      </c>
      <c r="CS19" s="622"/>
      <c r="CT19" s="622"/>
      <c r="CU19" s="622"/>
      <c r="CV19" s="622"/>
      <c r="CW19" s="622"/>
      <c r="CX19" s="622"/>
      <c r="CY19" s="623"/>
      <c r="CZ19" s="659" t="s">
        <v>237</v>
      </c>
      <c r="DA19" s="659"/>
      <c r="DB19" s="659"/>
      <c r="DC19" s="659"/>
      <c r="DD19" s="627" t="s">
        <v>237</v>
      </c>
      <c r="DE19" s="622"/>
      <c r="DF19" s="622"/>
      <c r="DG19" s="622"/>
      <c r="DH19" s="622"/>
      <c r="DI19" s="622"/>
      <c r="DJ19" s="622"/>
      <c r="DK19" s="622"/>
      <c r="DL19" s="622"/>
      <c r="DM19" s="622"/>
      <c r="DN19" s="622"/>
      <c r="DO19" s="622"/>
      <c r="DP19" s="623"/>
      <c r="DQ19" s="627" t="s">
        <v>243</v>
      </c>
      <c r="DR19" s="622"/>
      <c r="DS19" s="622"/>
      <c r="DT19" s="622"/>
      <c r="DU19" s="622"/>
      <c r="DV19" s="622"/>
      <c r="DW19" s="622"/>
      <c r="DX19" s="622"/>
      <c r="DY19" s="622"/>
      <c r="DZ19" s="622"/>
      <c r="EA19" s="622"/>
      <c r="EB19" s="622"/>
      <c r="EC19" s="658"/>
    </row>
    <row r="20" spans="2:133" ht="11.25" customHeight="1" x14ac:dyDescent="0.15">
      <c r="B20" s="688" t="s">
        <v>278</v>
      </c>
      <c r="C20" s="689"/>
      <c r="D20" s="689"/>
      <c r="E20" s="689"/>
      <c r="F20" s="689"/>
      <c r="G20" s="689"/>
      <c r="H20" s="689"/>
      <c r="I20" s="689"/>
      <c r="J20" s="689"/>
      <c r="K20" s="689"/>
      <c r="L20" s="689"/>
      <c r="M20" s="689"/>
      <c r="N20" s="689"/>
      <c r="O20" s="689"/>
      <c r="P20" s="689"/>
      <c r="Q20" s="690"/>
      <c r="R20" s="621">
        <v>1903</v>
      </c>
      <c r="S20" s="622"/>
      <c r="T20" s="622"/>
      <c r="U20" s="622"/>
      <c r="V20" s="622"/>
      <c r="W20" s="622"/>
      <c r="X20" s="622"/>
      <c r="Y20" s="623"/>
      <c r="Z20" s="659">
        <v>0</v>
      </c>
      <c r="AA20" s="659"/>
      <c r="AB20" s="659"/>
      <c r="AC20" s="659"/>
      <c r="AD20" s="660">
        <v>1903</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8940</v>
      </c>
      <c r="BH20" s="622"/>
      <c r="BI20" s="622"/>
      <c r="BJ20" s="622"/>
      <c r="BK20" s="622"/>
      <c r="BL20" s="622"/>
      <c r="BM20" s="622"/>
      <c r="BN20" s="623"/>
      <c r="BO20" s="659">
        <v>0.1</v>
      </c>
      <c r="BP20" s="659"/>
      <c r="BQ20" s="659"/>
      <c r="BR20" s="659"/>
      <c r="BS20" s="660" t="s">
        <v>243</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32961249</v>
      </c>
      <c r="CS20" s="622"/>
      <c r="CT20" s="622"/>
      <c r="CU20" s="622"/>
      <c r="CV20" s="622"/>
      <c r="CW20" s="622"/>
      <c r="CX20" s="622"/>
      <c r="CY20" s="623"/>
      <c r="CZ20" s="659">
        <v>100</v>
      </c>
      <c r="DA20" s="659"/>
      <c r="DB20" s="659"/>
      <c r="DC20" s="659"/>
      <c r="DD20" s="627">
        <v>4228333</v>
      </c>
      <c r="DE20" s="622"/>
      <c r="DF20" s="622"/>
      <c r="DG20" s="622"/>
      <c r="DH20" s="622"/>
      <c r="DI20" s="622"/>
      <c r="DJ20" s="622"/>
      <c r="DK20" s="622"/>
      <c r="DL20" s="622"/>
      <c r="DM20" s="622"/>
      <c r="DN20" s="622"/>
      <c r="DO20" s="622"/>
      <c r="DP20" s="623"/>
      <c r="DQ20" s="627">
        <v>22557333</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7385376</v>
      </c>
      <c r="S21" s="622"/>
      <c r="T21" s="622"/>
      <c r="U21" s="622"/>
      <c r="V21" s="622"/>
      <c r="W21" s="622"/>
      <c r="X21" s="622"/>
      <c r="Y21" s="623"/>
      <c r="Z21" s="659">
        <v>21.3</v>
      </c>
      <c r="AA21" s="659"/>
      <c r="AB21" s="659"/>
      <c r="AC21" s="659"/>
      <c r="AD21" s="660">
        <v>5843564</v>
      </c>
      <c r="AE21" s="660"/>
      <c r="AF21" s="660"/>
      <c r="AG21" s="660"/>
      <c r="AH21" s="660"/>
      <c r="AI21" s="660"/>
      <c r="AJ21" s="660"/>
      <c r="AK21" s="660"/>
      <c r="AL21" s="624">
        <v>33.5</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v>8940</v>
      </c>
      <c r="BH21" s="622"/>
      <c r="BI21" s="622"/>
      <c r="BJ21" s="622"/>
      <c r="BK21" s="622"/>
      <c r="BL21" s="622"/>
      <c r="BM21" s="622"/>
      <c r="BN21" s="623"/>
      <c r="BO21" s="659">
        <v>0.1</v>
      </c>
      <c r="BP21" s="659"/>
      <c r="BQ21" s="659"/>
      <c r="BR21" s="659"/>
      <c r="BS21" s="660" t="s">
        <v>243</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5843564</v>
      </c>
      <c r="S22" s="622"/>
      <c r="T22" s="622"/>
      <c r="U22" s="622"/>
      <c r="V22" s="622"/>
      <c r="W22" s="622"/>
      <c r="X22" s="622"/>
      <c r="Y22" s="623"/>
      <c r="Z22" s="659">
        <v>16.899999999999999</v>
      </c>
      <c r="AA22" s="659"/>
      <c r="AB22" s="659"/>
      <c r="AC22" s="659"/>
      <c r="AD22" s="660">
        <v>5843564</v>
      </c>
      <c r="AE22" s="660"/>
      <c r="AF22" s="660"/>
      <c r="AG22" s="660"/>
      <c r="AH22" s="660"/>
      <c r="AI22" s="660"/>
      <c r="AJ22" s="660"/>
      <c r="AK22" s="660"/>
      <c r="AL22" s="624">
        <v>33.5</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237</v>
      </c>
      <c r="BH22" s="622"/>
      <c r="BI22" s="622"/>
      <c r="BJ22" s="622"/>
      <c r="BK22" s="622"/>
      <c r="BL22" s="622"/>
      <c r="BM22" s="622"/>
      <c r="BN22" s="623"/>
      <c r="BO22" s="659" t="s">
        <v>237</v>
      </c>
      <c r="BP22" s="659"/>
      <c r="BQ22" s="659"/>
      <c r="BR22" s="659"/>
      <c r="BS22" s="660" t="s">
        <v>237</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1314151</v>
      </c>
      <c r="S23" s="622"/>
      <c r="T23" s="622"/>
      <c r="U23" s="622"/>
      <c r="V23" s="622"/>
      <c r="W23" s="622"/>
      <c r="X23" s="622"/>
      <c r="Y23" s="623"/>
      <c r="Z23" s="659">
        <v>3.8</v>
      </c>
      <c r="AA23" s="659"/>
      <c r="AB23" s="659"/>
      <c r="AC23" s="659"/>
      <c r="AD23" s="660" t="s">
        <v>243</v>
      </c>
      <c r="AE23" s="660"/>
      <c r="AF23" s="660"/>
      <c r="AG23" s="660"/>
      <c r="AH23" s="660"/>
      <c r="AI23" s="660"/>
      <c r="AJ23" s="660"/>
      <c r="AK23" s="660"/>
      <c r="AL23" s="624" t="s">
        <v>243</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t="s">
        <v>243</v>
      </c>
      <c r="BH23" s="622"/>
      <c r="BI23" s="622"/>
      <c r="BJ23" s="622"/>
      <c r="BK23" s="622"/>
      <c r="BL23" s="622"/>
      <c r="BM23" s="622"/>
      <c r="BN23" s="623"/>
      <c r="BO23" s="659" t="s">
        <v>237</v>
      </c>
      <c r="BP23" s="659"/>
      <c r="BQ23" s="659"/>
      <c r="BR23" s="659"/>
      <c r="BS23" s="660" t="s">
        <v>243</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v>227661</v>
      </c>
      <c r="S24" s="622"/>
      <c r="T24" s="622"/>
      <c r="U24" s="622"/>
      <c r="V24" s="622"/>
      <c r="W24" s="622"/>
      <c r="X24" s="622"/>
      <c r="Y24" s="623"/>
      <c r="Z24" s="659">
        <v>0.7</v>
      </c>
      <c r="AA24" s="659"/>
      <c r="AB24" s="659"/>
      <c r="AC24" s="659"/>
      <c r="AD24" s="660" t="s">
        <v>177</v>
      </c>
      <c r="AE24" s="660"/>
      <c r="AF24" s="660"/>
      <c r="AG24" s="660"/>
      <c r="AH24" s="660"/>
      <c r="AI24" s="660"/>
      <c r="AJ24" s="660"/>
      <c r="AK24" s="660"/>
      <c r="AL24" s="624" t="s">
        <v>237</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237</v>
      </c>
      <c r="BH24" s="622"/>
      <c r="BI24" s="622"/>
      <c r="BJ24" s="622"/>
      <c r="BK24" s="622"/>
      <c r="BL24" s="622"/>
      <c r="BM24" s="622"/>
      <c r="BN24" s="623"/>
      <c r="BO24" s="659" t="s">
        <v>177</v>
      </c>
      <c r="BP24" s="659"/>
      <c r="BQ24" s="659"/>
      <c r="BR24" s="659"/>
      <c r="BS24" s="660" t="s">
        <v>177</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14336323</v>
      </c>
      <c r="CS24" s="677"/>
      <c r="CT24" s="677"/>
      <c r="CU24" s="677"/>
      <c r="CV24" s="677"/>
      <c r="CW24" s="677"/>
      <c r="CX24" s="677"/>
      <c r="CY24" s="702"/>
      <c r="CZ24" s="703">
        <v>43.5</v>
      </c>
      <c r="DA24" s="685"/>
      <c r="DB24" s="685"/>
      <c r="DC24" s="705"/>
      <c r="DD24" s="701">
        <v>9994558</v>
      </c>
      <c r="DE24" s="677"/>
      <c r="DF24" s="677"/>
      <c r="DG24" s="677"/>
      <c r="DH24" s="677"/>
      <c r="DI24" s="677"/>
      <c r="DJ24" s="677"/>
      <c r="DK24" s="702"/>
      <c r="DL24" s="701">
        <v>9126451</v>
      </c>
      <c r="DM24" s="677"/>
      <c r="DN24" s="677"/>
      <c r="DO24" s="677"/>
      <c r="DP24" s="677"/>
      <c r="DQ24" s="677"/>
      <c r="DR24" s="677"/>
      <c r="DS24" s="677"/>
      <c r="DT24" s="677"/>
      <c r="DU24" s="677"/>
      <c r="DV24" s="702"/>
      <c r="DW24" s="703">
        <v>51.2</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18931083</v>
      </c>
      <c r="S25" s="622"/>
      <c r="T25" s="622"/>
      <c r="U25" s="622"/>
      <c r="V25" s="622"/>
      <c r="W25" s="622"/>
      <c r="X25" s="622"/>
      <c r="Y25" s="623"/>
      <c r="Z25" s="659">
        <v>54.7</v>
      </c>
      <c r="AA25" s="659"/>
      <c r="AB25" s="659"/>
      <c r="AC25" s="659"/>
      <c r="AD25" s="660">
        <v>17389271</v>
      </c>
      <c r="AE25" s="660"/>
      <c r="AF25" s="660"/>
      <c r="AG25" s="660"/>
      <c r="AH25" s="660"/>
      <c r="AI25" s="660"/>
      <c r="AJ25" s="660"/>
      <c r="AK25" s="660"/>
      <c r="AL25" s="624">
        <v>99.5</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243</v>
      </c>
      <c r="BH25" s="622"/>
      <c r="BI25" s="622"/>
      <c r="BJ25" s="622"/>
      <c r="BK25" s="622"/>
      <c r="BL25" s="622"/>
      <c r="BM25" s="622"/>
      <c r="BN25" s="623"/>
      <c r="BO25" s="659" t="s">
        <v>177</v>
      </c>
      <c r="BP25" s="659"/>
      <c r="BQ25" s="659"/>
      <c r="BR25" s="659"/>
      <c r="BS25" s="660" t="s">
        <v>243</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4855812</v>
      </c>
      <c r="CS25" s="634"/>
      <c r="CT25" s="634"/>
      <c r="CU25" s="634"/>
      <c r="CV25" s="634"/>
      <c r="CW25" s="634"/>
      <c r="CX25" s="634"/>
      <c r="CY25" s="635"/>
      <c r="CZ25" s="624">
        <v>14.7</v>
      </c>
      <c r="DA25" s="636"/>
      <c r="DB25" s="636"/>
      <c r="DC25" s="637"/>
      <c r="DD25" s="627">
        <v>4439508</v>
      </c>
      <c r="DE25" s="634"/>
      <c r="DF25" s="634"/>
      <c r="DG25" s="634"/>
      <c r="DH25" s="634"/>
      <c r="DI25" s="634"/>
      <c r="DJ25" s="634"/>
      <c r="DK25" s="635"/>
      <c r="DL25" s="627">
        <v>4379123</v>
      </c>
      <c r="DM25" s="634"/>
      <c r="DN25" s="634"/>
      <c r="DO25" s="634"/>
      <c r="DP25" s="634"/>
      <c r="DQ25" s="634"/>
      <c r="DR25" s="634"/>
      <c r="DS25" s="634"/>
      <c r="DT25" s="634"/>
      <c r="DU25" s="634"/>
      <c r="DV25" s="635"/>
      <c r="DW25" s="624">
        <v>24.6</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6196</v>
      </c>
      <c r="S26" s="622"/>
      <c r="T26" s="622"/>
      <c r="U26" s="622"/>
      <c r="V26" s="622"/>
      <c r="W26" s="622"/>
      <c r="X26" s="622"/>
      <c r="Y26" s="623"/>
      <c r="Z26" s="659">
        <v>0</v>
      </c>
      <c r="AA26" s="659"/>
      <c r="AB26" s="659"/>
      <c r="AC26" s="659"/>
      <c r="AD26" s="660">
        <v>6196</v>
      </c>
      <c r="AE26" s="660"/>
      <c r="AF26" s="660"/>
      <c r="AG26" s="660"/>
      <c r="AH26" s="660"/>
      <c r="AI26" s="660"/>
      <c r="AJ26" s="660"/>
      <c r="AK26" s="660"/>
      <c r="AL26" s="624">
        <v>0</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237</v>
      </c>
      <c r="BH26" s="622"/>
      <c r="BI26" s="622"/>
      <c r="BJ26" s="622"/>
      <c r="BK26" s="622"/>
      <c r="BL26" s="622"/>
      <c r="BM26" s="622"/>
      <c r="BN26" s="623"/>
      <c r="BO26" s="659" t="s">
        <v>237</v>
      </c>
      <c r="BP26" s="659"/>
      <c r="BQ26" s="659"/>
      <c r="BR26" s="659"/>
      <c r="BS26" s="660" t="s">
        <v>243</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2970288</v>
      </c>
      <c r="CS26" s="622"/>
      <c r="CT26" s="622"/>
      <c r="CU26" s="622"/>
      <c r="CV26" s="622"/>
      <c r="CW26" s="622"/>
      <c r="CX26" s="622"/>
      <c r="CY26" s="623"/>
      <c r="CZ26" s="624">
        <v>9</v>
      </c>
      <c r="DA26" s="636"/>
      <c r="DB26" s="636"/>
      <c r="DC26" s="637"/>
      <c r="DD26" s="627">
        <v>2775345</v>
      </c>
      <c r="DE26" s="622"/>
      <c r="DF26" s="622"/>
      <c r="DG26" s="622"/>
      <c r="DH26" s="622"/>
      <c r="DI26" s="622"/>
      <c r="DJ26" s="622"/>
      <c r="DK26" s="623"/>
      <c r="DL26" s="627" t="s">
        <v>243</v>
      </c>
      <c r="DM26" s="622"/>
      <c r="DN26" s="622"/>
      <c r="DO26" s="622"/>
      <c r="DP26" s="622"/>
      <c r="DQ26" s="622"/>
      <c r="DR26" s="622"/>
      <c r="DS26" s="622"/>
      <c r="DT26" s="622"/>
      <c r="DU26" s="622"/>
      <c r="DV26" s="623"/>
      <c r="DW26" s="624" t="s">
        <v>243</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74077</v>
      </c>
      <c r="S27" s="622"/>
      <c r="T27" s="622"/>
      <c r="U27" s="622"/>
      <c r="V27" s="622"/>
      <c r="W27" s="622"/>
      <c r="X27" s="622"/>
      <c r="Y27" s="623"/>
      <c r="Z27" s="659">
        <v>0.2</v>
      </c>
      <c r="AA27" s="659"/>
      <c r="AB27" s="659"/>
      <c r="AC27" s="659"/>
      <c r="AD27" s="660" t="s">
        <v>243</v>
      </c>
      <c r="AE27" s="660"/>
      <c r="AF27" s="660"/>
      <c r="AG27" s="660"/>
      <c r="AH27" s="660"/>
      <c r="AI27" s="660"/>
      <c r="AJ27" s="660"/>
      <c r="AK27" s="660"/>
      <c r="AL27" s="624" t="s">
        <v>243</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9314576</v>
      </c>
      <c r="BH27" s="622"/>
      <c r="BI27" s="622"/>
      <c r="BJ27" s="622"/>
      <c r="BK27" s="622"/>
      <c r="BL27" s="622"/>
      <c r="BM27" s="622"/>
      <c r="BN27" s="623"/>
      <c r="BO27" s="659">
        <v>100</v>
      </c>
      <c r="BP27" s="659"/>
      <c r="BQ27" s="659"/>
      <c r="BR27" s="659"/>
      <c r="BS27" s="660">
        <v>94738</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5593410</v>
      </c>
      <c r="CS27" s="634"/>
      <c r="CT27" s="634"/>
      <c r="CU27" s="634"/>
      <c r="CV27" s="634"/>
      <c r="CW27" s="634"/>
      <c r="CX27" s="634"/>
      <c r="CY27" s="635"/>
      <c r="CZ27" s="624">
        <v>17</v>
      </c>
      <c r="DA27" s="636"/>
      <c r="DB27" s="636"/>
      <c r="DC27" s="637"/>
      <c r="DD27" s="627">
        <v>1770607</v>
      </c>
      <c r="DE27" s="634"/>
      <c r="DF27" s="634"/>
      <c r="DG27" s="634"/>
      <c r="DH27" s="634"/>
      <c r="DI27" s="634"/>
      <c r="DJ27" s="634"/>
      <c r="DK27" s="635"/>
      <c r="DL27" s="627">
        <v>1617282</v>
      </c>
      <c r="DM27" s="634"/>
      <c r="DN27" s="634"/>
      <c r="DO27" s="634"/>
      <c r="DP27" s="634"/>
      <c r="DQ27" s="634"/>
      <c r="DR27" s="634"/>
      <c r="DS27" s="634"/>
      <c r="DT27" s="634"/>
      <c r="DU27" s="634"/>
      <c r="DV27" s="635"/>
      <c r="DW27" s="624">
        <v>9.1</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325997</v>
      </c>
      <c r="S28" s="622"/>
      <c r="T28" s="622"/>
      <c r="U28" s="622"/>
      <c r="V28" s="622"/>
      <c r="W28" s="622"/>
      <c r="X28" s="622"/>
      <c r="Y28" s="623"/>
      <c r="Z28" s="659">
        <v>0.9</v>
      </c>
      <c r="AA28" s="659"/>
      <c r="AB28" s="659"/>
      <c r="AC28" s="659"/>
      <c r="AD28" s="660">
        <v>21060</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3887101</v>
      </c>
      <c r="CS28" s="622"/>
      <c r="CT28" s="622"/>
      <c r="CU28" s="622"/>
      <c r="CV28" s="622"/>
      <c r="CW28" s="622"/>
      <c r="CX28" s="622"/>
      <c r="CY28" s="623"/>
      <c r="CZ28" s="624">
        <v>11.8</v>
      </c>
      <c r="DA28" s="636"/>
      <c r="DB28" s="636"/>
      <c r="DC28" s="637"/>
      <c r="DD28" s="627">
        <v>3784443</v>
      </c>
      <c r="DE28" s="622"/>
      <c r="DF28" s="622"/>
      <c r="DG28" s="622"/>
      <c r="DH28" s="622"/>
      <c r="DI28" s="622"/>
      <c r="DJ28" s="622"/>
      <c r="DK28" s="623"/>
      <c r="DL28" s="627">
        <v>3130046</v>
      </c>
      <c r="DM28" s="622"/>
      <c r="DN28" s="622"/>
      <c r="DO28" s="622"/>
      <c r="DP28" s="622"/>
      <c r="DQ28" s="622"/>
      <c r="DR28" s="622"/>
      <c r="DS28" s="622"/>
      <c r="DT28" s="622"/>
      <c r="DU28" s="622"/>
      <c r="DV28" s="623"/>
      <c r="DW28" s="624">
        <v>17.600000000000001</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34992</v>
      </c>
      <c r="S29" s="622"/>
      <c r="T29" s="622"/>
      <c r="U29" s="622"/>
      <c r="V29" s="622"/>
      <c r="W29" s="622"/>
      <c r="X29" s="622"/>
      <c r="Y29" s="623"/>
      <c r="Z29" s="659">
        <v>0.1</v>
      </c>
      <c r="AA29" s="659"/>
      <c r="AB29" s="659"/>
      <c r="AC29" s="659"/>
      <c r="AD29" s="660" t="s">
        <v>237</v>
      </c>
      <c r="AE29" s="660"/>
      <c r="AF29" s="660"/>
      <c r="AG29" s="660"/>
      <c r="AH29" s="660"/>
      <c r="AI29" s="660"/>
      <c r="AJ29" s="660"/>
      <c r="AK29" s="660"/>
      <c r="AL29" s="624" t="s">
        <v>237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309</v>
      </c>
      <c r="CG29" s="619"/>
      <c r="CH29" s="619"/>
      <c r="CI29" s="619"/>
      <c r="CJ29" s="619"/>
      <c r="CK29" s="619"/>
      <c r="CL29" s="619"/>
      <c r="CM29" s="619"/>
      <c r="CN29" s="619"/>
      <c r="CO29" s="619"/>
      <c r="CP29" s="619"/>
      <c r="CQ29" s="620"/>
      <c r="CR29" s="621">
        <v>3886939</v>
      </c>
      <c r="CS29" s="634"/>
      <c r="CT29" s="634"/>
      <c r="CU29" s="634"/>
      <c r="CV29" s="634"/>
      <c r="CW29" s="634"/>
      <c r="CX29" s="634"/>
      <c r="CY29" s="635"/>
      <c r="CZ29" s="624">
        <v>11.8</v>
      </c>
      <c r="DA29" s="636"/>
      <c r="DB29" s="636"/>
      <c r="DC29" s="637"/>
      <c r="DD29" s="627">
        <v>3784281</v>
      </c>
      <c r="DE29" s="634"/>
      <c r="DF29" s="634"/>
      <c r="DG29" s="634"/>
      <c r="DH29" s="634"/>
      <c r="DI29" s="634"/>
      <c r="DJ29" s="634"/>
      <c r="DK29" s="635"/>
      <c r="DL29" s="627">
        <v>3129884</v>
      </c>
      <c r="DM29" s="634"/>
      <c r="DN29" s="634"/>
      <c r="DO29" s="634"/>
      <c r="DP29" s="634"/>
      <c r="DQ29" s="634"/>
      <c r="DR29" s="634"/>
      <c r="DS29" s="634"/>
      <c r="DT29" s="634"/>
      <c r="DU29" s="634"/>
      <c r="DV29" s="635"/>
      <c r="DW29" s="624">
        <v>17.600000000000001</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6070225</v>
      </c>
      <c r="S30" s="622"/>
      <c r="T30" s="622"/>
      <c r="U30" s="622"/>
      <c r="V30" s="622"/>
      <c r="W30" s="622"/>
      <c r="X30" s="622"/>
      <c r="Y30" s="623"/>
      <c r="Z30" s="659">
        <v>17.5</v>
      </c>
      <c r="AA30" s="659"/>
      <c r="AB30" s="659"/>
      <c r="AC30" s="659"/>
      <c r="AD30" s="660" t="s">
        <v>177</v>
      </c>
      <c r="AE30" s="660"/>
      <c r="AF30" s="660"/>
      <c r="AG30" s="660"/>
      <c r="AH30" s="660"/>
      <c r="AI30" s="660"/>
      <c r="AJ30" s="660"/>
      <c r="AK30" s="660"/>
      <c r="AL30" s="624" t="s">
        <v>237</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311</v>
      </c>
      <c r="BH30" s="691"/>
      <c r="BI30" s="691"/>
      <c r="BJ30" s="691"/>
      <c r="BK30" s="691"/>
      <c r="BL30" s="691"/>
      <c r="BM30" s="691"/>
      <c r="BN30" s="691"/>
      <c r="BO30" s="691"/>
      <c r="BP30" s="691"/>
      <c r="BQ30" s="692"/>
      <c r="BR30" s="673" t="s">
        <v>312</v>
      </c>
      <c r="BS30" s="691"/>
      <c r="BT30" s="691"/>
      <c r="BU30" s="691"/>
      <c r="BV30" s="691"/>
      <c r="BW30" s="691"/>
      <c r="BX30" s="691"/>
      <c r="BY30" s="691"/>
      <c r="BZ30" s="691"/>
      <c r="CA30" s="691"/>
      <c r="CB30" s="692"/>
      <c r="CD30" s="642"/>
      <c r="CE30" s="643"/>
      <c r="CF30" s="618" t="s">
        <v>313</v>
      </c>
      <c r="CG30" s="619"/>
      <c r="CH30" s="619"/>
      <c r="CI30" s="619"/>
      <c r="CJ30" s="619"/>
      <c r="CK30" s="619"/>
      <c r="CL30" s="619"/>
      <c r="CM30" s="619"/>
      <c r="CN30" s="619"/>
      <c r="CO30" s="619"/>
      <c r="CP30" s="619"/>
      <c r="CQ30" s="620"/>
      <c r="CR30" s="621">
        <v>3737198</v>
      </c>
      <c r="CS30" s="622"/>
      <c r="CT30" s="622"/>
      <c r="CU30" s="622"/>
      <c r="CV30" s="622"/>
      <c r="CW30" s="622"/>
      <c r="CX30" s="622"/>
      <c r="CY30" s="623"/>
      <c r="CZ30" s="624">
        <v>11.3</v>
      </c>
      <c r="DA30" s="636"/>
      <c r="DB30" s="636"/>
      <c r="DC30" s="637"/>
      <c r="DD30" s="627">
        <v>3639910</v>
      </c>
      <c r="DE30" s="622"/>
      <c r="DF30" s="622"/>
      <c r="DG30" s="622"/>
      <c r="DH30" s="622"/>
      <c r="DI30" s="622"/>
      <c r="DJ30" s="622"/>
      <c r="DK30" s="623"/>
      <c r="DL30" s="627">
        <v>2985513</v>
      </c>
      <c r="DM30" s="622"/>
      <c r="DN30" s="622"/>
      <c r="DO30" s="622"/>
      <c r="DP30" s="622"/>
      <c r="DQ30" s="622"/>
      <c r="DR30" s="622"/>
      <c r="DS30" s="622"/>
      <c r="DT30" s="622"/>
      <c r="DU30" s="622"/>
      <c r="DV30" s="623"/>
      <c r="DW30" s="624">
        <v>16.8</v>
      </c>
      <c r="DX30" s="636"/>
      <c r="DY30" s="636"/>
      <c r="DZ30" s="636"/>
      <c r="EA30" s="636"/>
      <c r="EB30" s="636"/>
      <c r="EC30" s="648"/>
    </row>
    <row r="31" spans="2:133" ht="11.25" customHeight="1" x14ac:dyDescent="0.15">
      <c r="B31" s="688" t="s">
        <v>314</v>
      </c>
      <c r="C31" s="689"/>
      <c r="D31" s="689"/>
      <c r="E31" s="689"/>
      <c r="F31" s="689"/>
      <c r="G31" s="689"/>
      <c r="H31" s="689"/>
      <c r="I31" s="689"/>
      <c r="J31" s="689"/>
      <c r="K31" s="689"/>
      <c r="L31" s="689"/>
      <c r="M31" s="689"/>
      <c r="N31" s="689"/>
      <c r="O31" s="689"/>
      <c r="P31" s="689"/>
      <c r="Q31" s="690"/>
      <c r="R31" s="621" t="s">
        <v>237</v>
      </c>
      <c r="S31" s="622"/>
      <c r="T31" s="622"/>
      <c r="U31" s="622"/>
      <c r="V31" s="622"/>
      <c r="W31" s="622"/>
      <c r="X31" s="622"/>
      <c r="Y31" s="623"/>
      <c r="Z31" s="659" t="s">
        <v>243</v>
      </c>
      <c r="AA31" s="659"/>
      <c r="AB31" s="659"/>
      <c r="AC31" s="659"/>
      <c r="AD31" s="660" t="s">
        <v>177</v>
      </c>
      <c r="AE31" s="660"/>
      <c r="AF31" s="660"/>
      <c r="AG31" s="660"/>
      <c r="AH31" s="660"/>
      <c r="AI31" s="660"/>
      <c r="AJ31" s="660"/>
      <c r="AK31" s="660"/>
      <c r="AL31" s="624" t="s">
        <v>237</v>
      </c>
      <c r="AM31" s="625"/>
      <c r="AN31" s="625"/>
      <c r="AO31" s="661"/>
      <c r="AP31" s="693" t="s">
        <v>315</v>
      </c>
      <c r="AQ31" s="694"/>
      <c r="AR31" s="694"/>
      <c r="AS31" s="694"/>
      <c r="AT31" s="695" t="s">
        <v>316</v>
      </c>
      <c r="AU31" s="218"/>
      <c r="AV31" s="218"/>
      <c r="AW31" s="218"/>
      <c r="AX31" s="679" t="s">
        <v>190</v>
      </c>
      <c r="AY31" s="680"/>
      <c r="AZ31" s="680"/>
      <c r="BA31" s="680"/>
      <c r="BB31" s="680"/>
      <c r="BC31" s="680"/>
      <c r="BD31" s="680"/>
      <c r="BE31" s="680"/>
      <c r="BF31" s="681"/>
      <c r="BG31" s="683">
        <v>99.4</v>
      </c>
      <c r="BH31" s="684"/>
      <c r="BI31" s="684"/>
      <c r="BJ31" s="684"/>
      <c r="BK31" s="684"/>
      <c r="BL31" s="684"/>
      <c r="BM31" s="685">
        <v>98</v>
      </c>
      <c r="BN31" s="684"/>
      <c r="BO31" s="684"/>
      <c r="BP31" s="684"/>
      <c r="BQ31" s="686"/>
      <c r="BR31" s="683">
        <v>99.6</v>
      </c>
      <c r="BS31" s="684"/>
      <c r="BT31" s="684"/>
      <c r="BU31" s="684"/>
      <c r="BV31" s="684"/>
      <c r="BW31" s="684"/>
      <c r="BX31" s="685">
        <v>97.8</v>
      </c>
      <c r="BY31" s="684"/>
      <c r="BZ31" s="684"/>
      <c r="CA31" s="684"/>
      <c r="CB31" s="686"/>
      <c r="CD31" s="642"/>
      <c r="CE31" s="643"/>
      <c r="CF31" s="618" t="s">
        <v>317</v>
      </c>
      <c r="CG31" s="619"/>
      <c r="CH31" s="619"/>
      <c r="CI31" s="619"/>
      <c r="CJ31" s="619"/>
      <c r="CK31" s="619"/>
      <c r="CL31" s="619"/>
      <c r="CM31" s="619"/>
      <c r="CN31" s="619"/>
      <c r="CO31" s="619"/>
      <c r="CP31" s="619"/>
      <c r="CQ31" s="620"/>
      <c r="CR31" s="621">
        <v>149741</v>
      </c>
      <c r="CS31" s="634"/>
      <c r="CT31" s="634"/>
      <c r="CU31" s="634"/>
      <c r="CV31" s="634"/>
      <c r="CW31" s="634"/>
      <c r="CX31" s="634"/>
      <c r="CY31" s="635"/>
      <c r="CZ31" s="624">
        <v>0.5</v>
      </c>
      <c r="DA31" s="636"/>
      <c r="DB31" s="636"/>
      <c r="DC31" s="637"/>
      <c r="DD31" s="627">
        <v>144371</v>
      </c>
      <c r="DE31" s="634"/>
      <c r="DF31" s="634"/>
      <c r="DG31" s="634"/>
      <c r="DH31" s="634"/>
      <c r="DI31" s="634"/>
      <c r="DJ31" s="634"/>
      <c r="DK31" s="635"/>
      <c r="DL31" s="627">
        <v>144371</v>
      </c>
      <c r="DM31" s="634"/>
      <c r="DN31" s="634"/>
      <c r="DO31" s="634"/>
      <c r="DP31" s="634"/>
      <c r="DQ31" s="634"/>
      <c r="DR31" s="634"/>
      <c r="DS31" s="634"/>
      <c r="DT31" s="634"/>
      <c r="DU31" s="634"/>
      <c r="DV31" s="635"/>
      <c r="DW31" s="624">
        <v>0.8</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2295799</v>
      </c>
      <c r="S32" s="622"/>
      <c r="T32" s="622"/>
      <c r="U32" s="622"/>
      <c r="V32" s="622"/>
      <c r="W32" s="622"/>
      <c r="X32" s="622"/>
      <c r="Y32" s="623"/>
      <c r="Z32" s="659">
        <v>6.6</v>
      </c>
      <c r="AA32" s="659"/>
      <c r="AB32" s="659"/>
      <c r="AC32" s="659"/>
      <c r="AD32" s="660" t="s">
        <v>243</v>
      </c>
      <c r="AE32" s="660"/>
      <c r="AF32" s="660"/>
      <c r="AG32" s="660"/>
      <c r="AH32" s="660"/>
      <c r="AI32" s="660"/>
      <c r="AJ32" s="660"/>
      <c r="AK32" s="660"/>
      <c r="AL32" s="624" t="s">
        <v>237</v>
      </c>
      <c r="AM32" s="625"/>
      <c r="AN32" s="625"/>
      <c r="AO32" s="661"/>
      <c r="AP32" s="662"/>
      <c r="AQ32" s="663"/>
      <c r="AR32" s="663"/>
      <c r="AS32" s="663"/>
      <c r="AT32" s="696"/>
      <c r="AU32" s="214" t="s">
        <v>319</v>
      </c>
      <c r="AX32" s="618" t="s">
        <v>320</v>
      </c>
      <c r="AY32" s="619"/>
      <c r="AZ32" s="619"/>
      <c r="BA32" s="619"/>
      <c r="BB32" s="619"/>
      <c r="BC32" s="619"/>
      <c r="BD32" s="619"/>
      <c r="BE32" s="619"/>
      <c r="BF32" s="620"/>
      <c r="BG32" s="687">
        <v>99.6</v>
      </c>
      <c r="BH32" s="634"/>
      <c r="BI32" s="634"/>
      <c r="BJ32" s="634"/>
      <c r="BK32" s="634"/>
      <c r="BL32" s="634"/>
      <c r="BM32" s="625">
        <v>98.7</v>
      </c>
      <c r="BN32" s="634"/>
      <c r="BO32" s="634"/>
      <c r="BP32" s="634"/>
      <c r="BQ32" s="657"/>
      <c r="BR32" s="687">
        <v>99.8</v>
      </c>
      <c r="BS32" s="634"/>
      <c r="BT32" s="634"/>
      <c r="BU32" s="634"/>
      <c r="BV32" s="634"/>
      <c r="BW32" s="634"/>
      <c r="BX32" s="625">
        <v>98.7</v>
      </c>
      <c r="BY32" s="634"/>
      <c r="BZ32" s="634"/>
      <c r="CA32" s="634"/>
      <c r="CB32" s="657"/>
      <c r="CD32" s="644"/>
      <c r="CE32" s="645"/>
      <c r="CF32" s="618" t="s">
        <v>321</v>
      </c>
      <c r="CG32" s="619"/>
      <c r="CH32" s="619"/>
      <c r="CI32" s="619"/>
      <c r="CJ32" s="619"/>
      <c r="CK32" s="619"/>
      <c r="CL32" s="619"/>
      <c r="CM32" s="619"/>
      <c r="CN32" s="619"/>
      <c r="CO32" s="619"/>
      <c r="CP32" s="619"/>
      <c r="CQ32" s="620"/>
      <c r="CR32" s="621">
        <v>162</v>
      </c>
      <c r="CS32" s="622"/>
      <c r="CT32" s="622"/>
      <c r="CU32" s="622"/>
      <c r="CV32" s="622"/>
      <c r="CW32" s="622"/>
      <c r="CX32" s="622"/>
      <c r="CY32" s="623"/>
      <c r="CZ32" s="624">
        <v>0</v>
      </c>
      <c r="DA32" s="636"/>
      <c r="DB32" s="636"/>
      <c r="DC32" s="637"/>
      <c r="DD32" s="627">
        <v>162</v>
      </c>
      <c r="DE32" s="622"/>
      <c r="DF32" s="622"/>
      <c r="DG32" s="622"/>
      <c r="DH32" s="622"/>
      <c r="DI32" s="622"/>
      <c r="DJ32" s="622"/>
      <c r="DK32" s="623"/>
      <c r="DL32" s="627">
        <v>162</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101305</v>
      </c>
      <c r="S33" s="622"/>
      <c r="T33" s="622"/>
      <c r="U33" s="622"/>
      <c r="V33" s="622"/>
      <c r="W33" s="622"/>
      <c r="X33" s="622"/>
      <c r="Y33" s="623"/>
      <c r="Z33" s="659">
        <v>0.3</v>
      </c>
      <c r="AA33" s="659"/>
      <c r="AB33" s="659"/>
      <c r="AC33" s="659"/>
      <c r="AD33" s="660">
        <v>21828</v>
      </c>
      <c r="AE33" s="660"/>
      <c r="AF33" s="660"/>
      <c r="AG33" s="660"/>
      <c r="AH33" s="660"/>
      <c r="AI33" s="660"/>
      <c r="AJ33" s="660"/>
      <c r="AK33" s="660"/>
      <c r="AL33" s="624">
        <v>0.1</v>
      </c>
      <c r="AM33" s="625"/>
      <c r="AN33" s="625"/>
      <c r="AO33" s="661"/>
      <c r="AP33" s="664"/>
      <c r="AQ33" s="665"/>
      <c r="AR33" s="665"/>
      <c r="AS33" s="665"/>
      <c r="AT33" s="697"/>
      <c r="AU33" s="219"/>
      <c r="AV33" s="219"/>
      <c r="AW33" s="219"/>
      <c r="AX33" s="602" t="s">
        <v>323</v>
      </c>
      <c r="AY33" s="603"/>
      <c r="AZ33" s="603"/>
      <c r="BA33" s="603"/>
      <c r="BB33" s="603"/>
      <c r="BC33" s="603"/>
      <c r="BD33" s="603"/>
      <c r="BE33" s="603"/>
      <c r="BF33" s="604"/>
      <c r="BG33" s="682">
        <v>99.2</v>
      </c>
      <c r="BH33" s="606"/>
      <c r="BI33" s="606"/>
      <c r="BJ33" s="606"/>
      <c r="BK33" s="606"/>
      <c r="BL33" s="606"/>
      <c r="BM33" s="652">
        <v>97.2</v>
      </c>
      <c r="BN33" s="606"/>
      <c r="BO33" s="606"/>
      <c r="BP33" s="606"/>
      <c r="BQ33" s="669"/>
      <c r="BR33" s="682">
        <v>99.4</v>
      </c>
      <c r="BS33" s="606"/>
      <c r="BT33" s="606"/>
      <c r="BU33" s="606"/>
      <c r="BV33" s="606"/>
      <c r="BW33" s="606"/>
      <c r="BX33" s="652">
        <v>96.8</v>
      </c>
      <c r="BY33" s="606"/>
      <c r="BZ33" s="606"/>
      <c r="CA33" s="606"/>
      <c r="CB33" s="669"/>
      <c r="CD33" s="618" t="s">
        <v>324</v>
      </c>
      <c r="CE33" s="619"/>
      <c r="CF33" s="619"/>
      <c r="CG33" s="619"/>
      <c r="CH33" s="619"/>
      <c r="CI33" s="619"/>
      <c r="CJ33" s="619"/>
      <c r="CK33" s="619"/>
      <c r="CL33" s="619"/>
      <c r="CM33" s="619"/>
      <c r="CN33" s="619"/>
      <c r="CO33" s="619"/>
      <c r="CP33" s="619"/>
      <c r="CQ33" s="620"/>
      <c r="CR33" s="621">
        <v>14180111</v>
      </c>
      <c r="CS33" s="634"/>
      <c r="CT33" s="634"/>
      <c r="CU33" s="634"/>
      <c r="CV33" s="634"/>
      <c r="CW33" s="634"/>
      <c r="CX33" s="634"/>
      <c r="CY33" s="635"/>
      <c r="CZ33" s="624">
        <v>43</v>
      </c>
      <c r="DA33" s="636"/>
      <c r="DB33" s="636"/>
      <c r="DC33" s="637"/>
      <c r="DD33" s="627">
        <v>11557328</v>
      </c>
      <c r="DE33" s="634"/>
      <c r="DF33" s="634"/>
      <c r="DG33" s="634"/>
      <c r="DH33" s="634"/>
      <c r="DI33" s="634"/>
      <c r="DJ33" s="634"/>
      <c r="DK33" s="635"/>
      <c r="DL33" s="627">
        <v>6980005</v>
      </c>
      <c r="DM33" s="634"/>
      <c r="DN33" s="634"/>
      <c r="DO33" s="634"/>
      <c r="DP33" s="634"/>
      <c r="DQ33" s="634"/>
      <c r="DR33" s="634"/>
      <c r="DS33" s="634"/>
      <c r="DT33" s="634"/>
      <c r="DU33" s="634"/>
      <c r="DV33" s="635"/>
      <c r="DW33" s="624">
        <v>39.200000000000003</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254620</v>
      </c>
      <c r="S34" s="622"/>
      <c r="T34" s="622"/>
      <c r="U34" s="622"/>
      <c r="V34" s="622"/>
      <c r="W34" s="622"/>
      <c r="X34" s="622"/>
      <c r="Y34" s="623"/>
      <c r="Z34" s="659">
        <v>0.7</v>
      </c>
      <c r="AA34" s="659"/>
      <c r="AB34" s="659"/>
      <c r="AC34" s="659"/>
      <c r="AD34" s="660" t="s">
        <v>177</v>
      </c>
      <c r="AE34" s="660"/>
      <c r="AF34" s="660"/>
      <c r="AG34" s="660"/>
      <c r="AH34" s="660"/>
      <c r="AI34" s="660"/>
      <c r="AJ34" s="660"/>
      <c r="AK34" s="660"/>
      <c r="AL34" s="624" t="s">
        <v>237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4589011</v>
      </c>
      <c r="CS34" s="622"/>
      <c r="CT34" s="622"/>
      <c r="CU34" s="622"/>
      <c r="CV34" s="622"/>
      <c r="CW34" s="622"/>
      <c r="CX34" s="622"/>
      <c r="CY34" s="623"/>
      <c r="CZ34" s="624">
        <v>13.9</v>
      </c>
      <c r="DA34" s="636"/>
      <c r="DB34" s="636"/>
      <c r="DC34" s="637"/>
      <c r="DD34" s="627">
        <v>3433391</v>
      </c>
      <c r="DE34" s="622"/>
      <c r="DF34" s="622"/>
      <c r="DG34" s="622"/>
      <c r="DH34" s="622"/>
      <c r="DI34" s="622"/>
      <c r="DJ34" s="622"/>
      <c r="DK34" s="623"/>
      <c r="DL34" s="627">
        <v>2637493</v>
      </c>
      <c r="DM34" s="622"/>
      <c r="DN34" s="622"/>
      <c r="DO34" s="622"/>
      <c r="DP34" s="622"/>
      <c r="DQ34" s="622"/>
      <c r="DR34" s="622"/>
      <c r="DS34" s="622"/>
      <c r="DT34" s="622"/>
      <c r="DU34" s="622"/>
      <c r="DV34" s="623"/>
      <c r="DW34" s="624">
        <v>14.8</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1982239</v>
      </c>
      <c r="S35" s="622"/>
      <c r="T35" s="622"/>
      <c r="U35" s="622"/>
      <c r="V35" s="622"/>
      <c r="W35" s="622"/>
      <c r="X35" s="622"/>
      <c r="Y35" s="623"/>
      <c r="Z35" s="659">
        <v>5.7</v>
      </c>
      <c r="AA35" s="659"/>
      <c r="AB35" s="659"/>
      <c r="AC35" s="659"/>
      <c r="AD35" s="660" t="s">
        <v>237</v>
      </c>
      <c r="AE35" s="660"/>
      <c r="AF35" s="660"/>
      <c r="AG35" s="660"/>
      <c r="AH35" s="660"/>
      <c r="AI35" s="660"/>
      <c r="AJ35" s="660"/>
      <c r="AK35" s="660"/>
      <c r="AL35" s="624" t="s">
        <v>237</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757596</v>
      </c>
      <c r="CS35" s="634"/>
      <c r="CT35" s="634"/>
      <c r="CU35" s="634"/>
      <c r="CV35" s="634"/>
      <c r="CW35" s="634"/>
      <c r="CX35" s="634"/>
      <c r="CY35" s="635"/>
      <c r="CZ35" s="624">
        <v>2.2999999999999998</v>
      </c>
      <c r="DA35" s="636"/>
      <c r="DB35" s="636"/>
      <c r="DC35" s="637"/>
      <c r="DD35" s="627">
        <v>289248</v>
      </c>
      <c r="DE35" s="634"/>
      <c r="DF35" s="634"/>
      <c r="DG35" s="634"/>
      <c r="DH35" s="634"/>
      <c r="DI35" s="634"/>
      <c r="DJ35" s="634"/>
      <c r="DK35" s="635"/>
      <c r="DL35" s="627">
        <v>206308</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1798519</v>
      </c>
      <c r="S36" s="622"/>
      <c r="T36" s="622"/>
      <c r="U36" s="622"/>
      <c r="V36" s="622"/>
      <c r="W36" s="622"/>
      <c r="X36" s="622"/>
      <c r="Y36" s="623"/>
      <c r="Z36" s="659">
        <v>5.2</v>
      </c>
      <c r="AA36" s="659"/>
      <c r="AB36" s="659"/>
      <c r="AC36" s="659"/>
      <c r="AD36" s="660" t="s">
        <v>237</v>
      </c>
      <c r="AE36" s="660"/>
      <c r="AF36" s="660"/>
      <c r="AG36" s="660"/>
      <c r="AH36" s="660"/>
      <c r="AI36" s="660"/>
      <c r="AJ36" s="660"/>
      <c r="AK36" s="660"/>
      <c r="AL36" s="624" t="s">
        <v>237</v>
      </c>
      <c r="AM36" s="625"/>
      <c r="AN36" s="625"/>
      <c r="AO36" s="661"/>
      <c r="AP36" s="222"/>
      <c r="AQ36" s="670" t="s">
        <v>332</v>
      </c>
      <c r="AR36" s="671"/>
      <c r="AS36" s="671"/>
      <c r="AT36" s="671"/>
      <c r="AU36" s="671"/>
      <c r="AV36" s="671"/>
      <c r="AW36" s="671"/>
      <c r="AX36" s="671"/>
      <c r="AY36" s="672"/>
      <c r="AZ36" s="676">
        <v>3672169</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83437</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4618326</v>
      </c>
      <c r="CS36" s="622"/>
      <c r="CT36" s="622"/>
      <c r="CU36" s="622"/>
      <c r="CV36" s="622"/>
      <c r="CW36" s="622"/>
      <c r="CX36" s="622"/>
      <c r="CY36" s="623"/>
      <c r="CZ36" s="624">
        <v>14</v>
      </c>
      <c r="DA36" s="636"/>
      <c r="DB36" s="636"/>
      <c r="DC36" s="637"/>
      <c r="DD36" s="627">
        <v>4229605</v>
      </c>
      <c r="DE36" s="622"/>
      <c r="DF36" s="622"/>
      <c r="DG36" s="622"/>
      <c r="DH36" s="622"/>
      <c r="DI36" s="622"/>
      <c r="DJ36" s="622"/>
      <c r="DK36" s="623"/>
      <c r="DL36" s="627">
        <v>2521989</v>
      </c>
      <c r="DM36" s="622"/>
      <c r="DN36" s="622"/>
      <c r="DO36" s="622"/>
      <c r="DP36" s="622"/>
      <c r="DQ36" s="622"/>
      <c r="DR36" s="622"/>
      <c r="DS36" s="622"/>
      <c r="DT36" s="622"/>
      <c r="DU36" s="622"/>
      <c r="DV36" s="623"/>
      <c r="DW36" s="624">
        <v>14.2</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347480</v>
      </c>
      <c r="S37" s="622"/>
      <c r="T37" s="622"/>
      <c r="U37" s="622"/>
      <c r="V37" s="622"/>
      <c r="W37" s="622"/>
      <c r="X37" s="622"/>
      <c r="Y37" s="623"/>
      <c r="Z37" s="659">
        <v>1</v>
      </c>
      <c r="AA37" s="659"/>
      <c r="AB37" s="659"/>
      <c r="AC37" s="659"/>
      <c r="AD37" s="660">
        <v>30368</v>
      </c>
      <c r="AE37" s="660"/>
      <c r="AF37" s="660"/>
      <c r="AG37" s="660"/>
      <c r="AH37" s="660"/>
      <c r="AI37" s="660"/>
      <c r="AJ37" s="660"/>
      <c r="AK37" s="660"/>
      <c r="AL37" s="624">
        <v>0.2</v>
      </c>
      <c r="AM37" s="625"/>
      <c r="AN37" s="625"/>
      <c r="AO37" s="661"/>
      <c r="AQ37" s="654" t="s">
        <v>336</v>
      </c>
      <c r="AR37" s="655"/>
      <c r="AS37" s="655"/>
      <c r="AT37" s="655"/>
      <c r="AU37" s="655"/>
      <c r="AV37" s="655"/>
      <c r="AW37" s="655"/>
      <c r="AX37" s="655"/>
      <c r="AY37" s="656"/>
      <c r="AZ37" s="621">
        <v>1375540</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257</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1392255</v>
      </c>
      <c r="CS37" s="634"/>
      <c r="CT37" s="634"/>
      <c r="CU37" s="634"/>
      <c r="CV37" s="634"/>
      <c r="CW37" s="634"/>
      <c r="CX37" s="634"/>
      <c r="CY37" s="635"/>
      <c r="CZ37" s="624">
        <v>4.2</v>
      </c>
      <c r="DA37" s="636"/>
      <c r="DB37" s="636"/>
      <c r="DC37" s="637"/>
      <c r="DD37" s="627">
        <v>1387999</v>
      </c>
      <c r="DE37" s="634"/>
      <c r="DF37" s="634"/>
      <c r="DG37" s="634"/>
      <c r="DH37" s="634"/>
      <c r="DI37" s="634"/>
      <c r="DJ37" s="634"/>
      <c r="DK37" s="635"/>
      <c r="DL37" s="627">
        <v>1282907</v>
      </c>
      <c r="DM37" s="634"/>
      <c r="DN37" s="634"/>
      <c r="DO37" s="634"/>
      <c r="DP37" s="634"/>
      <c r="DQ37" s="634"/>
      <c r="DR37" s="634"/>
      <c r="DS37" s="634"/>
      <c r="DT37" s="634"/>
      <c r="DU37" s="634"/>
      <c r="DV37" s="635"/>
      <c r="DW37" s="624">
        <v>7.2</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2409400</v>
      </c>
      <c r="S38" s="622"/>
      <c r="T38" s="622"/>
      <c r="U38" s="622"/>
      <c r="V38" s="622"/>
      <c r="W38" s="622"/>
      <c r="X38" s="622"/>
      <c r="Y38" s="623"/>
      <c r="Z38" s="659">
        <v>7</v>
      </c>
      <c r="AA38" s="659"/>
      <c r="AB38" s="659"/>
      <c r="AC38" s="659"/>
      <c r="AD38" s="660" t="s">
        <v>243</v>
      </c>
      <c r="AE38" s="660"/>
      <c r="AF38" s="660"/>
      <c r="AG38" s="660"/>
      <c r="AH38" s="660"/>
      <c r="AI38" s="660"/>
      <c r="AJ38" s="660"/>
      <c r="AK38" s="660"/>
      <c r="AL38" s="624" t="s">
        <v>243</v>
      </c>
      <c r="AM38" s="625"/>
      <c r="AN38" s="625"/>
      <c r="AO38" s="661"/>
      <c r="AQ38" s="654" t="s">
        <v>340</v>
      </c>
      <c r="AR38" s="655"/>
      <c r="AS38" s="655"/>
      <c r="AT38" s="655"/>
      <c r="AU38" s="655"/>
      <c r="AV38" s="655"/>
      <c r="AW38" s="655"/>
      <c r="AX38" s="655"/>
      <c r="AY38" s="656"/>
      <c r="AZ38" s="621">
        <v>87395</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7660</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2128454</v>
      </c>
      <c r="CS38" s="622"/>
      <c r="CT38" s="622"/>
      <c r="CU38" s="622"/>
      <c r="CV38" s="622"/>
      <c r="CW38" s="622"/>
      <c r="CX38" s="622"/>
      <c r="CY38" s="623"/>
      <c r="CZ38" s="624">
        <v>6.5</v>
      </c>
      <c r="DA38" s="636"/>
      <c r="DB38" s="636"/>
      <c r="DC38" s="637"/>
      <c r="DD38" s="627">
        <v>1725694</v>
      </c>
      <c r="DE38" s="622"/>
      <c r="DF38" s="622"/>
      <c r="DG38" s="622"/>
      <c r="DH38" s="622"/>
      <c r="DI38" s="622"/>
      <c r="DJ38" s="622"/>
      <c r="DK38" s="623"/>
      <c r="DL38" s="627">
        <v>1589015</v>
      </c>
      <c r="DM38" s="622"/>
      <c r="DN38" s="622"/>
      <c r="DO38" s="622"/>
      <c r="DP38" s="622"/>
      <c r="DQ38" s="622"/>
      <c r="DR38" s="622"/>
      <c r="DS38" s="622"/>
      <c r="DT38" s="622"/>
      <c r="DU38" s="622"/>
      <c r="DV38" s="623"/>
      <c r="DW38" s="624">
        <v>8.9</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243</v>
      </c>
      <c r="S39" s="622"/>
      <c r="T39" s="622"/>
      <c r="U39" s="622"/>
      <c r="V39" s="622"/>
      <c r="W39" s="622"/>
      <c r="X39" s="622"/>
      <c r="Y39" s="623"/>
      <c r="Z39" s="659" t="s">
        <v>243</v>
      </c>
      <c r="AA39" s="659"/>
      <c r="AB39" s="659"/>
      <c r="AC39" s="659"/>
      <c r="AD39" s="660" t="s">
        <v>243</v>
      </c>
      <c r="AE39" s="660"/>
      <c r="AF39" s="660"/>
      <c r="AG39" s="660"/>
      <c r="AH39" s="660"/>
      <c r="AI39" s="660"/>
      <c r="AJ39" s="660"/>
      <c r="AK39" s="660"/>
      <c r="AL39" s="624" t="s">
        <v>237</v>
      </c>
      <c r="AM39" s="625"/>
      <c r="AN39" s="625"/>
      <c r="AO39" s="661"/>
      <c r="AQ39" s="654" t="s">
        <v>344</v>
      </c>
      <c r="AR39" s="655"/>
      <c r="AS39" s="655"/>
      <c r="AT39" s="655"/>
      <c r="AU39" s="655"/>
      <c r="AV39" s="655"/>
      <c r="AW39" s="655"/>
      <c r="AX39" s="655"/>
      <c r="AY39" s="656"/>
      <c r="AZ39" s="621">
        <v>80780</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11921</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1864823</v>
      </c>
      <c r="CS39" s="634"/>
      <c r="CT39" s="634"/>
      <c r="CU39" s="634"/>
      <c r="CV39" s="634"/>
      <c r="CW39" s="634"/>
      <c r="CX39" s="634"/>
      <c r="CY39" s="635"/>
      <c r="CZ39" s="624">
        <v>5.7</v>
      </c>
      <c r="DA39" s="636"/>
      <c r="DB39" s="636"/>
      <c r="DC39" s="637"/>
      <c r="DD39" s="627">
        <v>1804489</v>
      </c>
      <c r="DE39" s="634"/>
      <c r="DF39" s="634"/>
      <c r="DG39" s="634"/>
      <c r="DH39" s="634"/>
      <c r="DI39" s="634"/>
      <c r="DJ39" s="634"/>
      <c r="DK39" s="635"/>
      <c r="DL39" s="627" t="s">
        <v>237</v>
      </c>
      <c r="DM39" s="634"/>
      <c r="DN39" s="634"/>
      <c r="DO39" s="634"/>
      <c r="DP39" s="634"/>
      <c r="DQ39" s="634"/>
      <c r="DR39" s="634"/>
      <c r="DS39" s="634"/>
      <c r="DT39" s="634"/>
      <c r="DU39" s="634"/>
      <c r="DV39" s="635"/>
      <c r="DW39" s="624" t="s">
        <v>243</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348800</v>
      </c>
      <c r="S40" s="622"/>
      <c r="T40" s="622"/>
      <c r="U40" s="622"/>
      <c r="V40" s="622"/>
      <c r="W40" s="622"/>
      <c r="X40" s="622"/>
      <c r="Y40" s="623"/>
      <c r="Z40" s="659">
        <v>1</v>
      </c>
      <c r="AA40" s="659"/>
      <c r="AB40" s="659"/>
      <c r="AC40" s="659"/>
      <c r="AD40" s="660" t="s">
        <v>177</v>
      </c>
      <c r="AE40" s="660"/>
      <c r="AF40" s="660"/>
      <c r="AG40" s="660"/>
      <c r="AH40" s="660"/>
      <c r="AI40" s="660"/>
      <c r="AJ40" s="660"/>
      <c r="AK40" s="660"/>
      <c r="AL40" s="624" t="s">
        <v>237</v>
      </c>
      <c r="AM40" s="625"/>
      <c r="AN40" s="625"/>
      <c r="AO40" s="661"/>
      <c r="AQ40" s="654" t="s">
        <v>348</v>
      </c>
      <c r="AR40" s="655"/>
      <c r="AS40" s="655"/>
      <c r="AT40" s="655"/>
      <c r="AU40" s="655"/>
      <c r="AV40" s="655"/>
      <c r="AW40" s="655"/>
      <c r="AX40" s="655"/>
      <c r="AY40" s="656"/>
      <c r="AZ40" s="621">
        <v>13696</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78</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221901</v>
      </c>
      <c r="CS40" s="622"/>
      <c r="CT40" s="622"/>
      <c r="CU40" s="622"/>
      <c r="CV40" s="622"/>
      <c r="CW40" s="622"/>
      <c r="CX40" s="622"/>
      <c r="CY40" s="623"/>
      <c r="CZ40" s="624">
        <v>0.7</v>
      </c>
      <c r="DA40" s="636"/>
      <c r="DB40" s="636"/>
      <c r="DC40" s="637"/>
      <c r="DD40" s="627">
        <v>74901</v>
      </c>
      <c r="DE40" s="622"/>
      <c r="DF40" s="622"/>
      <c r="DG40" s="622"/>
      <c r="DH40" s="622"/>
      <c r="DI40" s="622"/>
      <c r="DJ40" s="622"/>
      <c r="DK40" s="623"/>
      <c r="DL40" s="627">
        <v>25200</v>
      </c>
      <c r="DM40" s="622"/>
      <c r="DN40" s="622"/>
      <c r="DO40" s="622"/>
      <c r="DP40" s="622"/>
      <c r="DQ40" s="622"/>
      <c r="DR40" s="622"/>
      <c r="DS40" s="622"/>
      <c r="DT40" s="622"/>
      <c r="DU40" s="622"/>
      <c r="DV40" s="623"/>
      <c r="DW40" s="624">
        <v>0.1</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34631932</v>
      </c>
      <c r="S41" s="646"/>
      <c r="T41" s="646"/>
      <c r="U41" s="646"/>
      <c r="V41" s="646"/>
      <c r="W41" s="646"/>
      <c r="X41" s="646"/>
      <c r="Y41" s="649"/>
      <c r="Z41" s="650">
        <v>100</v>
      </c>
      <c r="AA41" s="650"/>
      <c r="AB41" s="650"/>
      <c r="AC41" s="650"/>
      <c r="AD41" s="651">
        <v>17468723</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547021</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243</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237</v>
      </c>
      <c r="CS41" s="634"/>
      <c r="CT41" s="634"/>
      <c r="CU41" s="634"/>
      <c r="CV41" s="634"/>
      <c r="CW41" s="634"/>
      <c r="CX41" s="634"/>
      <c r="CY41" s="635"/>
      <c r="CZ41" s="624" t="s">
        <v>177</v>
      </c>
      <c r="DA41" s="636"/>
      <c r="DB41" s="636"/>
      <c r="DC41" s="637"/>
      <c r="DD41" s="627" t="s">
        <v>177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1567737</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318</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4444815</v>
      </c>
      <c r="CS42" s="634"/>
      <c r="CT42" s="634"/>
      <c r="CU42" s="634"/>
      <c r="CV42" s="634"/>
      <c r="CW42" s="634"/>
      <c r="CX42" s="634"/>
      <c r="CY42" s="635"/>
      <c r="CZ42" s="624">
        <v>13.5</v>
      </c>
      <c r="DA42" s="636"/>
      <c r="DB42" s="636"/>
      <c r="DC42" s="637"/>
      <c r="DD42" s="627">
        <v>1005447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211089</v>
      </c>
      <c r="CS43" s="634"/>
      <c r="CT43" s="634"/>
      <c r="CU43" s="634"/>
      <c r="CV43" s="634"/>
      <c r="CW43" s="634"/>
      <c r="CX43" s="634"/>
      <c r="CY43" s="635"/>
      <c r="CZ43" s="624">
        <v>0.6</v>
      </c>
      <c r="DA43" s="636"/>
      <c r="DB43" s="636"/>
      <c r="DC43" s="637"/>
      <c r="DD43" s="627">
        <v>211089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4228333</v>
      </c>
      <c r="CS44" s="622"/>
      <c r="CT44" s="622"/>
      <c r="CU44" s="622"/>
      <c r="CV44" s="622"/>
      <c r="CW44" s="622"/>
      <c r="CX44" s="622"/>
      <c r="CY44" s="623"/>
      <c r="CZ44" s="624">
        <v>12.8</v>
      </c>
      <c r="DA44" s="625"/>
      <c r="DB44" s="625"/>
      <c r="DC44" s="626"/>
      <c r="DD44" s="627">
        <v>984305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2627617</v>
      </c>
      <c r="CS45" s="634"/>
      <c r="CT45" s="634"/>
      <c r="CU45" s="634"/>
      <c r="CV45" s="634"/>
      <c r="CW45" s="634"/>
      <c r="CX45" s="634"/>
      <c r="CY45" s="635"/>
      <c r="CZ45" s="624">
        <v>8</v>
      </c>
      <c r="DA45" s="636"/>
      <c r="DB45" s="636"/>
      <c r="DC45" s="637"/>
      <c r="DD45" s="627">
        <v>121897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1523624</v>
      </c>
      <c r="CS46" s="622"/>
      <c r="CT46" s="622"/>
      <c r="CU46" s="622"/>
      <c r="CV46" s="622"/>
      <c r="CW46" s="622"/>
      <c r="CX46" s="622"/>
      <c r="CY46" s="623"/>
      <c r="CZ46" s="624">
        <v>4.5999999999999996</v>
      </c>
      <c r="DA46" s="625"/>
      <c r="DB46" s="625"/>
      <c r="DC46" s="626"/>
      <c r="DD46" s="627">
        <v>855016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v>216482</v>
      </c>
      <c r="CS47" s="634"/>
      <c r="CT47" s="634"/>
      <c r="CU47" s="634"/>
      <c r="CV47" s="634"/>
      <c r="CW47" s="634"/>
      <c r="CX47" s="634"/>
      <c r="CY47" s="635"/>
      <c r="CZ47" s="624">
        <v>0.7</v>
      </c>
      <c r="DA47" s="636"/>
      <c r="DB47" s="636"/>
      <c r="DC47" s="637"/>
      <c r="DD47" s="627">
        <v>21142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243</v>
      </c>
      <c r="CS48" s="622"/>
      <c r="CT48" s="622"/>
      <c r="CU48" s="622"/>
      <c r="CV48" s="622"/>
      <c r="CW48" s="622"/>
      <c r="CX48" s="622"/>
      <c r="CY48" s="623"/>
      <c r="CZ48" s="624" t="s">
        <v>243</v>
      </c>
      <c r="DA48" s="625"/>
      <c r="DB48" s="625"/>
      <c r="DC48" s="626"/>
      <c r="DD48" s="627" t="s">
        <v>243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32961249</v>
      </c>
      <c r="CS49" s="606"/>
      <c r="CT49" s="606"/>
      <c r="CU49" s="606"/>
      <c r="CV49" s="606"/>
      <c r="CW49" s="606"/>
      <c r="CX49" s="606"/>
      <c r="CY49" s="607"/>
      <c r="CZ49" s="608">
        <v>100</v>
      </c>
      <c r="DA49" s="609"/>
      <c r="DB49" s="609"/>
      <c r="DC49" s="610"/>
      <c r="DD49" s="611">
        <v>22557333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C1W+zJq8S9DJoykH4gDrdr0k/LFa56IolD9lAxR0B2y0kVdJYW7EnAUoFYhIYweM6iSORLWIoxORRLdG38XSKA==" saltValue="IQsZosvlLDhM99Hs01uzU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2">
        <v>34650</v>
      </c>
      <c r="R7" s="1103"/>
      <c r="S7" s="1103"/>
      <c r="T7" s="1103"/>
      <c r="U7" s="1103"/>
      <c r="V7" s="1103">
        <v>32979</v>
      </c>
      <c r="W7" s="1103"/>
      <c r="X7" s="1103"/>
      <c r="Y7" s="1103"/>
      <c r="Z7" s="1103"/>
      <c r="AA7" s="1103">
        <v>1671</v>
      </c>
      <c r="AB7" s="1103"/>
      <c r="AC7" s="1103"/>
      <c r="AD7" s="1103"/>
      <c r="AE7" s="1104"/>
      <c r="AF7" s="1105">
        <v>1480</v>
      </c>
      <c r="AG7" s="1106"/>
      <c r="AH7" s="1106"/>
      <c r="AI7" s="1106"/>
      <c r="AJ7" s="1107"/>
      <c r="AK7" s="1108">
        <v>1980</v>
      </c>
      <c r="AL7" s="1109"/>
      <c r="AM7" s="1109"/>
      <c r="AN7" s="1109"/>
      <c r="AO7" s="1109"/>
      <c r="AP7" s="1109">
        <v>36058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598</v>
      </c>
      <c r="BT7" s="1100"/>
      <c r="BU7" s="1100"/>
      <c r="BV7" s="1100"/>
      <c r="BW7" s="1100"/>
      <c r="BX7" s="1100"/>
      <c r="BY7" s="1100"/>
      <c r="BZ7" s="1100"/>
      <c r="CA7" s="1100"/>
      <c r="CB7" s="1100"/>
      <c r="CC7" s="1100"/>
      <c r="CD7" s="1100"/>
      <c r="CE7" s="1100"/>
      <c r="CF7" s="1100"/>
      <c r="CG7" s="1112"/>
      <c r="CH7" s="1096">
        <v>-1</v>
      </c>
      <c r="CI7" s="1097"/>
      <c r="CJ7" s="1097"/>
      <c r="CK7" s="1097"/>
      <c r="CL7" s="1098"/>
      <c r="CM7" s="1096">
        <v>68</v>
      </c>
      <c r="CN7" s="1097"/>
      <c r="CO7" s="1097"/>
      <c r="CP7" s="1097"/>
      <c r="CQ7" s="1098"/>
      <c r="CR7" s="1096">
        <v>4</v>
      </c>
      <c r="CS7" s="1097"/>
      <c r="CT7" s="1097"/>
      <c r="CU7" s="1097"/>
      <c r="CV7" s="1098"/>
      <c r="CW7" s="1096" t="s">
        <v>530</v>
      </c>
      <c r="CX7" s="1097"/>
      <c r="CY7" s="1097"/>
      <c r="CZ7" s="1097"/>
      <c r="DA7" s="1098"/>
      <c r="DB7" s="1096" t="s">
        <v>530</v>
      </c>
      <c r="DC7" s="1097"/>
      <c r="DD7" s="1097"/>
      <c r="DE7" s="1097"/>
      <c r="DF7" s="1098"/>
      <c r="DG7" s="1096" t="s">
        <v>530</v>
      </c>
      <c r="DH7" s="1097"/>
      <c r="DI7" s="1097"/>
      <c r="DJ7" s="1097"/>
      <c r="DK7" s="1098"/>
      <c r="DL7" s="1096" t="s">
        <v>530</v>
      </c>
      <c r="DM7" s="1097"/>
      <c r="DN7" s="1097"/>
      <c r="DO7" s="1097"/>
      <c r="DP7" s="1098"/>
      <c r="DQ7" s="1096" t="s">
        <v>530</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599</v>
      </c>
      <c r="BT8" s="993"/>
      <c r="BU8" s="993"/>
      <c r="BV8" s="993"/>
      <c r="BW8" s="993"/>
      <c r="BX8" s="993"/>
      <c r="BY8" s="993"/>
      <c r="BZ8" s="993"/>
      <c r="CA8" s="993"/>
      <c r="CB8" s="993"/>
      <c r="CC8" s="993"/>
      <c r="CD8" s="993"/>
      <c r="CE8" s="993"/>
      <c r="CF8" s="993"/>
      <c r="CG8" s="1014"/>
      <c r="CH8" s="989">
        <v>14</v>
      </c>
      <c r="CI8" s="990"/>
      <c r="CJ8" s="990"/>
      <c r="CK8" s="990"/>
      <c r="CL8" s="991"/>
      <c r="CM8" s="989">
        <v>-35</v>
      </c>
      <c r="CN8" s="990"/>
      <c r="CO8" s="990"/>
      <c r="CP8" s="990"/>
      <c r="CQ8" s="991"/>
      <c r="CR8" s="989">
        <v>10</v>
      </c>
      <c r="CS8" s="990"/>
      <c r="CT8" s="990"/>
      <c r="CU8" s="990"/>
      <c r="CV8" s="991"/>
      <c r="CW8" s="989" t="s">
        <v>530</v>
      </c>
      <c r="CX8" s="990"/>
      <c r="CY8" s="990"/>
      <c r="CZ8" s="990"/>
      <c r="DA8" s="991"/>
      <c r="DB8" s="989" t="s">
        <v>530</v>
      </c>
      <c r="DC8" s="990"/>
      <c r="DD8" s="990"/>
      <c r="DE8" s="990"/>
      <c r="DF8" s="991"/>
      <c r="DG8" s="989" t="s">
        <v>530</v>
      </c>
      <c r="DH8" s="990"/>
      <c r="DI8" s="990"/>
      <c r="DJ8" s="990"/>
      <c r="DK8" s="991"/>
      <c r="DL8" s="989" t="s">
        <v>530</v>
      </c>
      <c r="DM8" s="990"/>
      <c r="DN8" s="990"/>
      <c r="DO8" s="990"/>
      <c r="DP8" s="991"/>
      <c r="DQ8" s="989" t="s">
        <v>530</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600</v>
      </c>
      <c r="BT9" s="993"/>
      <c r="BU9" s="993"/>
      <c r="BV9" s="993"/>
      <c r="BW9" s="993"/>
      <c r="BX9" s="993"/>
      <c r="BY9" s="993"/>
      <c r="BZ9" s="993"/>
      <c r="CA9" s="993"/>
      <c r="CB9" s="993"/>
      <c r="CC9" s="993"/>
      <c r="CD9" s="993"/>
      <c r="CE9" s="993"/>
      <c r="CF9" s="993"/>
      <c r="CG9" s="1014"/>
      <c r="CH9" s="989">
        <v>2</v>
      </c>
      <c r="CI9" s="990"/>
      <c r="CJ9" s="990"/>
      <c r="CK9" s="990"/>
      <c r="CL9" s="991"/>
      <c r="CM9" s="989">
        <v>18</v>
      </c>
      <c r="CN9" s="990"/>
      <c r="CO9" s="990"/>
      <c r="CP9" s="990"/>
      <c r="CQ9" s="991"/>
      <c r="CR9" s="989">
        <v>3</v>
      </c>
      <c r="CS9" s="990"/>
      <c r="CT9" s="990"/>
      <c r="CU9" s="990"/>
      <c r="CV9" s="991"/>
      <c r="CW9" s="989" t="s">
        <v>530</v>
      </c>
      <c r="CX9" s="990"/>
      <c r="CY9" s="990"/>
      <c r="CZ9" s="990"/>
      <c r="DA9" s="991"/>
      <c r="DB9" s="989" t="s">
        <v>530</v>
      </c>
      <c r="DC9" s="990"/>
      <c r="DD9" s="990"/>
      <c r="DE9" s="990"/>
      <c r="DF9" s="991"/>
      <c r="DG9" s="989" t="s">
        <v>530</v>
      </c>
      <c r="DH9" s="990"/>
      <c r="DI9" s="990"/>
      <c r="DJ9" s="990"/>
      <c r="DK9" s="991"/>
      <c r="DL9" s="989" t="s">
        <v>530</v>
      </c>
      <c r="DM9" s="990"/>
      <c r="DN9" s="990"/>
      <c r="DO9" s="990"/>
      <c r="DP9" s="991"/>
      <c r="DQ9" s="989" t="s">
        <v>530</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601</v>
      </c>
      <c r="BT10" s="993"/>
      <c r="BU10" s="993"/>
      <c r="BV10" s="993"/>
      <c r="BW10" s="993"/>
      <c r="BX10" s="993"/>
      <c r="BY10" s="993"/>
      <c r="BZ10" s="993"/>
      <c r="CA10" s="993"/>
      <c r="CB10" s="993"/>
      <c r="CC10" s="993"/>
      <c r="CD10" s="993"/>
      <c r="CE10" s="993"/>
      <c r="CF10" s="993"/>
      <c r="CG10" s="1014"/>
      <c r="CH10" s="989">
        <v>0</v>
      </c>
      <c r="CI10" s="990"/>
      <c r="CJ10" s="990"/>
      <c r="CK10" s="990"/>
      <c r="CL10" s="991"/>
      <c r="CM10" s="989">
        <v>105</v>
      </c>
      <c r="CN10" s="990"/>
      <c r="CO10" s="990"/>
      <c r="CP10" s="990"/>
      <c r="CQ10" s="991"/>
      <c r="CR10" s="989">
        <v>30</v>
      </c>
      <c r="CS10" s="990"/>
      <c r="CT10" s="990"/>
      <c r="CU10" s="990"/>
      <c r="CV10" s="991"/>
      <c r="CW10" s="989">
        <v>44</v>
      </c>
      <c r="CX10" s="990"/>
      <c r="CY10" s="990"/>
      <c r="CZ10" s="990"/>
      <c r="DA10" s="991"/>
      <c r="DB10" s="989" t="s">
        <v>530</v>
      </c>
      <c r="DC10" s="990"/>
      <c r="DD10" s="990"/>
      <c r="DE10" s="990"/>
      <c r="DF10" s="991"/>
      <c r="DG10" s="989" t="s">
        <v>530</v>
      </c>
      <c r="DH10" s="990"/>
      <c r="DI10" s="990"/>
      <c r="DJ10" s="990"/>
      <c r="DK10" s="991"/>
      <c r="DL10" s="989" t="s">
        <v>530</v>
      </c>
      <c r="DM10" s="990"/>
      <c r="DN10" s="990"/>
      <c r="DO10" s="990"/>
      <c r="DP10" s="991"/>
      <c r="DQ10" s="989" t="s">
        <v>530</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34632</v>
      </c>
      <c r="R23" s="1061"/>
      <c r="S23" s="1061"/>
      <c r="T23" s="1061"/>
      <c r="U23" s="1061"/>
      <c r="V23" s="1061">
        <v>32961</v>
      </c>
      <c r="W23" s="1061"/>
      <c r="X23" s="1061"/>
      <c r="Y23" s="1061"/>
      <c r="Z23" s="1061"/>
      <c r="AA23" s="1061">
        <v>1671</v>
      </c>
      <c r="AB23" s="1061"/>
      <c r="AC23" s="1061"/>
      <c r="AD23" s="1061"/>
      <c r="AE23" s="1068"/>
      <c r="AF23" s="1069">
        <v>1480</v>
      </c>
      <c r="AG23" s="1061"/>
      <c r="AH23" s="1061"/>
      <c r="AI23" s="1061"/>
      <c r="AJ23" s="1070"/>
      <c r="AK23" s="1071"/>
      <c r="AL23" s="1072"/>
      <c r="AM23" s="1072"/>
      <c r="AN23" s="1072"/>
      <c r="AO23" s="1072"/>
      <c r="AP23" s="1061">
        <v>36058</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406</v>
      </c>
      <c r="C28" s="1048"/>
      <c r="D28" s="1048"/>
      <c r="E28" s="1048"/>
      <c r="F28" s="1048"/>
      <c r="G28" s="1048"/>
      <c r="H28" s="1048"/>
      <c r="I28" s="1048"/>
      <c r="J28" s="1048"/>
      <c r="K28" s="1048"/>
      <c r="L28" s="1048"/>
      <c r="M28" s="1048"/>
      <c r="N28" s="1048"/>
      <c r="O28" s="1048"/>
      <c r="P28" s="1049"/>
      <c r="Q28" s="1050">
        <v>5557</v>
      </c>
      <c r="R28" s="1051"/>
      <c r="S28" s="1051"/>
      <c r="T28" s="1051"/>
      <c r="U28" s="1051"/>
      <c r="V28" s="1051">
        <v>5473</v>
      </c>
      <c r="W28" s="1051"/>
      <c r="X28" s="1051"/>
      <c r="Y28" s="1051"/>
      <c r="Z28" s="1051"/>
      <c r="AA28" s="1051">
        <v>83</v>
      </c>
      <c r="AB28" s="1051"/>
      <c r="AC28" s="1051"/>
      <c r="AD28" s="1051"/>
      <c r="AE28" s="1052"/>
      <c r="AF28" s="1053">
        <v>83</v>
      </c>
      <c r="AG28" s="1051"/>
      <c r="AH28" s="1051"/>
      <c r="AI28" s="1051"/>
      <c r="AJ28" s="1054"/>
      <c r="AK28" s="1042">
        <v>670</v>
      </c>
      <c r="AL28" s="1043"/>
      <c r="AM28" s="1043"/>
      <c r="AN28" s="1043"/>
      <c r="AO28" s="1043"/>
      <c r="AP28" s="1043" t="s">
        <v>530</v>
      </c>
      <c r="AQ28" s="1043"/>
      <c r="AR28" s="1043"/>
      <c r="AS28" s="1043"/>
      <c r="AT28" s="1043"/>
      <c r="AU28" s="1043" t="s">
        <v>530</v>
      </c>
      <c r="AV28" s="1043"/>
      <c r="AW28" s="1043"/>
      <c r="AX28" s="1043"/>
      <c r="AY28" s="1043"/>
      <c r="AZ28" s="1044" t="s">
        <v>530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5909</v>
      </c>
      <c r="R29" s="1039"/>
      <c r="S29" s="1039"/>
      <c r="T29" s="1039"/>
      <c r="U29" s="1039"/>
      <c r="V29" s="1039">
        <v>5689</v>
      </c>
      <c r="W29" s="1039"/>
      <c r="X29" s="1039"/>
      <c r="Y29" s="1039"/>
      <c r="Z29" s="1039"/>
      <c r="AA29" s="1039">
        <v>220</v>
      </c>
      <c r="AB29" s="1039"/>
      <c r="AC29" s="1039"/>
      <c r="AD29" s="1039"/>
      <c r="AE29" s="1040"/>
      <c r="AF29" s="1035">
        <v>220</v>
      </c>
      <c r="AG29" s="1036"/>
      <c r="AH29" s="1036"/>
      <c r="AI29" s="1036"/>
      <c r="AJ29" s="1037"/>
      <c r="AK29" s="980">
        <v>919</v>
      </c>
      <c r="AL29" s="971"/>
      <c r="AM29" s="971"/>
      <c r="AN29" s="971"/>
      <c r="AO29" s="971"/>
      <c r="AP29" s="971" t="s">
        <v>530</v>
      </c>
      <c r="AQ29" s="971"/>
      <c r="AR29" s="971"/>
      <c r="AS29" s="971"/>
      <c r="AT29" s="971"/>
      <c r="AU29" s="971" t="s">
        <v>530</v>
      </c>
      <c r="AV29" s="971"/>
      <c r="AW29" s="971"/>
      <c r="AX29" s="971"/>
      <c r="AY29" s="971"/>
      <c r="AZ29" s="1041" t="s">
        <v>530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678</v>
      </c>
      <c r="R30" s="1039"/>
      <c r="S30" s="1039"/>
      <c r="T30" s="1039"/>
      <c r="U30" s="1039"/>
      <c r="V30" s="1039">
        <v>675</v>
      </c>
      <c r="W30" s="1039"/>
      <c r="X30" s="1039"/>
      <c r="Y30" s="1039"/>
      <c r="Z30" s="1039"/>
      <c r="AA30" s="1039">
        <v>3</v>
      </c>
      <c r="AB30" s="1039"/>
      <c r="AC30" s="1039"/>
      <c r="AD30" s="1039"/>
      <c r="AE30" s="1040"/>
      <c r="AF30" s="1035">
        <v>3</v>
      </c>
      <c r="AG30" s="1036"/>
      <c r="AH30" s="1036"/>
      <c r="AI30" s="1036"/>
      <c r="AJ30" s="1037"/>
      <c r="AK30" s="980">
        <v>168</v>
      </c>
      <c r="AL30" s="971"/>
      <c r="AM30" s="971"/>
      <c r="AN30" s="971"/>
      <c r="AO30" s="971"/>
      <c r="AP30" s="971" t="s">
        <v>530</v>
      </c>
      <c r="AQ30" s="971"/>
      <c r="AR30" s="971"/>
      <c r="AS30" s="971"/>
      <c r="AT30" s="971"/>
      <c r="AU30" s="971" t="s">
        <v>530</v>
      </c>
      <c r="AV30" s="971"/>
      <c r="AW30" s="971"/>
      <c r="AX30" s="971"/>
      <c r="AY30" s="971"/>
      <c r="AZ30" s="1041" t="s">
        <v>530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1213</v>
      </c>
      <c r="R31" s="1039"/>
      <c r="S31" s="1039"/>
      <c r="T31" s="1039"/>
      <c r="U31" s="1039"/>
      <c r="V31" s="1039">
        <v>1080</v>
      </c>
      <c r="W31" s="1039"/>
      <c r="X31" s="1039"/>
      <c r="Y31" s="1039"/>
      <c r="Z31" s="1039"/>
      <c r="AA31" s="1039">
        <v>132</v>
      </c>
      <c r="AB31" s="1039"/>
      <c r="AC31" s="1039"/>
      <c r="AD31" s="1039"/>
      <c r="AE31" s="1040"/>
      <c r="AF31" s="1035">
        <v>1865</v>
      </c>
      <c r="AG31" s="1036"/>
      <c r="AH31" s="1036"/>
      <c r="AI31" s="1036"/>
      <c r="AJ31" s="1037"/>
      <c r="AK31" s="980">
        <v>42</v>
      </c>
      <c r="AL31" s="971"/>
      <c r="AM31" s="971"/>
      <c r="AN31" s="971"/>
      <c r="AO31" s="971"/>
      <c r="AP31" s="971">
        <v>4431</v>
      </c>
      <c r="AQ31" s="971"/>
      <c r="AR31" s="971"/>
      <c r="AS31" s="971"/>
      <c r="AT31" s="971"/>
      <c r="AU31" s="971">
        <v>873</v>
      </c>
      <c r="AV31" s="971"/>
      <c r="AW31" s="971"/>
      <c r="AX31" s="971"/>
      <c r="AY31" s="971"/>
      <c r="AZ31" s="1041" t="s">
        <v>530</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52</v>
      </c>
      <c r="R32" s="1039"/>
      <c r="S32" s="1039"/>
      <c r="T32" s="1039"/>
      <c r="U32" s="1039"/>
      <c r="V32" s="1039">
        <v>52</v>
      </c>
      <c r="W32" s="1039"/>
      <c r="X32" s="1039"/>
      <c r="Y32" s="1039"/>
      <c r="Z32" s="1039"/>
      <c r="AA32" s="1039" t="s">
        <v>612</v>
      </c>
      <c r="AB32" s="1039"/>
      <c r="AC32" s="1039"/>
      <c r="AD32" s="1039"/>
      <c r="AE32" s="1040"/>
      <c r="AF32" s="1035">
        <v>46</v>
      </c>
      <c r="AG32" s="1036"/>
      <c r="AH32" s="1036"/>
      <c r="AI32" s="1036"/>
      <c r="AJ32" s="1037"/>
      <c r="AK32" s="980">
        <v>44</v>
      </c>
      <c r="AL32" s="971"/>
      <c r="AM32" s="971"/>
      <c r="AN32" s="971"/>
      <c r="AO32" s="971"/>
      <c r="AP32" s="971">
        <v>671</v>
      </c>
      <c r="AQ32" s="971"/>
      <c r="AR32" s="971"/>
      <c r="AS32" s="971"/>
      <c r="AT32" s="971"/>
      <c r="AU32" s="971">
        <v>643</v>
      </c>
      <c r="AV32" s="971"/>
      <c r="AW32" s="971"/>
      <c r="AX32" s="971"/>
      <c r="AY32" s="971"/>
      <c r="AZ32" s="1041" t="s">
        <v>530</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413</v>
      </c>
      <c r="C33" s="1031"/>
      <c r="D33" s="1031"/>
      <c r="E33" s="1031"/>
      <c r="F33" s="1031"/>
      <c r="G33" s="1031"/>
      <c r="H33" s="1031"/>
      <c r="I33" s="1031"/>
      <c r="J33" s="1031"/>
      <c r="K33" s="1031"/>
      <c r="L33" s="1031"/>
      <c r="M33" s="1031"/>
      <c r="N33" s="1031"/>
      <c r="O33" s="1031"/>
      <c r="P33" s="1032"/>
      <c r="Q33" s="1038">
        <v>2361</v>
      </c>
      <c r="R33" s="1039"/>
      <c r="S33" s="1039"/>
      <c r="T33" s="1039"/>
      <c r="U33" s="1039"/>
      <c r="V33" s="1039">
        <v>2251</v>
      </c>
      <c r="W33" s="1039"/>
      <c r="X33" s="1039"/>
      <c r="Y33" s="1039"/>
      <c r="Z33" s="1039"/>
      <c r="AA33" s="1039">
        <v>110</v>
      </c>
      <c r="AB33" s="1039"/>
      <c r="AC33" s="1039"/>
      <c r="AD33" s="1039"/>
      <c r="AE33" s="1040"/>
      <c r="AF33" s="1035">
        <v>300</v>
      </c>
      <c r="AG33" s="1036"/>
      <c r="AH33" s="1036"/>
      <c r="AI33" s="1036"/>
      <c r="AJ33" s="1037"/>
      <c r="AK33" s="980">
        <v>464</v>
      </c>
      <c r="AL33" s="971"/>
      <c r="AM33" s="971"/>
      <c r="AN33" s="971"/>
      <c r="AO33" s="971"/>
      <c r="AP33" s="971">
        <v>11534</v>
      </c>
      <c r="AQ33" s="971"/>
      <c r="AR33" s="971"/>
      <c r="AS33" s="971"/>
      <c r="AT33" s="971"/>
      <c r="AU33" s="971">
        <v>9411</v>
      </c>
      <c r="AV33" s="971"/>
      <c r="AW33" s="971"/>
      <c r="AX33" s="971"/>
      <c r="AY33" s="971"/>
      <c r="AZ33" s="1041" t="s">
        <v>530</v>
      </c>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414</v>
      </c>
      <c r="C34" s="1031"/>
      <c r="D34" s="1031"/>
      <c r="E34" s="1031"/>
      <c r="F34" s="1031"/>
      <c r="G34" s="1031"/>
      <c r="H34" s="1031"/>
      <c r="I34" s="1031"/>
      <c r="J34" s="1031"/>
      <c r="K34" s="1031"/>
      <c r="L34" s="1031"/>
      <c r="M34" s="1031"/>
      <c r="N34" s="1031"/>
      <c r="O34" s="1031"/>
      <c r="P34" s="1032"/>
      <c r="Q34" s="1038">
        <v>17</v>
      </c>
      <c r="R34" s="1039"/>
      <c r="S34" s="1039"/>
      <c r="T34" s="1039"/>
      <c r="U34" s="1039"/>
      <c r="V34" s="1039">
        <v>17</v>
      </c>
      <c r="W34" s="1039"/>
      <c r="X34" s="1039"/>
      <c r="Y34" s="1039"/>
      <c r="Z34" s="1039"/>
      <c r="AA34" s="1039" t="s">
        <v>612</v>
      </c>
      <c r="AB34" s="1039"/>
      <c r="AC34" s="1039"/>
      <c r="AD34" s="1039"/>
      <c r="AE34" s="1040"/>
      <c r="AF34" s="1035" t="s">
        <v>131</v>
      </c>
      <c r="AG34" s="1036"/>
      <c r="AH34" s="1036"/>
      <c r="AI34" s="1036"/>
      <c r="AJ34" s="1037"/>
      <c r="AK34" s="980">
        <v>14</v>
      </c>
      <c r="AL34" s="971"/>
      <c r="AM34" s="971"/>
      <c r="AN34" s="971"/>
      <c r="AO34" s="971"/>
      <c r="AP34" s="971">
        <v>9</v>
      </c>
      <c r="AQ34" s="971"/>
      <c r="AR34" s="971"/>
      <c r="AS34" s="971"/>
      <c r="AT34" s="971"/>
      <c r="AU34" s="971">
        <v>8</v>
      </c>
      <c r="AV34" s="971"/>
      <c r="AW34" s="971"/>
      <c r="AX34" s="971"/>
      <c r="AY34" s="971"/>
      <c r="AZ34" s="1041" t="s">
        <v>530</v>
      </c>
      <c r="BA34" s="1041"/>
      <c r="BB34" s="1041"/>
      <c r="BC34" s="1041"/>
      <c r="BD34" s="1041"/>
      <c r="BE34" s="972" t="s">
        <v>416</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2518</v>
      </c>
      <c r="AG63" s="959"/>
      <c r="AH63" s="959"/>
      <c r="AI63" s="959"/>
      <c r="AJ63" s="1022"/>
      <c r="AK63" s="1023"/>
      <c r="AL63" s="963"/>
      <c r="AM63" s="963"/>
      <c r="AN63" s="963"/>
      <c r="AO63" s="963"/>
      <c r="AP63" s="959">
        <f>SUM(AP31:AT34)</f>
        <v>16645</v>
      </c>
      <c r="AQ63" s="959"/>
      <c r="AR63" s="959"/>
      <c r="AS63" s="959"/>
      <c r="AT63" s="959"/>
      <c r="AU63" s="959">
        <f>SUM(AU31:AY34)</f>
        <v>10935</v>
      </c>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421</v>
      </c>
      <c r="B66" s="996"/>
      <c r="C66" s="996"/>
      <c r="D66" s="996"/>
      <c r="E66" s="996"/>
      <c r="F66" s="996"/>
      <c r="G66" s="996"/>
      <c r="H66" s="996"/>
      <c r="I66" s="996"/>
      <c r="J66" s="996"/>
      <c r="K66" s="996"/>
      <c r="L66" s="996"/>
      <c r="M66" s="996"/>
      <c r="N66" s="996"/>
      <c r="O66" s="996"/>
      <c r="P66" s="997"/>
      <c r="Q66" s="1001" t="s">
        <v>422</v>
      </c>
      <c r="R66" s="1002"/>
      <c r="S66" s="1002"/>
      <c r="T66" s="1002"/>
      <c r="U66" s="1003"/>
      <c r="V66" s="1001" t="s">
        <v>423</v>
      </c>
      <c r="W66" s="1002"/>
      <c r="X66" s="1002"/>
      <c r="Y66" s="1002"/>
      <c r="Z66" s="1003"/>
      <c r="AA66" s="1001" t="s">
        <v>424</v>
      </c>
      <c r="AB66" s="1002"/>
      <c r="AC66" s="1002"/>
      <c r="AD66" s="1002"/>
      <c r="AE66" s="1003"/>
      <c r="AF66" s="1007" t="s">
        <v>425</v>
      </c>
      <c r="AG66" s="1008"/>
      <c r="AH66" s="1008"/>
      <c r="AI66" s="1008"/>
      <c r="AJ66" s="1009"/>
      <c r="AK66" s="1001" t="s">
        <v>426</v>
      </c>
      <c r="AL66" s="996"/>
      <c r="AM66" s="996"/>
      <c r="AN66" s="996"/>
      <c r="AO66" s="997"/>
      <c r="AP66" s="1001" t="s">
        <v>427</v>
      </c>
      <c r="AQ66" s="1002"/>
      <c r="AR66" s="1002"/>
      <c r="AS66" s="1002"/>
      <c r="AT66" s="1003"/>
      <c r="AU66" s="1001" t="s">
        <v>428</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602</v>
      </c>
      <c r="C68" s="986"/>
      <c r="D68" s="986"/>
      <c r="E68" s="986"/>
      <c r="F68" s="986"/>
      <c r="G68" s="986"/>
      <c r="H68" s="986"/>
      <c r="I68" s="986"/>
      <c r="J68" s="986"/>
      <c r="K68" s="986"/>
      <c r="L68" s="986"/>
      <c r="M68" s="986"/>
      <c r="N68" s="986"/>
      <c r="O68" s="986"/>
      <c r="P68" s="987"/>
      <c r="Q68" s="988">
        <v>3943</v>
      </c>
      <c r="R68" s="982"/>
      <c r="S68" s="982"/>
      <c r="T68" s="982"/>
      <c r="U68" s="982"/>
      <c r="V68" s="982">
        <v>3832</v>
      </c>
      <c r="W68" s="982"/>
      <c r="X68" s="982"/>
      <c r="Y68" s="982"/>
      <c r="Z68" s="982"/>
      <c r="AA68" s="982">
        <v>111</v>
      </c>
      <c r="AB68" s="982"/>
      <c r="AC68" s="982"/>
      <c r="AD68" s="982"/>
      <c r="AE68" s="982"/>
      <c r="AF68" s="982">
        <v>111</v>
      </c>
      <c r="AG68" s="982"/>
      <c r="AH68" s="982"/>
      <c r="AI68" s="982"/>
      <c r="AJ68" s="982"/>
      <c r="AK68" s="982">
        <v>0</v>
      </c>
      <c r="AL68" s="982"/>
      <c r="AM68" s="982"/>
      <c r="AN68" s="982"/>
      <c r="AO68" s="982"/>
      <c r="AP68" s="982">
        <v>560</v>
      </c>
      <c r="AQ68" s="982"/>
      <c r="AR68" s="982"/>
      <c r="AS68" s="982"/>
      <c r="AT68" s="982"/>
      <c r="AU68" s="982" t="s">
        <v>530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603</v>
      </c>
      <c r="C69" s="975"/>
      <c r="D69" s="975"/>
      <c r="E69" s="975"/>
      <c r="F69" s="975"/>
      <c r="G69" s="975"/>
      <c r="H69" s="975"/>
      <c r="I69" s="975"/>
      <c r="J69" s="975"/>
      <c r="K69" s="975"/>
      <c r="L69" s="975"/>
      <c r="M69" s="975"/>
      <c r="N69" s="975"/>
      <c r="O69" s="975"/>
      <c r="P69" s="976"/>
      <c r="Q69" s="977">
        <v>1033</v>
      </c>
      <c r="R69" s="971"/>
      <c r="S69" s="971"/>
      <c r="T69" s="971"/>
      <c r="U69" s="971"/>
      <c r="V69" s="971">
        <v>735</v>
      </c>
      <c r="W69" s="971"/>
      <c r="X69" s="971"/>
      <c r="Y69" s="971"/>
      <c r="Z69" s="971"/>
      <c r="AA69" s="971">
        <v>297</v>
      </c>
      <c r="AB69" s="971"/>
      <c r="AC69" s="971"/>
      <c r="AD69" s="971"/>
      <c r="AE69" s="971"/>
      <c r="AF69" s="971">
        <v>734</v>
      </c>
      <c r="AG69" s="971"/>
      <c r="AH69" s="971"/>
      <c r="AI69" s="971"/>
      <c r="AJ69" s="971"/>
      <c r="AK69" s="971">
        <v>0</v>
      </c>
      <c r="AL69" s="971"/>
      <c r="AM69" s="971"/>
      <c r="AN69" s="971"/>
      <c r="AO69" s="971"/>
      <c r="AP69" s="971">
        <v>2570</v>
      </c>
      <c r="AQ69" s="971"/>
      <c r="AR69" s="971"/>
      <c r="AS69" s="971"/>
      <c r="AT69" s="971"/>
      <c r="AU69" s="971" t="s">
        <v>530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604</v>
      </c>
      <c r="C70" s="975"/>
      <c r="D70" s="975"/>
      <c r="E70" s="975"/>
      <c r="F70" s="975"/>
      <c r="G70" s="975"/>
      <c r="H70" s="975"/>
      <c r="I70" s="975"/>
      <c r="J70" s="975"/>
      <c r="K70" s="975"/>
      <c r="L70" s="975"/>
      <c r="M70" s="975"/>
      <c r="N70" s="975"/>
      <c r="O70" s="975"/>
      <c r="P70" s="976"/>
      <c r="Q70" s="977">
        <v>6836</v>
      </c>
      <c r="R70" s="971"/>
      <c r="S70" s="971"/>
      <c r="T70" s="971"/>
      <c r="U70" s="971"/>
      <c r="V70" s="971">
        <v>5439</v>
      </c>
      <c r="W70" s="971"/>
      <c r="X70" s="971"/>
      <c r="Y70" s="971"/>
      <c r="Z70" s="971"/>
      <c r="AA70" s="971">
        <v>1397</v>
      </c>
      <c r="AB70" s="971"/>
      <c r="AC70" s="971"/>
      <c r="AD70" s="971"/>
      <c r="AE70" s="971"/>
      <c r="AF70" s="971" t="s">
        <v>530</v>
      </c>
      <c r="AG70" s="971"/>
      <c r="AH70" s="971"/>
      <c r="AI70" s="971"/>
      <c r="AJ70" s="971"/>
      <c r="AK70" s="971">
        <v>14</v>
      </c>
      <c r="AL70" s="971"/>
      <c r="AM70" s="971"/>
      <c r="AN70" s="971"/>
      <c r="AO70" s="971"/>
      <c r="AP70" s="971" t="s">
        <v>530</v>
      </c>
      <c r="AQ70" s="971"/>
      <c r="AR70" s="971"/>
      <c r="AS70" s="971"/>
      <c r="AT70" s="971"/>
      <c r="AU70" s="971" t="s">
        <v>530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605</v>
      </c>
      <c r="C71" s="975"/>
      <c r="D71" s="975"/>
      <c r="E71" s="975"/>
      <c r="F71" s="975"/>
      <c r="G71" s="975"/>
      <c r="H71" s="975"/>
      <c r="I71" s="975"/>
      <c r="J71" s="975"/>
      <c r="K71" s="975"/>
      <c r="L71" s="975"/>
      <c r="M71" s="975"/>
      <c r="N71" s="975"/>
      <c r="O71" s="975"/>
      <c r="P71" s="976"/>
      <c r="Q71" s="977">
        <v>1548</v>
      </c>
      <c r="R71" s="971"/>
      <c r="S71" s="971"/>
      <c r="T71" s="971"/>
      <c r="U71" s="971"/>
      <c r="V71" s="971">
        <v>1547</v>
      </c>
      <c r="W71" s="971"/>
      <c r="X71" s="971"/>
      <c r="Y71" s="971"/>
      <c r="Z71" s="971"/>
      <c r="AA71" s="971">
        <v>1</v>
      </c>
      <c r="AB71" s="971"/>
      <c r="AC71" s="971"/>
      <c r="AD71" s="971"/>
      <c r="AE71" s="971"/>
      <c r="AF71" s="971" t="s">
        <v>530</v>
      </c>
      <c r="AG71" s="971"/>
      <c r="AH71" s="971"/>
      <c r="AI71" s="971"/>
      <c r="AJ71" s="971"/>
      <c r="AK71" s="971" t="s">
        <v>530</v>
      </c>
      <c r="AL71" s="971"/>
      <c r="AM71" s="971"/>
      <c r="AN71" s="971"/>
      <c r="AO71" s="971"/>
      <c r="AP71" s="971" t="s">
        <v>530</v>
      </c>
      <c r="AQ71" s="971"/>
      <c r="AR71" s="971"/>
      <c r="AS71" s="971"/>
      <c r="AT71" s="971"/>
      <c r="AU71" s="971" t="s">
        <v>530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606</v>
      </c>
      <c r="C72" s="975"/>
      <c r="D72" s="975"/>
      <c r="E72" s="975"/>
      <c r="F72" s="975"/>
      <c r="G72" s="975"/>
      <c r="H72" s="975"/>
      <c r="I72" s="975"/>
      <c r="J72" s="975"/>
      <c r="K72" s="975"/>
      <c r="L72" s="975"/>
      <c r="M72" s="975"/>
      <c r="N72" s="975"/>
      <c r="O72" s="975"/>
      <c r="P72" s="976"/>
      <c r="Q72" s="977">
        <v>15</v>
      </c>
      <c r="R72" s="971"/>
      <c r="S72" s="971"/>
      <c r="T72" s="971"/>
      <c r="U72" s="971"/>
      <c r="V72" s="971">
        <v>15</v>
      </c>
      <c r="W72" s="971"/>
      <c r="X72" s="971"/>
      <c r="Y72" s="971"/>
      <c r="Z72" s="971"/>
      <c r="AA72" s="971">
        <v>0</v>
      </c>
      <c r="AB72" s="971"/>
      <c r="AC72" s="971"/>
      <c r="AD72" s="971"/>
      <c r="AE72" s="971"/>
      <c r="AF72" s="971" t="s">
        <v>530</v>
      </c>
      <c r="AG72" s="971"/>
      <c r="AH72" s="971"/>
      <c r="AI72" s="971"/>
      <c r="AJ72" s="971"/>
      <c r="AK72" s="971" t="s">
        <v>530</v>
      </c>
      <c r="AL72" s="971"/>
      <c r="AM72" s="971"/>
      <c r="AN72" s="971"/>
      <c r="AO72" s="971"/>
      <c r="AP72" s="971" t="s">
        <v>530</v>
      </c>
      <c r="AQ72" s="971"/>
      <c r="AR72" s="971"/>
      <c r="AS72" s="971"/>
      <c r="AT72" s="971"/>
      <c r="AU72" s="971" t="s">
        <v>530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607</v>
      </c>
      <c r="C73" s="975"/>
      <c r="D73" s="975"/>
      <c r="E73" s="975"/>
      <c r="F73" s="975"/>
      <c r="G73" s="975"/>
      <c r="H73" s="975"/>
      <c r="I73" s="975"/>
      <c r="J73" s="975"/>
      <c r="K73" s="975"/>
      <c r="L73" s="975"/>
      <c r="M73" s="975"/>
      <c r="N73" s="975"/>
      <c r="O73" s="975"/>
      <c r="P73" s="976"/>
      <c r="Q73" s="977">
        <v>56</v>
      </c>
      <c r="R73" s="971"/>
      <c r="S73" s="971"/>
      <c r="T73" s="971"/>
      <c r="U73" s="971"/>
      <c r="V73" s="971">
        <v>38</v>
      </c>
      <c r="W73" s="971"/>
      <c r="X73" s="971"/>
      <c r="Y73" s="971"/>
      <c r="Z73" s="971"/>
      <c r="AA73" s="971">
        <v>18</v>
      </c>
      <c r="AB73" s="971"/>
      <c r="AC73" s="971"/>
      <c r="AD73" s="971"/>
      <c r="AE73" s="971"/>
      <c r="AF73" s="971" t="s">
        <v>530</v>
      </c>
      <c r="AG73" s="971"/>
      <c r="AH73" s="971"/>
      <c r="AI73" s="971"/>
      <c r="AJ73" s="971"/>
      <c r="AK73" s="971" t="s">
        <v>530</v>
      </c>
      <c r="AL73" s="971"/>
      <c r="AM73" s="971"/>
      <c r="AN73" s="971"/>
      <c r="AO73" s="971"/>
      <c r="AP73" s="971" t="s">
        <v>530</v>
      </c>
      <c r="AQ73" s="971"/>
      <c r="AR73" s="971"/>
      <c r="AS73" s="971"/>
      <c r="AT73" s="971"/>
      <c r="AU73" s="971" t="s">
        <v>530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608</v>
      </c>
      <c r="C74" s="975"/>
      <c r="D74" s="975"/>
      <c r="E74" s="975"/>
      <c r="F74" s="975"/>
      <c r="G74" s="975"/>
      <c r="H74" s="975"/>
      <c r="I74" s="975"/>
      <c r="J74" s="975"/>
      <c r="K74" s="975"/>
      <c r="L74" s="975"/>
      <c r="M74" s="975"/>
      <c r="N74" s="975"/>
      <c r="O74" s="975"/>
      <c r="P74" s="976"/>
      <c r="Q74" s="977">
        <v>40</v>
      </c>
      <c r="R74" s="971"/>
      <c r="S74" s="971"/>
      <c r="T74" s="971"/>
      <c r="U74" s="971"/>
      <c r="V74" s="971">
        <v>39</v>
      </c>
      <c r="W74" s="971"/>
      <c r="X74" s="971"/>
      <c r="Y74" s="971"/>
      <c r="Z74" s="971"/>
      <c r="AA74" s="971">
        <v>1</v>
      </c>
      <c r="AB74" s="971"/>
      <c r="AC74" s="971"/>
      <c r="AD74" s="971"/>
      <c r="AE74" s="971"/>
      <c r="AF74" s="971" t="s">
        <v>530</v>
      </c>
      <c r="AG74" s="971"/>
      <c r="AH74" s="971"/>
      <c r="AI74" s="971"/>
      <c r="AJ74" s="971"/>
      <c r="AK74" s="971" t="s">
        <v>530</v>
      </c>
      <c r="AL74" s="971"/>
      <c r="AM74" s="971"/>
      <c r="AN74" s="971"/>
      <c r="AO74" s="971"/>
      <c r="AP74" s="971" t="s">
        <v>530</v>
      </c>
      <c r="AQ74" s="971"/>
      <c r="AR74" s="971"/>
      <c r="AS74" s="971"/>
      <c r="AT74" s="971"/>
      <c r="AU74" s="971" t="s">
        <v>530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609</v>
      </c>
      <c r="C75" s="975"/>
      <c r="D75" s="975"/>
      <c r="E75" s="975"/>
      <c r="F75" s="975"/>
      <c r="G75" s="975"/>
      <c r="H75" s="975"/>
      <c r="I75" s="975"/>
      <c r="J75" s="975"/>
      <c r="K75" s="975"/>
      <c r="L75" s="975"/>
      <c r="M75" s="975"/>
      <c r="N75" s="975"/>
      <c r="O75" s="975"/>
      <c r="P75" s="976"/>
      <c r="Q75" s="978">
        <v>909</v>
      </c>
      <c r="R75" s="979"/>
      <c r="S75" s="979"/>
      <c r="T75" s="979"/>
      <c r="U75" s="980"/>
      <c r="V75" s="981">
        <v>848</v>
      </c>
      <c r="W75" s="979"/>
      <c r="X75" s="979"/>
      <c r="Y75" s="979"/>
      <c r="Z75" s="980"/>
      <c r="AA75" s="981">
        <v>61</v>
      </c>
      <c r="AB75" s="979"/>
      <c r="AC75" s="979"/>
      <c r="AD75" s="979"/>
      <c r="AE75" s="980"/>
      <c r="AF75" s="981">
        <v>53</v>
      </c>
      <c r="AG75" s="979"/>
      <c r="AH75" s="979"/>
      <c r="AI75" s="979"/>
      <c r="AJ75" s="980"/>
      <c r="AK75" s="981">
        <v>0</v>
      </c>
      <c r="AL75" s="979"/>
      <c r="AM75" s="979"/>
      <c r="AN75" s="979"/>
      <c r="AO75" s="980"/>
      <c r="AP75" s="981" t="s">
        <v>530</v>
      </c>
      <c r="AQ75" s="979"/>
      <c r="AR75" s="979"/>
      <c r="AS75" s="979"/>
      <c r="AT75" s="980"/>
      <c r="AU75" s="981" t="s">
        <v>530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610</v>
      </c>
      <c r="C76" s="975"/>
      <c r="D76" s="975"/>
      <c r="E76" s="975"/>
      <c r="F76" s="975"/>
      <c r="G76" s="975"/>
      <c r="H76" s="975"/>
      <c r="I76" s="975"/>
      <c r="J76" s="975"/>
      <c r="K76" s="975"/>
      <c r="L76" s="975"/>
      <c r="M76" s="975"/>
      <c r="N76" s="975"/>
      <c r="O76" s="975"/>
      <c r="P76" s="976"/>
      <c r="Q76" s="978">
        <v>253547</v>
      </c>
      <c r="R76" s="979"/>
      <c r="S76" s="979"/>
      <c r="T76" s="979"/>
      <c r="U76" s="980"/>
      <c r="V76" s="981">
        <v>238716</v>
      </c>
      <c r="W76" s="979"/>
      <c r="X76" s="979"/>
      <c r="Y76" s="979"/>
      <c r="Z76" s="980"/>
      <c r="AA76" s="981">
        <v>14831</v>
      </c>
      <c r="AB76" s="979"/>
      <c r="AC76" s="979"/>
      <c r="AD76" s="979"/>
      <c r="AE76" s="980"/>
      <c r="AF76" s="981">
        <v>14831</v>
      </c>
      <c r="AG76" s="979"/>
      <c r="AH76" s="979"/>
      <c r="AI76" s="979"/>
      <c r="AJ76" s="980"/>
      <c r="AK76" s="981">
        <v>635</v>
      </c>
      <c r="AL76" s="979"/>
      <c r="AM76" s="979"/>
      <c r="AN76" s="979"/>
      <c r="AO76" s="980"/>
      <c r="AP76" s="981" t="s">
        <v>530</v>
      </c>
      <c r="AQ76" s="979"/>
      <c r="AR76" s="979"/>
      <c r="AS76" s="979"/>
      <c r="AT76" s="980"/>
      <c r="AU76" s="981" t="s">
        <v>530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611</v>
      </c>
      <c r="C77" s="975"/>
      <c r="D77" s="975"/>
      <c r="E77" s="975"/>
      <c r="F77" s="975"/>
      <c r="G77" s="975"/>
      <c r="H77" s="975"/>
      <c r="I77" s="975"/>
      <c r="J77" s="975"/>
      <c r="K77" s="975"/>
      <c r="L77" s="975"/>
      <c r="M77" s="975"/>
      <c r="N77" s="975"/>
      <c r="O77" s="975"/>
      <c r="P77" s="976"/>
      <c r="Q77" s="978">
        <v>383</v>
      </c>
      <c r="R77" s="979"/>
      <c r="S77" s="979"/>
      <c r="T77" s="979"/>
      <c r="U77" s="980"/>
      <c r="V77" s="981">
        <v>183</v>
      </c>
      <c r="W77" s="979"/>
      <c r="X77" s="979"/>
      <c r="Y77" s="979"/>
      <c r="Z77" s="980"/>
      <c r="AA77" s="981">
        <v>200</v>
      </c>
      <c r="AB77" s="979"/>
      <c r="AC77" s="979"/>
      <c r="AD77" s="979"/>
      <c r="AE77" s="980"/>
      <c r="AF77" s="981">
        <v>200</v>
      </c>
      <c r="AG77" s="979"/>
      <c r="AH77" s="979"/>
      <c r="AI77" s="979"/>
      <c r="AJ77" s="980"/>
      <c r="AK77" s="981" t="s">
        <v>530</v>
      </c>
      <c r="AL77" s="979"/>
      <c r="AM77" s="979"/>
      <c r="AN77" s="979"/>
      <c r="AO77" s="980"/>
      <c r="AP77" s="981" t="s">
        <v>530</v>
      </c>
      <c r="AQ77" s="979"/>
      <c r="AR77" s="979"/>
      <c r="AS77" s="979"/>
      <c r="AT77" s="980"/>
      <c r="AU77" s="981" t="s">
        <v>530</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SUM(AF68:AJ77)</f>
        <v>15929</v>
      </c>
      <c r="AG88" s="959"/>
      <c r="AH88" s="959"/>
      <c r="AI88" s="959"/>
      <c r="AJ88" s="959"/>
      <c r="AK88" s="963"/>
      <c r="AL88" s="963"/>
      <c r="AM88" s="963"/>
      <c r="AN88" s="963"/>
      <c r="AO88" s="963"/>
      <c r="AP88" s="959">
        <f>SUM(AP68:AT77)</f>
        <v>3130</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SUM(CR7:CV10)</f>
        <v>47</v>
      </c>
      <c r="CS102" s="953"/>
      <c r="CT102" s="953"/>
      <c r="CU102" s="953"/>
      <c r="CV102" s="954"/>
      <c r="CW102" s="952">
        <f>SUM(CW7:DA10)</f>
        <v>44</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311</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311</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311</v>
      </c>
      <c r="DR109" s="896"/>
      <c r="DS109" s="896"/>
      <c r="DT109" s="896"/>
      <c r="DU109" s="897"/>
      <c r="DV109" s="898" t="s">
        <v>440</v>
      </c>
      <c r="DW109" s="896"/>
      <c r="DX109" s="896"/>
      <c r="DY109" s="896"/>
      <c r="DZ109" s="929"/>
    </row>
    <row r="110" spans="1:131" s="230" customFormat="1" ht="26.25" customHeight="1" x14ac:dyDescent="0.15">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3080486</v>
      </c>
      <c r="AB110" s="889"/>
      <c r="AC110" s="889"/>
      <c r="AD110" s="889"/>
      <c r="AE110" s="890"/>
      <c r="AF110" s="891">
        <v>3018004</v>
      </c>
      <c r="AG110" s="889"/>
      <c r="AH110" s="889"/>
      <c r="AI110" s="889"/>
      <c r="AJ110" s="890"/>
      <c r="AK110" s="891">
        <v>3231230</v>
      </c>
      <c r="AL110" s="889"/>
      <c r="AM110" s="889"/>
      <c r="AN110" s="889"/>
      <c r="AO110" s="890"/>
      <c r="AP110" s="892">
        <v>22.3</v>
      </c>
      <c r="AQ110" s="893"/>
      <c r="AR110" s="893"/>
      <c r="AS110" s="893"/>
      <c r="AT110" s="894"/>
      <c r="AU110" s="930" t="s">
        <v>75</v>
      </c>
      <c r="AV110" s="931"/>
      <c r="AW110" s="931"/>
      <c r="AX110" s="931"/>
      <c r="AY110" s="931"/>
      <c r="AZ110" s="860" t="s">
        <v>443</v>
      </c>
      <c r="BA110" s="808"/>
      <c r="BB110" s="808"/>
      <c r="BC110" s="808"/>
      <c r="BD110" s="808"/>
      <c r="BE110" s="808"/>
      <c r="BF110" s="808"/>
      <c r="BG110" s="808"/>
      <c r="BH110" s="808"/>
      <c r="BI110" s="808"/>
      <c r="BJ110" s="808"/>
      <c r="BK110" s="808"/>
      <c r="BL110" s="808"/>
      <c r="BM110" s="808"/>
      <c r="BN110" s="808"/>
      <c r="BO110" s="808"/>
      <c r="BP110" s="809"/>
      <c r="BQ110" s="861">
        <v>37401751</v>
      </c>
      <c r="BR110" s="842"/>
      <c r="BS110" s="842"/>
      <c r="BT110" s="842"/>
      <c r="BU110" s="842"/>
      <c r="BV110" s="842">
        <v>37357820</v>
      </c>
      <c r="BW110" s="842"/>
      <c r="BX110" s="842"/>
      <c r="BY110" s="842"/>
      <c r="BZ110" s="842"/>
      <c r="CA110" s="842">
        <v>36057904</v>
      </c>
      <c r="CB110" s="842"/>
      <c r="CC110" s="842"/>
      <c r="CD110" s="842"/>
      <c r="CE110" s="842"/>
      <c r="CF110" s="866">
        <v>248.4</v>
      </c>
      <c r="CG110" s="867"/>
      <c r="CH110" s="867"/>
      <c r="CI110" s="867"/>
      <c r="CJ110" s="867"/>
      <c r="CK110" s="926" t="s">
        <v>444</v>
      </c>
      <c r="CL110" s="819"/>
      <c r="CM110" s="86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446</v>
      </c>
      <c r="DH110" s="842"/>
      <c r="DI110" s="842"/>
      <c r="DJ110" s="842"/>
      <c r="DK110" s="842"/>
      <c r="DL110" s="842" t="s">
        <v>447</v>
      </c>
      <c r="DM110" s="842"/>
      <c r="DN110" s="842"/>
      <c r="DO110" s="842"/>
      <c r="DP110" s="842"/>
      <c r="DQ110" s="842" t="s">
        <v>446</v>
      </c>
      <c r="DR110" s="842"/>
      <c r="DS110" s="842"/>
      <c r="DT110" s="842"/>
      <c r="DU110" s="842"/>
      <c r="DV110" s="843" t="s">
        <v>237</v>
      </c>
      <c r="DW110" s="843"/>
      <c r="DX110" s="843"/>
      <c r="DY110" s="843"/>
      <c r="DZ110" s="844"/>
    </row>
    <row r="111" spans="1:131" s="230" customFormat="1" ht="26.25" customHeight="1" x14ac:dyDescent="0.15">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447</v>
      </c>
      <c r="AB111" s="919"/>
      <c r="AC111" s="919"/>
      <c r="AD111" s="919"/>
      <c r="AE111" s="920"/>
      <c r="AF111" s="921" t="s">
        <v>237</v>
      </c>
      <c r="AG111" s="919"/>
      <c r="AH111" s="919"/>
      <c r="AI111" s="919"/>
      <c r="AJ111" s="920"/>
      <c r="AK111" s="921" t="s">
        <v>415</v>
      </c>
      <c r="AL111" s="919"/>
      <c r="AM111" s="919"/>
      <c r="AN111" s="919"/>
      <c r="AO111" s="920"/>
      <c r="AP111" s="922" t="s">
        <v>237</v>
      </c>
      <c r="AQ111" s="923"/>
      <c r="AR111" s="923"/>
      <c r="AS111" s="923"/>
      <c r="AT111" s="924"/>
      <c r="AU111" s="932"/>
      <c r="AV111" s="933"/>
      <c r="AW111" s="933"/>
      <c r="AX111" s="933"/>
      <c r="AY111" s="933"/>
      <c r="AZ111" s="815" t="s">
        <v>449</v>
      </c>
      <c r="BA111" s="752"/>
      <c r="BB111" s="752"/>
      <c r="BC111" s="752"/>
      <c r="BD111" s="752"/>
      <c r="BE111" s="752"/>
      <c r="BF111" s="752"/>
      <c r="BG111" s="752"/>
      <c r="BH111" s="752"/>
      <c r="BI111" s="752"/>
      <c r="BJ111" s="752"/>
      <c r="BK111" s="752"/>
      <c r="BL111" s="752"/>
      <c r="BM111" s="752"/>
      <c r="BN111" s="752"/>
      <c r="BO111" s="752"/>
      <c r="BP111" s="753"/>
      <c r="BQ111" s="816">
        <v>196764</v>
      </c>
      <c r="BR111" s="817"/>
      <c r="BS111" s="817"/>
      <c r="BT111" s="817"/>
      <c r="BU111" s="817"/>
      <c r="BV111" s="817">
        <v>172251</v>
      </c>
      <c r="BW111" s="817"/>
      <c r="BX111" s="817"/>
      <c r="BY111" s="817"/>
      <c r="BZ111" s="817"/>
      <c r="CA111" s="817">
        <v>138869</v>
      </c>
      <c r="CB111" s="817"/>
      <c r="CC111" s="817"/>
      <c r="CD111" s="817"/>
      <c r="CE111" s="817"/>
      <c r="CF111" s="875">
        <v>1</v>
      </c>
      <c r="CG111" s="876"/>
      <c r="CH111" s="876"/>
      <c r="CI111" s="876"/>
      <c r="CJ111" s="876"/>
      <c r="CK111" s="927"/>
      <c r="CL111" s="821"/>
      <c r="CM111" s="815"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446</v>
      </c>
      <c r="DH111" s="817"/>
      <c r="DI111" s="817"/>
      <c r="DJ111" s="817"/>
      <c r="DK111" s="817"/>
      <c r="DL111" s="817" t="s">
        <v>237</v>
      </c>
      <c r="DM111" s="817"/>
      <c r="DN111" s="817"/>
      <c r="DO111" s="817"/>
      <c r="DP111" s="817"/>
      <c r="DQ111" s="817" t="s">
        <v>237</v>
      </c>
      <c r="DR111" s="817"/>
      <c r="DS111" s="817"/>
      <c r="DT111" s="817"/>
      <c r="DU111" s="817"/>
      <c r="DV111" s="794" t="s">
        <v>415</v>
      </c>
      <c r="DW111" s="794"/>
      <c r="DX111" s="794"/>
      <c r="DY111" s="794"/>
      <c r="DZ111" s="795"/>
    </row>
    <row r="112" spans="1:131" s="230" customFormat="1" ht="26.25" customHeight="1" x14ac:dyDescent="0.15">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453</v>
      </c>
      <c r="AB112" s="780"/>
      <c r="AC112" s="780"/>
      <c r="AD112" s="780"/>
      <c r="AE112" s="781"/>
      <c r="AF112" s="782" t="s">
        <v>453</v>
      </c>
      <c r="AG112" s="780"/>
      <c r="AH112" s="780"/>
      <c r="AI112" s="780"/>
      <c r="AJ112" s="781"/>
      <c r="AK112" s="782" t="s">
        <v>237</v>
      </c>
      <c r="AL112" s="780"/>
      <c r="AM112" s="780"/>
      <c r="AN112" s="780"/>
      <c r="AO112" s="781"/>
      <c r="AP112" s="824" t="s">
        <v>453</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12980840</v>
      </c>
      <c r="BR112" s="817"/>
      <c r="BS112" s="817"/>
      <c r="BT112" s="817"/>
      <c r="BU112" s="817"/>
      <c r="BV112" s="817">
        <v>12068067</v>
      </c>
      <c r="BW112" s="817"/>
      <c r="BX112" s="817"/>
      <c r="BY112" s="817"/>
      <c r="BZ112" s="817"/>
      <c r="CA112" s="817">
        <v>10935104</v>
      </c>
      <c r="CB112" s="817"/>
      <c r="CC112" s="817"/>
      <c r="CD112" s="817"/>
      <c r="CE112" s="817"/>
      <c r="CF112" s="875">
        <v>75.3</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237</v>
      </c>
      <c r="DH112" s="817"/>
      <c r="DI112" s="817"/>
      <c r="DJ112" s="817"/>
      <c r="DK112" s="817"/>
      <c r="DL112" s="817" t="s">
        <v>415</v>
      </c>
      <c r="DM112" s="817"/>
      <c r="DN112" s="817"/>
      <c r="DO112" s="817"/>
      <c r="DP112" s="817"/>
      <c r="DQ112" s="817" t="s">
        <v>237</v>
      </c>
      <c r="DR112" s="817"/>
      <c r="DS112" s="817"/>
      <c r="DT112" s="817"/>
      <c r="DU112" s="817"/>
      <c r="DV112" s="794" t="s">
        <v>237</v>
      </c>
      <c r="DW112" s="794"/>
      <c r="DX112" s="794"/>
      <c r="DY112" s="794"/>
      <c r="DZ112" s="795"/>
    </row>
    <row r="113" spans="1:130" s="230" customFormat="1" ht="26.25" customHeight="1" x14ac:dyDescent="0.15">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1320718</v>
      </c>
      <c r="AB113" s="919"/>
      <c r="AC113" s="919"/>
      <c r="AD113" s="919"/>
      <c r="AE113" s="920"/>
      <c r="AF113" s="921">
        <v>1269867</v>
      </c>
      <c r="AG113" s="919"/>
      <c r="AH113" s="919"/>
      <c r="AI113" s="919"/>
      <c r="AJ113" s="920"/>
      <c r="AK113" s="921">
        <v>1217460</v>
      </c>
      <c r="AL113" s="919"/>
      <c r="AM113" s="919"/>
      <c r="AN113" s="919"/>
      <c r="AO113" s="920"/>
      <c r="AP113" s="922">
        <v>8.4</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270037</v>
      </c>
      <c r="BR113" s="817"/>
      <c r="BS113" s="817"/>
      <c r="BT113" s="817"/>
      <c r="BU113" s="817"/>
      <c r="BV113" s="817">
        <v>232644</v>
      </c>
      <c r="BW113" s="817"/>
      <c r="BX113" s="817"/>
      <c r="BY113" s="817"/>
      <c r="BZ113" s="817"/>
      <c r="CA113" s="817">
        <v>198256</v>
      </c>
      <c r="CB113" s="817"/>
      <c r="CC113" s="817"/>
      <c r="CD113" s="817"/>
      <c r="CE113" s="817"/>
      <c r="CF113" s="875">
        <v>1.4</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446</v>
      </c>
      <c r="DH113" s="780"/>
      <c r="DI113" s="780"/>
      <c r="DJ113" s="780"/>
      <c r="DK113" s="781"/>
      <c r="DL113" s="782" t="s">
        <v>415</v>
      </c>
      <c r="DM113" s="780"/>
      <c r="DN113" s="780"/>
      <c r="DO113" s="780"/>
      <c r="DP113" s="781"/>
      <c r="DQ113" s="782" t="s">
        <v>415</v>
      </c>
      <c r="DR113" s="780"/>
      <c r="DS113" s="780"/>
      <c r="DT113" s="780"/>
      <c r="DU113" s="781"/>
      <c r="DV113" s="824" t="s">
        <v>415</v>
      </c>
      <c r="DW113" s="825"/>
      <c r="DX113" s="825"/>
      <c r="DY113" s="825"/>
      <c r="DZ113" s="826"/>
    </row>
    <row r="114" spans="1:130" s="230" customFormat="1" ht="26.25" customHeight="1" x14ac:dyDescent="0.15">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35816</v>
      </c>
      <c r="AB114" s="780"/>
      <c r="AC114" s="780"/>
      <c r="AD114" s="780"/>
      <c r="AE114" s="781"/>
      <c r="AF114" s="782">
        <v>45414</v>
      </c>
      <c r="AG114" s="780"/>
      <c r="AH114" s="780"/>
      <c r="AI114" s="780"/>
      <c r="AJ114" s="781"/>
      <c r="AK114" s="782">
        <v>44745</v>
      </c>
      <c r="AL114" s="780"/>
      <c r="AM114" s="780"/>
      <c r="AN114" s="780"/>
      <c r="AO114" s="781"/>
      <c r="AP114" s="824">
        <v>0.3</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3494652</v>
      </c>
      <c r="BR114" s="817"/>
      <c r="BS114" s="817"/>
      <c r="BT114" s="817"/>
      <c r="BU114" s="817"/>
      <c r="BV114" s="817">
        <v>3612780</v>
      </c>
      <c r="BW114" s="817"/>
      <c r="BX114" s="817"/>
      <c r="BY114" s="817"/>
      <c r="BZ114" s="817"/>
      <c r="CA114" s="817">
        <v>3613307</v>
      </c>
      <c r="CB114" s="817"/>
      <c r="CC114" s="817"/>
      <c r="CD114" s="817"/>
      <c r="CE114" s="817"/>
      <c r="CF114" s="875">
        <v>24.9</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237</v>
      </c>
      <c r="DH114" s="780"/>
      <c r="DI114" s="780"/>
      <c r="DJ114" s="780"/>
      <c r="DK114" s="781"/>
      <c r="DL114" s="782" t="s">
        <v>447</v>
      </c>
      <c r="DM114" s="780"/>
      <c r="DN114" s="780"/>
      <c r="DO114" s="780"/>
      <c r="DP114" s="781"/>
      <c r="DQ114" s="782" t="s">
        <v>237</v>
      </c>
      <c r="DR114" s="780"/>
      <c r="DS114" s="780"/>
      <c r="DT114" s="780"/>
      <c r="DU114" s="781"/>
      <c r="DV114" s="824" t="s">
        <v>453</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23343</v>
      </c>
      <c r="AB115" s="919"/>
      <c r="AC115" s="919"/>
      <c r="AD115" s="919"/>
      <c r="AE115" s="920"/>
      <c r="AF115" s="921">
        <v>22918</v>
      </c>
      <c r="AG115" s="919"/>
      <c r="AH115" s="919"/>
      <c r="AI115" s="919"/>
      <c r="AJ115" s="920"/>
      <c r="AK115" s="921">
        <v>22672</v>
      </c>
      <c r="AL115" s="919"/>
      <c r="AM115" s="919"/>
      <c r="AN115" s="919"/>
      <c r="AO115" s="920"/>
      <c r="AP115" s="922">
        <v>0.2</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447</v>
      </c>
      <c r="BR115" s="817"/>
      <c r="BS115" s="817"/>
      <c r="BT115" s="817"/>
      <c r="BU115" s="817"/>
      <c r="BV115" s="817" t="s">
        <v>237</v>
      </c>
      <c r="BW115" s="817"/>
      <c r="BX115" s="817"/>
      <c r="BY115" s="817"/>
      <c r="BZ115" s="817"/>
      <c r="CA115" s="817" t="s">
        <v>237</v>
      </c>
      <c r="CB115" s="817"/>
      <c r="CC115" s="817"/>
      <c r="CD115" s="817"/>
      <c r="CE115" s="817"/>
      <c r="CF115" s="875" t="s">
        <v>237</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237</v>
      </c>
      <c r="DH115" s="780"/>
      <c r="DI115" s="780"/>
      <c r="DJ115" s="780"/>
      <c r="DK115" s="781"/>
      <c r="DL115" s="782" t="s">
        <v>237</v>
      </c>
      <c r="DM115" s="780"/>
      <c r="DN115" s="780"/>
      <c r="DO115" s="780"/>
      <c r="DP115" s="781"/>
      <c r="DQ115" s="782" t="s">
        <v>237</v>
      </c>
      <c r="DR115" s="780"/>
      <c r="DS115" s="780"/>
      <c r="DT115" s="780"/>
      <c r="DU115" s="781"/>
      <c r="DV115" s="824" t="s">
        <v>237</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114</v>
      </c>
      <c r="AB116" s="780"/>
      <c r="AC116" s="780"/>
      <c r="AD116" s="780"/>
      <c r="AE116" s="781"/>
      <c r="AF116" s="782">
        <v>112</v>
      </c>
      <c r="AG116" s="780"/>
      <c r="AH116" s="780"/>
      <c r="AI116" s="780"/>
      <c r="AJ116" s="781"/>
      <c r="AK116" s="782">
        <v>162</v>
      </c>
      <c r="AL116" s="780"/>
      <c r="AM116" s="780"/>
      <c r="AN116" s="780"/>
      <c r="AO116" s="781"/>
      <c r="AP116" s="824">
        <v>0</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237</v>
      </c>
      <c r="BR116" s="817"/>
      <c r="BS116" s="817"/>
      <c r="BT116" s="817"/>
      <c r="BU116" s="817"/>
      <c r="BV116" s="817" t="s">
        <v>237</v>
      </c>
      <c r="BW116" s="817"/>
      <c r="BX116" s="817"/>
      <c r="BY116" s="817"/>
      <c r="BZ116" s="817"/>
      <c r="CA116" s="817" t="s">
        <v>237</v>
      </c>
      <c r="CB116" s="817"/>
      <c r="CC116" s="817"/>
      <c r="CD116" s="817"/>
      <c r="CE116" s="817"/>
      <c r="CF116" s="875" t="s">
        <v>453</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46773</v>
      </c>
      <c r="DH116" s="780"/>
      <c r="DI116" s="780"/>
      <c r="DJ116" s="780"/>
      <c r="DK116" s="781"/>
      <c r="DL116" s="782">
        <v>35076</v>
      </c>
      <c r="DM116" s="780"/>
      <c r="DN116" s="780"/>
      <c r="DO116" s="780"/>
      <c r="DP116" s="781"/>
      <c r="DQ116" s="782">
        <v>23379</v>
      </c>
      <c r="DR116" s="780"/>
      <c r="DS116" s="780"/>
      <c r="DT116" s="780"/>
      <c r="DU116" s="781"/>
      <c r="DV116" s="824">
        <v>0.2</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4460477</v>
      </c>
      <c r="AB117" s="903"/>
      <c r="AC117" s="903"/>
      <c r="AD117" s="903"/>
      <c r="AE117" s="904"/>
      <c r="AF117" s="905">
        <v>4356315</v>
      </c>
      <c r="AG117" s="903"/>
      <c r="AH117" s="903"/>
      <c r="AI117" s="903"/>
      <c r="AJ117" s="904"/>
      <c r="AK117" s="905">
        <v>4516269</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415</v>
      </c>
      <c r="BR117" s="817"/>
      <c r="BS117" s="817"/>
      <c r="BT117" s="817"/>
      <c r="BU117" s="817"/>
      <c r="BV117" s="817" t="s">
        <v>415</v>
      </c>
      <c r="BW117" s="817"/>
      <c r="BX117" s="817"/>
      <c r="BY117" s="817"/>
      <c r="BZ117" s="817"/>
      <c r="CA117" s="817" t="s">
        <v>415</v>
      </c>
      <c r="CB117" s="817"/>
      <c r="CC117" s="817"/>
      <c r="CD117" s="817"/>
      <c r="CE117" s="817"/>
      <c r="CF117" s="875" t="s">
        <v>415</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v>11403</v>
      </c>
      <c r="DH117" s="780"/>
      <c r="DI117" s="780"/>
      <c r="DJ117" s="780"/>
      <c r="DK117" s="781"/>
      <c r="DL117" s="782">
        <v>10136</v>
      </c>
      <c r="DM117" s="780"/>
      <c r="DN117" s="780"/>
      <c r="DO117" s="780"/>
      <c r="DP117" s="781"/>
      <c r="DQ117" s="782" t="s">
        <v>415</v>
      </c>
      <c r="DR117" s="780"/>
      <c r="DS117" s="780"/>
      <c r="DT117" s="780"/>
      <c r="DU117" s="781"/>
      <c r="DV117" s="824" t="s">
        <v>447</v>
      </c>
      <c r="DW117" s="825"/>
      <c r="DX117" s="825"/>
      <c r="DY117" s="825"/>
      <c r="DZ117" s="826"/>
    </row>
    <row r="118" spans="1:130" s="230" customFormat="1" ht="26.25" customHeight="1" x14ac:dyDescent="0.15">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311</v>
      </c>
      <c r="AL118" s="896"/>
      <c r="AM118" s="896"/>
      <c r="AN118" s="896"/>
      <c r="AO118" s="897"/>
      <c r="AP118" s="899" t="s">
        <v>440</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447</v>
      </c>
      <c r="BR118" s="845"/>
      <c r="BS118" s="845"/>
      <c r="BT118" s="845"/>
      <c r="BU118" s="845"/>
      <c r="BV118" s="845" t="s">
        <v>447</v>
      </c>
      <c r="BW118" s="845"/>
      <c r="BX118" s="845"/>
      <c r="BY118" s="845"/>
      <c r="BZ118" s="845"/>
      <c r="CA118" s="845" t="s">
        <v>447</v>
      </c>
      <c r="CB118" s="845"/>
      <c r="CC118" s="845"/>
      <c r="CD118" s="845"/>
      <c r="CE118" s="845"/>
      <c r="CF118" s="875" t="s">
        <v>415</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237</v>
      </c>
      <c r="DH118" s="780"/>
      <c r="DI118" s="780"/>
      <c r="DJ118" s="780"/>
      <c r="DK118" s="781"/>
      <c r="DL118" s="782" t="s">
        <v>415</v>
      </c>
      <c r="DM118" s="780"/>
      <c r="DN118" s="780"/>
      <c r="DO118" s="780"/>
      <c r="DP118" s="781"/>
      <c r="DQ118" s="782" t="s">
        <v>415</v>
      </c>
      <c r="DR118" s="780"/>
      <c r="DS118" s="780"/>
      <c r="DT118" s="780"/>
      <c r="DU118" s="781"/>
      <c r="DV118" s="824" t="s">
        <v>415</v>
      </c>
      <c r="DW118" s="825"/>
      <c r="DX118" s="825"/>
      <c r="DY118" s="825"/>
      <c r="DZ118" s="826"/>
    </row>
    <row r="119" spans="1:130" s="230" customFormat="1" ht="26.25" customHeight="1" x14ac:dyDescent="0.15">
      <c r="A119" s="818" t="s">
        <v>444</v>
      </c>
      <c r="B119" s="819"/>
      <c r="C119" s="86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447</v>
      </c>
      <c r="AB119" s="889"/>
      <c r="AC119" s="889"/>
      <c r="AD119" s="889"/>
      <c r="AE119" s="890"/>
      <c r="AF119" s="891" t="s">
        <v>415</v>
      </c>
      <c r="AG119" s="889"/>
      <c r="AH119" s="889"/>
      <c r="AI119" s="889"/>
      <c r="AJ119" s="890"/>
      <c r="AK119" s="891" t="s">
        <v>447</v>
      </c>
      <c r="AL119" s="889"/>
      <c r="AM119" s="889"/>
      <c r="AN119" s="889"/>
      <c r="AO119" s="890"/>
      <c r="AP119" s="892" t="s">
        <v>447</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473</v>
      </c>
      <c r="BP119" s="878"/>
      <c r="BQ119" s="879">
        <v>54344044</v>
      </c>
      <c r="BR119" s="845"/>
      <c r="BS119" s="845"/>
      <c r="BT119" s="845"/>
      <c r="BU119" s="845"/>
      <c r="BV119" s="845">
        <v>53443562</v>
      </c>
      <c r="BW119" s="845"/>
      <c r="BX119" s="845"/>
      <c r="BY119" s="845"/>
      <c r="BZ119" s="845"/>
      <c r="CA119" s="845">
        <v>50943440</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138588</v>
      </c>
      <c r="DH119" s="764"/>
      <c r="DI119" s="764"/>
      <c r="DJ119" s="764"/>
      <c r="DK119" s="765"/>
      <c r="DL119" s="766">
        <v>127039</v>
      </c>
      <c r="DM119" s="764"/>
      <c r="DN119" s="764"/>
      <c r="DO119" s="764"/>
      <c r="DP119" s="765"/>
      <c r="DQ119" s="766">
        <v>115490</v>
      </c>
      <c r="DR119" s="764"/>
      <c r="DS119" s="764"/>
      <c r="DT119" s="764"/>
      <c r="DU119" s="765"/>
      <c r="DV119" s="848">
        <v>0.8</v>
      </c>
      <c r="DW119" s="849"/>
      <c r="DX119" s="849"/>
      <c r="DY119" s="849"/>
      <c r="DZ119" s="850"/>
    </row>
    <row r="120" spans="1:130" s="230" customFormat="1" ht="26.25" customHeight="1" x14ac:dyDescent="0.15">
      <c r="A120" s="820"/>
      <c r="B120" s="821"/>
      <c r="C120" s="815"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447</v>
      </c>
      <c r="AB120" s="780"/>
      <c r="AC120" s="780"/>
      <c r="AD120" s="780"/>
      <c r="AE120" s="781"/>
      <c r="AF120" s="782" t="s">
        <v>237</v>
      </c>
      <c r="AG120" s="780"/>
      <c r="AH120" s="780"/>
      <c r="AI120" s="780"/>
      <c r="AJ120" s="781"/>
      <c r="AK120" s="782" t="s">
        <v>447</v>
      </c>
      <c r="AL120" s="780"/>
      <c r="AM120" s="780"/>
      <c r="AN120" s="780"/>
      <c r="AO120" s="781"/>
      <c r="AP120" s="824" t="s">
        <v>237</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11303961</v>
      </c>
      <c r="BR120" s="842"/>
      <c r="BS120" s="842"/>
      <c r="BT120" s="842"/>
      <c r="BU120" s="842"/>
      <c r="BV120" s="842">
        <v>11838141</v>
      </c>
      <c r="BW120" s="842"/>
      <c r="BX120" s="842"/>
      <c r="BY120" s="842"/>
      <c r="BZ120" s="842"/>
      <c r="CA120" s="842">
        <v>11687979</v>
      </c>
      <c r="CB120" s="842"/>
      <c r="CC120" s="842"/>
      <c r="CD120" s="842"/>
      <c r="CE120" s="842"/>
      <c r="CF120" s="866">
        <v>80.5</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11339726</v>
      </c>
      <c r="DH120" s="842"/>
      <c r="DI120" s="842"/>
      <c r="DJ120" s="842"/>
      <c r="DK120" s="842"/>
      <c r="DL120" s="842">
        <v>10449898</v>
      </c>
      <c r="DM120" s="842"/>
      <c r="DN120" s="842"/>
      <c r="DO120" s="842"/>
      <c r="DP120" s="842"/>
      <c r="DQ120" s="842">
        <v>9411026</v>
      </c>
      <c r="DR120" s="842"/>
      <c r="DS120" s="842"/>
      <c r="DT120" s="842"/>
      <c r="DU120" s="842"/>
      <c r="DV120" s="843">
        <v>64.8</v>
      </c>
      <c r="DW120" s="843"/>
      <c r="DX120" s="843"/>
      <c r="DY120" s="843"/>
      <c r="DZ120" s="844"/>
    </row>
    <row r="121" spans="1:130" s="230" customFormat="1" ht="26.25" customHeight="1" x14ac:dyDescent="0.15">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447</v>
      </c>
      <c r="AB121" s="780"/>
      <c r="AC121" s="780"/>
      <c r="AD121" s="780"/>
      <c r="AE121" s="781"/>
      <c r="AF121" s="782" t="s">
        <v>415</v>
      </c>
      <c r="AG121" s="780"/>
      <c r="AH121" s="780"/>
      <c r="AI121" s="780"/>
      <c r="AJ121" s="781"/>
      <c r="AK121" s="782" t="s">
        <v>415</v>
      </c>
      <c r="AL121" s="780"/>
      <c r="AM121" s="780"/>
      <c r="AN121" s="780"/>
      <c r="AO121" s="781"/>
      <c r="AP121" s="824" t="s">
        <v>447</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v>906780</v>
      </c>
      <c r="BR121" s="817"/>
      <c r="BS121" s="817"/>
      <c r="BT121" s="817"/>
      <c r="BU121" s="817"/>
      <c r="BV121" s="817">
        <v>819242</v>
      </c>
      <c r="BW121" s="817"/>
      <c r="BX121" s="817"/>
      <c r="BY121" s="817"/>
      <c r="BZ121" s="817"/>
      <c r="CA121" s="817">
        <v>721955</v>
      </c>
      <c r="CB121" s="817"/>
      <c r="CC121" s="817"/>
      <c r="CD121" s="817"/>
      <c r="CE121" s="817"/>
      <c r="CF121" s="875">
        <v>5</v>
      </c>
      <c r="CG121" s="876"/>
      <c r="CH121" s="876"/>
      <c r="CI121" s="876"/>
      <c r="CJ121" s="876"/>
      <c r="CK121" s="869"/>
      <c r="CL121" s="855"/>
      <c r="CM121" s="855"/>
      <c r="CN121" s="855"/>
      <c r="CO121" s="856"/>
      <c r="CP121" s="835" t="s">
        <v>481</v>
      </c>
      <c r="CQ121" s="836"/>
      <c r="CR121" s="836"/>
      <c r="CS121" s="836"/>
      <c r="CT121" s="836"/>
      <c r="CU121" s="836"/>
      <c r="CV121" s="836"/>
      <c r="CW121" s="836"/>
      <c r="CX121" s="836"/>
      <c r="CY121" s="836"/>
      <c r="CZ121" s="836"/>
      <c r="DA121" s="836"/>
      <c r="DB121" s="836"/>
      <c r="DC121" s="836"/>
      <c r="DD121" s="836"/>
      <c r="DE121" s="836"/>
      <c r="DF121" s="837"/>
      <c r="DG121" s="816">
        <v>902990</v>
      </c>
      <c r="DH121" s="817"/>
      <c r="DI121" s="817"/>
      <c r="DJ121" s="817"/>
      <c r="DK121" s="817"/>
      <c r="DL121" s="817">
        <v>898449</v>
      </c>
      <c r="DM121" s="817"/>
      <c r="DN121" s="817"/>
      <c r="DO121" s="817"/>
      <c r="DP121" s="817"/>
      <c r="DQ121" s="817">
        <v>872919</v>
      </c>
      <c r="DR121" s="817"/>
      <c r="DS121" s="817"/>
      <c r="DT121" s="817"/>
      <c r="DU121" s="817"/>
      <c r="DV121" s="794">
        <v>6</v>
      </c>
      <c r="DW121" s="794"/>
      <c r="DX121" s="794"/>
      <c r="DY121" s="794"/>
      <c r="DZ121" s="795"/>
    </row>
    <row r="122" spans="1:130" s="230" customFormat="1" ht="26.25" customHeight="1" x14ac:dyDescent="0.15">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415</v>
      </c>
      <c r="AB122" s="780"/>
      <c r="AC122" s="780"/>
      <c r="AD122" s="780"/>
      <c r="AE122" s="781"/>
      <c r="AF122" s="782" t="s">
        <v>237</v>
      </c>
      <c r="AG122" s="780"/>
      <c r="AH122" s="780"/>
      <c r="AI122" s="780"/>
      <c r="AJ122" s="781"/>
      <c r="AK122" s="782" t="s">
        <v>237</v>
      </c>
      <c r="AL122" s="780"/>
      <c r="AM122" s="780"/>
      <c r="AN122" s="780"/>
      <c r="AO122" s="781"/>
      <c r="AP122" s="824" t="s">
        <v>447</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34434463</v>
      </c>
      <c r="BR122" s="845"/>
      <c r="BS122" s="845"/>
      <c r="BT122" s="845"/>
      <c r="BU122" s="845"/>
      <c r="BV122" s="845">
        <v>33665803</v>
      </c>
      <c r="BW122" s="845"/>
      <c r="BX122" s="845"/>
      <c r="BY122" s="845"/>
      <c r="BZ122" s="845"/>
      <c r="CA122" s="845">
        <v>32061913</v>
      </c>
      <c r="CB122" s="845"/>
      <c r="CC122" s="845"/>
      <c r="CD122" s="845"/>
      <c r="CE122" s="845"/>
      <c r="CF122" s="846">
        <v>220.9</v>
      </c>
      <c r="CG122" s="847"/>
      <c r="CH122" s="847"/>
      <c r="CI122" s="847"/>
      <c r="CJ122" s="847"/>
      <c r="CK122" s="869"/>
      <c r="CL122" s="855"/>
      <c r="CM122" s="855"/>
      <c r="CN122" s="855"/>
      <c r="CO122" s="856"/>
      <c r="CP122" s="835" t="s">
        <v>483</v>
      </c>
      <c r="CQ122" s="836"/>
      <c r="CR122" s="836"/>
      <c r="CS122" s="836"/>
      <c r="CT122" s="836"/>
      <c r="CU122" s="836"/>
      <c r="CV122" s="836"/>
      <c r="CW122" s="836"/>
      <c r="CX122" s="836"/>
      <c r="CY122" s="836"/>
      <c r="CZ122" s="836"/>
      <c r="DA122" s="836"/>
      <c r="DB122" s="836"/>
      <c r="DC122" s="836"/>
      <c r="DD122" s="836"/>
      <c r="DE122" s="836"/>
      <c r="DF122" s="837"/>
      <c r="DG122" s="816">
        <v>714597</v>
      </c>
      <c r="DH122" s="817"/>
      <c r="DI122" s="817"/>
      <c r="DJ122" s="817"/>
      <c r="DK122" s="817"/>
      <c r="DL122" s="817">
        <v>703974</v>
      </c>
      <c r="DM122" s="817"/>
      <c r="DN122" s="817"/>
      <c r="DO122" s="817"/>
      <c r="DP122" s="817"/>
      <c r="DQ122" s="817">
        <v>643283</v>
      </c>
      <c r="DR122" s="817"/>
      <c r="DS122" s="817"/>
      <c r="DT122" s="817"/>
      <c r="DU122" s="817"/>
      <c r="DV122" s="794">
        <v>4.4000000000000004</v>
      </c>
      <c r="DW122" s="794"/>
      <c r="DX122" s="794"/>
      <c r="DY122" s="794"/>
      <c r="DZ122" s="795"/>
    </row>
    <row r="123" spans="1:130" s="230" customFormat="1" ht="26.25" customHeight="1" x14ac:dyDescent="0.15">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11697</v>
      </c>
      <c r="AB123" s="780"/>
      <c r="AC123" s="780"/>
      <c r="AD123" s="780"/>
      <c r="AE123" s="781"/>
      <c r="AF123" s="782">
        <v>11697</v>
      </c>
      <c r="AG123" s="780"/>
      <c r="AH123" s="780"/>
      <c r="AI123" s="780"/>
      <c r="AJ123" s="781"/>
      <c r="AK123" s="782">
        <v>11697</v>
      </c>
      <c r="AL123" s="780"/>
      <c r="AM123" s="780"/>
      <c r="AN123" s="780"/>
      <c r="AO123" s="781"/>
      <c r="AP123" s="824">
        <v>0.1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484</v>
      </c>
      <c r="BP123" s="878"/>
      <c r="BQ123" s="832">
        <v>46645204</v>
      </c>
      <c r="BR123" s="833"/>
      <c r="BS123" s="833"/>
      <c r="BT123" s="833"/>
      <c r="BU123" s="833"/>
      <c r="BV123" s="833">
        <v>46323186</v>
      </c>
      <c r="BW123" s="833"/>
      <c r="BX123" s="833"/>
      <c r="BY123" s="833"/>
      <c r="BZ123" s="833"/>
      <c r="CA123" s="833">
        <v>44471847</v>
      </c>
      <c r="CB123" s="833"/>
      <c r="CC123" s="833"/>
      <c r="CD123" s="833"/>
      <c r="CE123" s="833"/>
      <c r="CF123" s="748"/>
      <c r="CG123" s="749"/>
      <c r="CH123" s="749"/>
      <c r="CI123" s="749"/>
      <c r="CJ123" s="834"/>
      <c r="CK123" s="869"/>
      <c r="CL123" s="855"/>
      <c r="CM123" s="855"/>
      <c r="CN123" s="855"/>
      <c r="CO123" s="856"/>
      <c r="CP123" s="835" t="s">
        <v>485</v>
      </c>
      <c r="CQ123" s="836"/>
      <c r="CR123" s="836"/>
      <c r="CS123" s="836"/>
      <c r="CT123" s="836"/>
      <c r="CU123" s="836"/>
      <c r="CV123" s="836"/>
      <c r="CW123" s="836"/>
      <c r="CX123" s="836"/>
      <c r="CY123" s="836"/>
      <c r="CZ123" s="836"/>
      <c r="DA123" s="836"/>
      <c r="DB123" s="836"/>
      <c r="DC123" s="836"/>
      <c r="DD123" s="836"/>
      <c r="DE123" s="836"/>
      <c r="DF123" s="837"/>
      <c r="DG123" s="779">
        <v>23527</v>
      </c>
      <c r="DH123" s="780"/>
      <c r="DI123" s="780"/>
      <c r="DJ123" s="780"/>
      <c r="DK123" s="781"/>
      <c r="DL123" s="782">
        <v>15746</v>
      </c>
      <c r="DM123" s="780"/>
      <c r="DN123" s="780"/>
      <c r="DO123" s="780"/>
      <c r="DP123" s="781"/>
      <c r="DQ123" s="782">
        <v>7876</v>
      </c>
      <c r="DR123" s="780"/>
      <c r="DS123" s="780"/>
      <c r="DT123" s="780"/>
      <c r="DU123" s="781"/>
      <c r="DV123" s="824">
        <v>0.1</v>
      </c>
      <c r="DW123" s="825"/>
      <c r="DX123" s="825"/>
      <c r="DY123" s="825"/>
      <c r="DZ123" s="826"/>
    </row>
    <row r="124" spans="1:130" s="230" customFormat="1" ht="26.25" customHeight="1" thickBot="1" x14ac:dyDescent="0.2">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447</v>
      </c>
      <c r="AB124" s="780"/>
      <c r="AC124" s="780"/>
      <c r="AD124" s="780"/>
      <c r="AE124" s="781"/>
      <c r="AF124" s="782" t="s">
        <v>447</v>
      </c>
      <c r="AG124" s="780"/>
      <c r="AH124" s="780"/>
      <c r="AI124" s="780"/>
      <c r="AJ124" s="781"/>
      <c r="AK124" s="782" t="s">
        <v>447</v>
      </c>
      <c r="AL124" s="780"/>
      <c r="AM124" s="780"/>
      <c r="AN124" s="780"/>
      <c r="AO124" s="781"/>
      <c r="AP124" s="824" t="s">
        <v>447</v>
      </c>
      <c r="AQ124" s="825"/>
      <c r="AR124" s="825"/>
      <c r="AS124" s="825"/>
      <c r="AT124" s="826"/>
      <c r="AU124" s="827" t="s">
        <v>486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53</v>
      </c>
      <c r="BR124" s="831"/>
      <c r="BS124" s="831"/>
      <c r="BT124" s="831"/>
      <c r="BU124" s="831"/>
      <c r="BV124" s="831">
        <v>47.6</v>
      </c>
      <c r="BW124" s="831"/>
      <c r="BX124" s="831"/>
      <c r="BY124" s="831"/>
      <c r="BZ124" s="831"/>
      <c r="CA124" s="831">
        <v>44.5</v>
      </c>
      <c r="CB124" s="831"/>
      <c r="CC124" s="831"/>
      <c r="CD124" s="831"/>
      <c r="CE124" s="831"/>
      <c r="CF124" s="726"/>
      <c r="CG124" s="727"/>
      <c r="CH124" s="727"/>
      <c r="CI124" s="727"/>
      <c r="CJ124" s="862"/>
      <c r="CK124" s="870"/>
      <c r="CL124" s="870"/>
      <c r="CM124" s="870"/>
      <c r="CN124" s="870"/>
      <c r="CO124" s="871"/>
      <c r="CP124" s="835" t="s">
        <v>487</v>
      </c>
      <c r="CQ124" s="836"/>
      <c r="CR124" s="836"/>
      <c r="CS124" s="836"/>
      <c r="CT124" s="836"/>
      <c r="CU124" s="836"/>
      <c r="CV124" s="836"/>
      <c r="CW124" s="836"/>
      <c r="CX124" s="836"/>
      <c r="CY124" s="836"/>
      <c r="CZ124" s="836"/>
      <c r="DA124" s="836"/>
      <c r="DB124" s="836"/>
      <c r="DC124" s="836"/>
      <c r="DD124" s="836"/>
      <c r="DE124" s="836"/>
      <c r="DF124" s="837"/>
      <c r="DG124" s="763" t="s">
        <v>488</v>
      </c>
      <c r="DH124" s="764"/>
      <c r="DI124" s="764"/>
      <c r="DJ124" s="764"/>
      <c r="DK124" s="765"/>
      <c r="DL124" s="766" t="s">
        <v>488</v>
      </c>
      <c r="DM124" s="764"/>
      <c r="DN124" s="764"/>
      <c r="DO124" s="764"/>
      <c r="DP124" s="765"/>
      <c r="DQ124" s="766" t="s">
        <v>489</v>
      </c>
      <c r="DR124" s="764"/>
      <c r="DS124" s="764"/>
      <c r="DT124" s="764"/>
      <c r="DU124" s="765"/>
      <c r="DV124" s="848" t="s">
        <v>488</v>
      </c>
      <c r="DW124" s="849"/>
      <c r="DX124" s="849"/>
      <c r="DY124" s="849"/>
      <c r="DZ124" s="850"/>
    </row>
    <row r="125" spans="1:130" s="230" customFormat="1" ht="26.25" customHeight="1" x14ac:dyDescent="0.15">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489</v>
      </c>
      <c r="AB125" s="780"/>
      <c r="AC125" s="780"/>
      <c r="AD125" s="780"/>
      <c r="AE125" s="781"/>
      <c r="AF125" s="782" t="s">
        <v>490</v>
      </c>
      <c r="AG125" s="780"/>
      <c r="AH125" s="780"/>
      <c r="AI125" s="780"/>
      <c r="AJ125" s="781"/>
      <c r="AK125" s="782" t="s">
        <v>491</v>
      </c>
      <c r="AL125" s="780"/>
      <c r="AM125" s="780"/>
      <c r="AN125" s="780"/>
      <c r="AO125" s="781"/>
      <c r="AP125" s="824" t="s">
        <v>491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492</v>
      </c>
      <c r="CL125" s="852"/>
      <c r="CM125" s="852"/>
      <c r="CN125" s="852"/>
      <c r="CO125" s="853"/>
      <c r="CP125" s="860" t="s">
        <v>493</v>
      </c>
      <c r="CQ125" s="808"/>
      <c r="CR125" s="808"/>
      <c r="CS125" s="808"/>
      <c r="CT125" s="808"/>
      <c r="CU125" s="808"/>
      <c r="CV125" s="808"/>
      <c r="CW125" s="808"/>
      <c r="CX125" s="808"/>
      <c r="CY125" s="808"/>
      <c r="CZ125" s="808"/>
      <c r="DA125" s="808"/>
      <c r="DB125" s="808"/>
      <c r="DC125" s="808"/>
      <c r="DD125" s="808"/>
      <c r="DE125" s="808"/>
      <c r="DF125" s="809"/>
      <c r="DG125" s="861" t="s">
        <v>488</v>
      </c>
      <c r="DH125" s="842"/>
      <c r="DI125" s="842"/>
      <c r="DJ125" s="842"/>
      <c r="DK125" s="842"/>
      <c r="DL125" s="842" t="s">
        <v>494</v>
      </c>
      <c r="DM125" s="842"/>
      <c r="DN125" s="842"/>
      <c r="DO125" s="842"/>
      <c r="DP125" s="842"/>
      <c r="DQ125" s="842" t="s">
        <v>491</v>
      </c>
      <c r="DR125" s="842"/>
      <c r="DS125" s="842"/>
      <c r="DT125" s="842"/>
      <c r="DU125" s="842"/>
      <c r="DV125" s="843" t="s">
        <v>489</v>
      </c>
      <c r="DW125" s="843"/>
      <c r="DX125" s="843"/>
      <c r="DY125" s="843"/>
      <c r="DZ125" s="844"/>
    </row>
    <row r="126" spans="1:130" s="230" customFormat="1" ht="26.25" customHeight="1" thickBot="1" x14ac:dyDescent="0.2">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10474</v>
      </c>
      <c r="AB126" s="780"/>
      <c r="AC126" s="780"/>
      <c r="AD126" s="780"/>
      <c r="AE126" s="781"/>
      <c r="AF126" s="782">
        <v>10362</v>
      </c>
      <c r="AG126" s="780"/>
      <c r="AH126" s="780"/>
      <c r="AI126" s="780"/>
      <c r="AJ126" s="781"/>
      <c r="AK126" s="782">
        <v>10354</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495</v>
      </c>
      <c r="CQ126" s="752"/>
      <c r="CR126" s="752"/>
      <c r="CS126" s="752"/>
      <c r="CT126" s="752"/>
      <c r="CU126" s="752"/>
      <c r="CV126" s="752"/>
      <c r="CW126" s="752"/>
      <c r="CX126" s="752"/>
      <c r="CY126" s="752"/>
      <c r="CZ126" s="752"/>
      <c r="DA126" s="752"/>
      <c r="DB126" s="752"/>
      <c r="DC126" s="752"/>
      <c r="DD126" s="752"/>
      <c r="DE126" s="752"/>
      <c r="DF126" s="753"/>
      <c r="DG126" s="816" t="s">
        <v>488</v>
      </c>
      <c r="DH126" s="817"/>
      <c r="DI126" s="817"/>
      <c r="DJ126" s="817"/>
      <c r="DK126" s="817"/>
      <c r="DL126" s="817" t="s">
        <v>488</v>
      </c>
      <c r="DM126" s="817"/>
      <c r="DN126" s="817"/>
      <c r="DO126" s="817"/>
      <c r="DP126" s="817"/>
      <c r="DQ126" s="817" t="s">
        <v>496</v>
      </c>
      <c r="DR126" s="817"/>
      <c r="DS126" s="817"/>
      <c r="DT126" s="817"/>
      <c r="DU126" s="817"/>
      <c r="DV126" s="794" t="s">
        <v>497</v>
      </c>
      <c r="DW126" s="794"/>
      <c r="DX126" s="794"/>
      <c r="DY126" s="794"/>
      <c r="DZ126" s="795"/>
    </row>
    <row r="127" spans="1:130" s="230" customFormat="1" ht="26.25" customHeight="1" x14ac:dyDescent="0.15">
      <c r="A127" s="822"/>
      <c r="B127" s="823"/>
      <c r="C127" s="838" t="s">
        <v>498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1172</v>
      </c>
      <c r="AB127" s="780"/>
      <c r="AC127" s="780"/>
      <c r="AD127" s="780"/>
      <c r="AE127" s="781"/>
      <c r="AF127" s="782">
        <v>859</v>
      </c>
      <c r="AG127" s="780"/>
      <c r="AH127" s="780"/>
      <c r="AI127" s="780"/>
      <c r="AJ127" s="781"/>
      <c r="AK127" s="782">
        <v>621</v>
      </c>
      <c r="AL127" s="780"/>
      <c r="AM127" s="780"/>
      <c r="AN127" s="780"/>
      <c r="AO127" s="781"/>
      <c r="AP127" s="824">
        <v>0</v>
      </c>
      <c r="AQ127" s="825"/>
      <c r="AR127" s="825"/>
      <c r="AS127" s="825"/>
      <c r="AT127" s="826"/>
      <c r="AU127" s="232"/>
      <c r="AV127" s="232"/>
      <c r="AW127" s="232"/>
      <c r="AX127" s="841" t="s">
        <v>499</v>
      </c>
      <c r="AY127" s="812"/>
      <c r="AZ127" s="812"/>
      <c r="BA127" s="812"/>
      <c r="BB127" s="812"/>
      <c r="BC127" s="812"/>
      <c r="BD127" s="812"/>
      <c r="BE127" s="813"/>
      <c r="BF127" s="811" t="s">
        <v>500</v>
      </c>
      <c r="BG127" s="812"/>
      <c r="BH127" s="812"/>
      <c r="BI127" s="812"/>
      <c r="BJ127" s="812"/>
      <c r="BK127" s="812"/>
      <c r="BL127" s="813"/>
      <c r="BM127" s="811" t="s">
        <v>501</v>
      </c>
      <c r="BN127" s="812"/>
      <c r="BO127" s="812"/>
      <c r="BP127" s="812"/>
      <c r="BQ127" s="812"/>
      <c r="BR127" s="812"/>
      <c r="BS127" s="813"/>
      <c r="BT127" s="811" t="s">
        <v>502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503</v>
      </c>
      <c r="CQ127" s="752"/>
      <c r="CR127" s="752"/>
      <c r="CS127" s="752"/>
      <c r="CT127" s="752"/>
      <c r="CU127" s="752"/>
      <c r="CV127" s="752"/>
      <c r="CW127" s="752"/>
      <c r="CX127" s="752"/>
      <c r="CY127" s="752"/>
      <c r="CZ127" s="752"/>
      <c r="DA127" s="752"/>
      <c r="DB127" s="752"/>
      <c r="DC127" s="752"/>
      <c r="DD127" s="752"/>
      <c r="DE127" s="752"/>
      <c r="DF127" s="753"/>
      <c r="DG127" s="816" t="s">
        <v>237</v>
      </c>
      <c r="DH127" s="817"/>
      <c r="DI127" s="817"/>
      <c r="DJ127" s="817"/>
      <c r="DK127" s="817"/>
      <c r="DL127" s="817" t="s">
        <v>237</v>
      </c>
      <c r="DM127" s="817"/>
      <c r="DN127" s="817"/>
      <c r="DO127" s="817"/>
      <c r="DP127" s="817"/>
      <c r="DQ127" s="817" t="s">
        <v>504</v>
      </c>
      <c r="DR127" s="817"/>
      <c r="DS127" s="817"/>
      <c r="DT127" s="817"/>
      <c r="DU127" s="817"/>
      <c r="DV127" s="794" t="s">
        <v>489</v>
      </c>
      <c r="DW127" s="794"/>
      <c r="DX127" s="794"/>
      <c r="DY127" s="794"/>
      <c r="DZ127" s="795"/>
    </row>
    <row r="128" spans="1:130" s="230" customFormat="1" ht="26.25" customHeight="1" thickBot="1" x14ac:dyDescent="0.2">
      <c r="A128" s="796" t="s">
        <v>505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506</v>
      </c>
      <c r="X128" s="798"/>
      <c r="Y128" s="798"/>
      <c r="Z128" s="799"/>
      <c r="AA128" s="800">
        <v>105915</v>
      </c>
      <c r="AB128" s="801"/>
      <c r="AC128" s="801"/>
      <c r="AD128" s="801"/>
      <c r="AE128" s="802"/>
      <c r="AF128" s="803">
        <v>105013</v>
      </c>
      <c r="AG128" s="801"/>
      <c r="AH128" s="801"/>
      <c r="AI128" s="801"/>
      <c r="AJ128" s="802"/>
      <c r="AK128" s="803">
        <v>102658</v>
      </c>
      <c r="AL128" s="801"/>
      <c r="AM128" s="801"/>
      <c r="AN128" s="801"/>
      <c r="AO128" s="802"/>
      <c r="AP128" s="804"/>
      <c r="AQ128" s="805"/>
      <c r="AR128" s="805"/>
      <c r="AS128" s="805"/>
      <c r="AT128" s="806"/>
      <c r="AU128" s="232"/>
      <c r="AV128" s="232"/>
      <c r="AW128" s="232"/>
      <c r="AX128" s="807" t="s">
        <v>507</v>
      </c>
      <c r="AY128" s="808"/>
      <c r="AZ128" s="808"/>
      <c r="BA128" s="808"/>
      <c r="BB128" s="808"/>
      <c r="BC128" s="808"/>
      <c r="BD128" s="808"/>
      <c r="BE128" s="809"/>
      <c r="BF128" s="786" t="s">
        <v>489</v>
      </c>
      <c r="BG128" s="787"/>
      <c r="BH128" s="787"/>
      <c r="BI128" s="787"/>
      <c r="BJ128" s="787"/>
      <c r="BK128" s="787"/>
      <c r="BL128" s="810"/>
      <c r="BM128" s="786">
        <v>12.61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508</v>
      </c>
      <c r="CQ128" s="730"/>
      <c r="CR128" s="730"/>
      <c r="CS128" s="730"/>
      <c r="CT128" s="730"/>
      <c r="CU128" s="730"/>
      <c r="CV128" s="730"/>
      <c r="CW128" s="730"/>
      <c r="CX128" s="730"/>
      <c r="CY128" s="730"/>
      <c r="CZ128" s="730"/>
      <c r="DA128" s="730"/>
      <c r="DB128" s="730"/>
      <c r="DC128" s="730"/>
      <c r="DD128" s="730"/>
      <c r="DE128" s="730"/>
      <c r="DF128" s="731"/>
      <c r="DG128" s="790" t="s">
        <v>494</v>
      </c>
      <c r="DH128" s="791"/>
      <c r="DI128" s="791"/>
      <c r="DJ128" s="791"/>
      <c r="DK128" s="791"/>
      <c r="DL128" s="791" t="s">
        <v>488</v>
      </c>
      <c r="DM128" s="791"/>
      <c r="DN128" s="791"/>
      <c r="DO128" s="791"/>
      <c r="DP128" s="791"/>
      <c r="DQ128" s="791" t="s">
        <v>488</v>
      </c>
      <c r="DR128" s="791"/>
      <c r="DS128" s="791"/>
      <c r="DT128" s="791"/>
      <c r="DU128" s="791"/>
      <c r="DV128" s="792" t="s">
        <v>490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509</v>
      </c>
      <c r="X129" s="777"/>
      <c r="Y129" s="777"/>
      <c r="Z129" s="778"/>
      <c r="AA129" s="779">
        <v>17550302</v>
      </c>
      <c r="AB129" s="780"/>
      <c r="AC129" s="780"/>
      <c r="AD129" s="780"/>
      <c r="AE129" s="781"/>
      <c r="AF129" s="782">
        <v>17960038</v>
      </c>
      <c r="AG129" s="780"/>
      <c r="AH129" s="780"/>
      <c r="AI129" s="780"/>
      <c r="AJ129" s="781"/>
      <c r="AK129" s="782">
        <v>17671615</v>
      </c>
      <c r="AL129" s="780"/>
      <c r="AM129" s="780"/>
      <c r="AN129" s="780"/>
      <c r="AO129" s="781"/>
      <c r="AP129" s="783"/>
      <c r="AQ129" s="784"/>
      <c r="AR129" s="784"/>
      <c r="AS129" s="784"/>
      <c r="AT129" s="785"/>
      <c r="AU129" s="233"/>
      <c r="AV129" s="233"/>
      <c r="AW129" s="233"/>
      <c r="AX129" s="751" t="s">
        <v>510</v>
      </c>
      <c r="AY129" s="752"/>
      <c r="AZ129" s="752"/>
      <c r="BA129" s="752"/>
      <c r="BB129" s="752"/>
      <c r="BC129" s="752"/>
      <c r="BD129" s="752"/>
      <c r="BE129" s="753"/>
      <c r="BF129" s="770" t="s">
        <v>491</v>
      </c>
      <c r="BG129" s="771"/>
      <c r="BH129" s="771"/>
      <c r="BI129" s="771"/>
      <c r="BJ129" s="771"/>
      <c r="BK129" s="771"/>
      <c r="BL129" s="772"/>
      <c r="BM129" s="770">
        <v>17.61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512</v>
      </c>
      <c r="X130" s="777"/>
      <c r="Y130" s="777"/>
      <c r="Z130" s="778"/>
      <c r="AA130" s="779">
        <v>3051202</v>
      </c>
      <c r="AB130" s="780"/>
      <c r="AC130" s="780"/>
      <c r="AD130" s="780"/>
      <c r="AE130" s="781"/>
      <c r="AF130" s="782">
        <v>3019639</v>
      </c>
      <c r="AG130" s="780"/>
      <c r="AH130" s="780"/>
      <c r="AI130" s="780"/>
      <c r="AJ130" s="781"/>
      <c r="AK130" s="782">
        <v>3155999</v>
      </c>
      <c r="AL130" s="780"/>
      <c r="AM130" s="780"/>
      <c r="AN130" s="780"/>
      <c r="AO130" s="781"/>
      <c r="AP130" s="783"/>
      <c r="AQ130" s="784"/>
      <c r="AR130" s="784"/>
      <c r="AS130" s="784"/>
      <c r="AT130" s="785"/>
      <c r="AU130" s="233"/>
      <c r="AV130" s="233"/>
      <c r="AW130" s="233"/>
      <c r="AX130" s="751" t="s">
        <v>513</v>
      </c>
      <c r="AY130" s="752"/>
      <c r="AZ130" s="752"/>
      <c r="BA130" s="752"/>
      <c r="BB130" s="752"/>
      <c r="BC130" s="752"/>
      <c r="BD130" s="752"/>
      <c r="BE130" s="753"/>
      <c r="BF130" s="754">
        <v>8.6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514</v>
      </c>
      <c r="X131" s="761"/>
      <c r="Y131" s="761"/>
      <c r="Z131" s="762"/>
      <c r="AA131" s="763">
        <v>14499100</v>
      </c>
      <c r="AB131" s="764"/>
      <c r="AC131" s="764"/>
      <c r="AD131" s="764"/>
      <c r="AE131" s="765"/>
      <c r="AF131" s="766">
        <v>14940399</v>
      </c>
      <c r="AG131" s="764"/>
      <c r="AH131" s="764"/>
      <c r="AI131" s="764"/>
      <c r="AJ131" s="765"/>
      <c r="AK131" s="766">
        <v>14515616</v>
      </c>
      <c r="AL131" s="764"/>
      <c r="AM131" s="764"/>
      <c r="AN131" s="764"/>
      <c r="AO131" s="765"/>
      <c r="AP131" s="767"/>
      <c r="AQ131" s="768"/>
      <c r="AR131" s="768"/>
      <c r="AS131" s="768"/>
      <c r="AT131" s="769"/>
      <c r="AU131" s="233"/>
      <c r="AV131" s="233"/>
      <c r="AW131" s="233"/>
      <c r="AX131" s="729" t="s">
        <v>515</v>
      </c>
      <c r="AY131" s="730"/>
      <c r="AZ131" s="730"/>
      <c r="BA131" s="730"/>
      <c r="BB131" s="730"/>
      <c r="BC131" s="730"/>
      <c r="BD131" s="730"/>
      <c r="BE131" s="731"/>
      <c r="BF131" s="732">
        <v>44.5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517</v>
      </c>
      <c r="W132" s="742"/>
      <c r="X132" s="742"/>
      <c r="Y132" s="742"/>
      <c r="Z132" s="743"/>
      <c r="AA132" s="744">
        <v>8.9892476079999994</v>
      </c>
      <c r="AB132" s="745"/>
      <c r="AC132" s="745"/>
      <c r="AD132" s="745"/>
      <c r="AE132" s="746"/>
      <c r="AF132" s="747">
        <v>8.2438427510000007</v>
      </c>
      <c r="AG132" s="745"/>
      <c r="AH132" s="745"/>
      <c r="AI132" s="745"/>
      <c r="AJ132" s="746"/>
      <c r="AK132" s="747">
        <v>8.6638555329999996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518</v>
      </c>
      <c r="W133" s="721"/>
      <c r="X133" s="721"/>
      <c r="Y133" s="721"/>
      <c r="Z133" s="722"/>
      <c r="AA133" s="723">
        <v>10.4</v>
      </c>
      <c r="AB133" s="724"/>
      <c r="AC133" s="724"/>
      <c r="AD133" s="724"/>
      <c r="AE133" s="725"/>
      <c r="AF133" s="723">
        <v>9.5</v>
      </c>
      <c r="AG133" s="724"/>
      <c r="AH133" s="724"/>
      <c r="AI133" s="724"/>
      <c r="AJ133" s="725"/>
      <c r="AK133" s="723">
        <v>8.6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b+eYLkfA8kZTBcnSVqd9VDRm+uvDskCYlKU3+3+6nZaaBFPgEf0MV6GEYe7JU55lqG3hyxZCMrXKsV6RDvdpg==" saltValue="owbIosDwRdKadPr02Qjug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5CfPvnwW9/LBFVME1RItTOxDJf7HFdCLDKBlaWgiwthyZvNma2elztX6oRbTsLcb0zZxGG+wsX5PC/PKvm7Q0A==" saltValue="kVRx7zAnRK4MNvGnWtIm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J1qJyxFa5p29bCREbTAD/XvoeFQLuxvMA7Ch9V+TqTy4vBdRcPZL3IhaTkWOPSDWyEph45HC6aRO+Ai46uIKg==" saltValue="CwOIbPBACIQ2E2RVj0KV5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527</v>
      </c>
      <c r="AL9" s="1131"/>
      <c r="AM9" s="1131"/>
      <c r="AN9" s="1132"/>
      <c r="AO9" s="281">
        <v>4855812</v>
      </c>
      <c r="AP9" s="281">
        <v>82662</v>
      </c>
      <c r="AQ9" s="282">
        <v>73449</v>
      </c>
      <c r="AR9" s="283">
        <v>12.5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528</v>
      </c>
      <c r="AL10" s="1131"/>
      <c r="AM10" s="1131"/>
      <c r="AN10" s="1132"/>
      <c r="AO10" s="284">
        <v>584445</v>
      </c>
      <c r="AP10" s="284">
        <v>9949</v>
      </c>
      <c r="AQ10" s="285">
        <v>5917</v>
      </c>
      <c r="AR10" s="286">
        <v>68.099999999999994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529</v>
      </c>
      <c r="AL11" s="1131"/>
      <c r="AM11" s="1131"/>
      <c r="AN11" s="1132"/>
      <c r="AO11" s="284" t="s">
        <v>530</v>
      </c>
      <c r="AP11" s="284" t="s">
        <v>530</v>
      </c>
      <c r="AQ11" s="285">
        <v>1123</v>
      </c>
      <c r="AR11" s="286" t="s">
        <v>530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531</v>
      </c>
      <c r="AL12" s="1131"/>
      <c r="AM12" s="1131"/>
      <c r="AN12" s="1132"/>
      <c r="AO12" s="284" t="s">
        <v>530</v>
      </c>
      <c r="AP12" s="284" t="s">
        <v>530</v>
      </c>
      <c r="AQ12" s="285">
        <v>9</v>
      </c>
      <c r="AR12" s="286" t="s">
        <v>530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532</v>
      </c>
      <c r="AL13" s="1131"/>
      <c r="AM13" s="1131"/>
      <c r="AN13" s="1132"/>
      <c r="AO13" s="284">
        <v>139072</v>
      </c>
      <c r="AP13" s="284">
        <v>2367</v>
      </c>
      <c r="AQ13" s="285">
        <v>2374</v>
      </c>
      <c r="AR13" s="286">
        <v>-0.3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533</v>
      </c>
      <c r="AL14" s="1131"/>
      <c r="AM14" s="1131"/>
      <c r="AN14" s="1132"/>
      <c r="AO14" s="284">
        <v>211089</v>
      </c>
      <c r="AP14" s="284">
        <v>3593</v>
      </c>
      <c r="AQ14" s="285">
        <v>1666</v>
      </c>
      <c r="AR14" s="286">
        <v>115.7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534</v>
      </c>
      <c r="AL15" s="1134"/>
      <c r="AM15" s="1134"/>
      <c r="AN15" s="1135"/>
      <c r="AO15" s="284">
        <v>-270596</v>
      </c>
      <c r="AP15" s="284">
        <v>-4606</v>
      </c>
      <c r="AQ15" s="285">
        <v>-4765</v>
      </c>
      <c r="AR15" s="286">
        <v>-3.3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5519822</v>
      </c>
      <c r="AP16" s="284">
        <v>93966</v>
      </c>
      <c r="AQ16" s="285">
        <v>79774</v>
      </c>
      <c r="AR16" s="286">
        <v>17.8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539</v>
      </c>
      <c r="AL21" s="1137"/>
      <c r="AM21" s="1137"/>
      <c r="AN21" s="1138"/>
      <c r="AO21" s="297">
        <v>8.44</v>
      </c>
      <c r="AP21" s="298">
        <v>7.58</v>
      </c>
      <c r="AQ21" s="299">
        <v>0.86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540</v>
      </c>
      <c r="AL22" s="1137"/>
      <c r="AM22" s="1137"/>
      <c r="AN22" s="1138"/>
      <c r="AO22" s="302">
        <v>99</v>
      </c>
      <c r="AP22" s="303">
        <v>98.4</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544</v>
      </c>
      <c r="AL32" s="1121"/>
      <c r="AM32" s="1121"/>
      <c r="AN32" s="1122"/>
      <c r="AO32" s="312">
        <v>3231230</v>
      </c>
      <c r="AP32" s="312">
        <v>55006</v>
      </c>
      <c r="AQ32" s="313">
        <v>42324</v>
      </c>
      <c r="AR32" s="314">
        <v>30</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545</v>
      </c>
      <c r="AL33" s="1121"/>
      <c r="AM33" s="1121"/>
      <c r="AN33" s="1122"/>
      <c r="AO33" s="312" t="s">
        <v>530</v>
      </c>
      <c r="AP33" s="312" t="s">
        <v>530</v>
      </c>
      <c r="AQ33" s="313" t="s">
        <v>530</v>
      </c>
      <c r="AR33" s="314" t="s">
        <v>530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546</v>
      </c>
      <c r="AL34" s="1121"/>
      <c r="AM34" s="1121"/>
      <c r="AN34" s="1122"/>
      <c r="AO34" s="312" t="s">
        <v>530</v>
      </c>
      <c r="AP34" s="312" t="s">
        <v>530</v>
      </c>
      <c r="AQ34" s="313">
        <v>47</v>
      </c>
      <c r="AR34" s="314" t="s">
        <v>530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547</v>
      </c>
      <c r="AL35" s="1121"/>
      <c r="AM35" s="1121"/>
      <c r="AN35" s="1122"/>
      <c r="AO35" s="312">
        <v>1217460</v>
      </c>
      <c r="AP35" s="312">
        <v>20725</v>
      </c>
      <c r="AQ35" s="313">
        <v>12192</v>
      </c>
      <c r="AR35" s="314">
        <v>70</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548</v>
      </c>
      <c r="AL36" s="1121"/>
      <c r="AM36" s="1121"/>
      <c r="AN36" s="1122"/>
      <c r="AO36" s="312">
        <v>44745</v>
      </c>
      <c r="AP36" s="312">
        <v>762</v>
      </c>
      <c r="AQ36" s="313">
        <v>2056</v>
      </c>
      <c r="AR36" s="314">
        <v>-62.9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549</v>
      </c>
      <c r="AL37" s="1121"/>
      <c r="AM37" s="1121"/>
      <c r="AN37" s="1122"/>
      <c r="AO37" s="312">
        <v>22672</v>
      </c>
      <c r="AP37" s="312">
        <v>386</v>
      </c>
      <c r="AQ37" s="313">
        <v>621</v>
      </c>
      <c r="AR37" s="314">
        <v>-37.799999999999997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550</v>
      </c>
      <c r="AL38" s="1124"/>
      <c r="AM38" s="1124"/>
      <c r="AN38" s="1125"/>
      <c r="AO38" s="315">
        <v>162</v>
      </c>
      <c r="AP38" s="315">
        <v>3</v>
      </c>
      <c r="AQ38" s="316">
        <v>1</v>
      </c>
      <c r="AR38" s="304">
        <v>200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551</v>
      </c>
      <c r="AL39" s="1124"/>
      <c r="AM39" s="1124"/>
      <c r="AN39" s="1125"/>
      <c r="AO39" s="312">
        <v>-102658</v>
      </c>
      <c r="AP39" s="312">
        <v>-1748</v>
      </c>
      <c r="AQ39" s="313">
        <v>-5206</v>
      </c>
      <c r="AR39" s="314">
        <v>-66.400000000000006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552</v>
      </c>
      <c r="AL40" s="1121"/>
      <c r="AM40" s="1121"/>
      <c r="AN40" s="1122"/>
      <c r="AO40" s="312">
        <v>-3155999</v>
      </c>
      <c r="AP40" s="312">
        <v>-53726</v>
      </c>
      <c r="AQ40" s="313">
        <v>-36761</v>
      </c>
      <c r="AR40" s="314">
        <v>46.1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1257612</v>
      </c>
      <c r="AP41" s="312">
        <v>21409</v>
      </c>
      <c r="AQ41" s="313">
        <v>15273</v>
      </c>
      <c r="AR41" s="314">
        <v>40.200000000000003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522</v>
      </c>
      <c r="AN49" s="1115" t="s">
        <v>556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4922218</v>
      </c>
      <c r="AN51" s="334">
        <v>80522</v>
      </c>
      <c r="AO51" s="335">
        <v>34.700000000000003</v>
      </c>
      <c r="AP51" s="336">
        <v>54684</v>
      </c>
      <c r="AQ51" s="337">
        <v>1.1000000000000001</v>
      </c>
      <c r="AR51" s="338">
        <v>33.6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2881896</v>
      </c>
      <c r="AN52" s="342">
        <v>47144</v>
      </c>
      <c r="AO52" s="343">
        <v>67.7</v>
      </c>
      <c r="AP52" s="344">
        <v>32829</v>
      </c>
      <c r="AQ52" s="345">
        <v>7.2</v>
      </c>
      <c r="AR52" s="346">
        <v>60.5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4184594</v>
      </c>
      <c r="AN53" s="334">
        <v>69112</v>
      </c>
      <c r="AO53" s="335">
        <v>-14.2</v>
      </c>
      <c r="AP53" s="336">
        <v>62383</v>
      </c>
      <c r="AQ53" s="337">
        <v>14.1</v>
      </c>
      <c r="AR53" s="338">
        <v>-28.3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2329718</v>
      </c>
      <c r="AN54" s="342">
        <v>38477</v>
      </c>
      <c r="AO54" s="343">
        <v>-18.399999999999999</v>
      </c>
      <c r="AP54" s="344">
        <v>35325</v>
      </c>
      <c r="AQ54" s="345">
        <v>7.6</v>
      </c>
      <c r="AR54" s="346">
        <v>-26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6179015</v>
      </c>
      <c r="AN55" s="334">
        <v>102795</v>
      </c>
      <c r="AO55" s="335">
        <v>48.7</v>
      </c>
      <c r="AP55" s="336">
        <v>63812</v>
      </c>
      <c r="AQ55" s="337">
        <v>2.2999999999999998</v>
      </c>
      <c r="AR55" s="338">
        <v>46.4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4183192</v>
      </c>
      <c r="AN56" s="342">
        <v>69592</v>
      </c>
      <c r="AO56" s="343">
        <v>80.900000000000006</v>
      </c>
      <c r="AP56" s="344">
        <v>33848</v>
      </c>
      <c r="AQ56" s="345">
        <v>-4.2</v>
      </c>
      <c r="AR56" s="346">
        <v>85.1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4844174</v>
      </c>
      <c r="AN57" s="334">
        <v>81511</v>
      </c>
      <c r="AO57" s="335">
        <v>-20.7</v>
      </c>
      <c r="AP57" s="336">
        <v>54225</v>
      </c>
      <c r="AQ57" s="337">
        <v>-15</v>
      </c>
      <c r="AR57" s="338">
        <v>-5.7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2109477</v>
      </c>
      <c r="AN58" s="342">
        <v>35495</v>
      </c>
      <c r="AO58" s="343">
        <v>-49</v>
      </c>
      <c r="AP58" s="344">
        <v>27337</v>
      </c>
      <c r="AQ58" s="345">
        <v>-19.2</v>
      </c>
      <c r="AR58" s="346">
        <v>-29.8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4228333</v>
      </c>
      <c r="AN59" s="334">
        <v>71980</v>
      </c>
      <c r="AO59" s="335">
        <v>-11.7</v>
      </c>
      <c r="AP59" s="336">
        <v>54016</v>
      </c>
      <c r="AQ59" s="337">
        <v>-0.4</v>
      </c>
      <c r="AR59" s="338">
        <v>-11.3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1523624</v>
      </c>
      <c r="AN60" s="342">
        <v>25937</v>
      </c>
      <c r="AO60" s="343">
        <v>-26.9</v>
      </c>
      <c r="AP60" s="344">
        <v>28078</v>
      </c>
      <c r="AQ60" s="345">
        <v>2.7</v>
      </c>
      <c r="AR60" s="346">
        <v>-29.6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4871667</v>
      </c>
      <c r="AN61" s="349">
        <v>81184</v>
      </c>
      <c r="AO61" s="350">
        <v>7.4</v>
      </c>
      <c r="AP61" s="351">
        <v>57824</v>
      </c>
      <c r="AQ61" s="352">
        <v>0.4</v>
      </c>
      <c r="AR61" s="338">
        <v>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2605581</v>
      </c>
      <c r="AN62" s="342">
        <v>43329</v>
      </c>
      <c r="AO62" s="343">
        <v>10.9</v>
      </c>
      <c r="AP62" s="344">
        <v>31483</v>
      </c>
      <c r="AQ62" s="345">
        <v>-1.2</v>
      </c>
      <c r="AR62" s="346">
        <v>12.1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qhuxKuAdheMF9Ve2JqVNOTNCHC0SVy0J0gYv3TEg/OcVYVd3FATcGz9wO9P4hcuKQtpUUActpvD0d2GW8CRCyg==" saltValue="d7lK4uk4q6fmHF01TLNRQ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0" spans="125:125" ht="13.5" hidden="1" customHeight="1" x14ac:dyDescent="0.15"/>
    <row r="121" spans="125:125" ht="13.5" hidden="1" customHeight="1" x14ac:dyDescent="0.15">
      <c r="DU121" s="259"/>
    </row>
  </sheetData>
  <sheetProtection algorithmName="SHA-512" hashValue="Tx9W6S1pqpSHpsJBn6FK/oqx49aSVHtDKN526C1k/sK/gYUnqTQg7sI2hKzgqMJOYVY3I7weH+guGrSRGE/RdQ==" saltValue="yMhLEpFrdR2Yhcp8beIc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LuBC8YTcjSO0ArPoHtB+m92hJj0QMV4qlXWCE0VuxyhyasAXPMa5MP5XD8X3caVZNcGFbVJJUVMESPKCURkECw==" saltValue="A9u1xsqjb6wgSa4lfN7l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9" t="s">
        <v>3</v>
      </c>
      <c r="D47" s="1139"/>
      <c r="E47" s="1140"/>
      <c r="F47" s="11">
        <v>18.77</v>
      </c>
      <c r="G47" s="12">
        <v>15.46</v>
      </c>
      <c r="H47" s="12">
        <v>20.13</v>
      </c>
      <c r="I47" s="12">
        <v>20.84</v>
      </c>
      <c r="J47" s="13">
        <v>20.38</v>
      </c>
    </row>
    <row r="48" spans="2:10" ht="57.75" customHeight="1" x14ac:dyDescent="0.15">
      <c r="B48" s="14"/>
      <c r="C48" s="1141" t="s">
        <v>4</v>
      </c>
      <c r="D48" s="1141"/>
      <c r="E48" s="1142"/>
      <c r="F48" s="15">
        <v>5.9</v>
      </c>
      <c r="G48" s="16">
        <v>7.19</v>
      </c>
      <c r="H48" s="16">
        <v>6.92</v>
      </c>
      <c r="I48" s="16">
        <v>9.6</v>
      </c>
      <c r="J48" s="17">
        <v>8.2899999999999991</v>
      </c>
    </row>
    <row r="49" spans="2:10" ht="57.75" customHeight="1" thickBot="1" x14ac:dyDescent="0.2">
      <c r="B49" s="18"/>
      <c r="C49" s="1143" t="s">
        <v>5</v>
      </c>
      <c r="D49" s="1143"/>
      <c r="E49" s="1144"/>
      <c r="F49" s="19">
        <v>0.19</v>
      </c>
      <c r="G49" s="20">
        <v>2.92</v>
      </c>
      <c r="H49" s="20">
        <v>9.2100000000000009</v>
      </c>
      <c r="I49" s="20">
        <v>7.32</v>
      </c>
      <c r="J49" s="21">
        <v>1.44</v>
      </c>
    </row>
    <row r="50" spans="2:10" x14ac:dyDescent="0.15"/>
  </sheetData>
  <sheetProtection algorithmName="SHA-512" hashValue="eqV/Kk8sPgI+8LPJcOOeTlfg91VXpuNYz+mcKCzeTau1V68vpvAKw7muxX1S07T+j+xIZskh49h/CDW5pKPUGg==" saltValue="2dTSDINerEYfOcEvbFy4+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2024-03-13T06:49:25Z</cp:lastPrinted>
  <dcterms:created xsi:type="dcterms:W3CDTF">2024-02-05T00:10:33Z</dcterms:created>
  <dcterms:modified xsi:type="dcterms:W3CDTF">2024-03-17T23:20:47Z</dcterms:modified>
  <cp:category/>
</cp:coreProperties>
</file>