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2.96.40\FileA\02_財務部\02_財政課\02.財政係\09_諸照会回答\R05年度\県\39_（315〆切り）【総務省・財務調査課】令和4年度財政状況資料集の作成等について\02_回答\"/>
    </mc:Choice>
  </mc:AlternateContent>
  <bookViews>
    <workbookView xWindow="0" yWindow="0" windowWidth="15360" windowHeight="7635"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<sst xmlns="http://schemas.openxmlformats.org/spreadsheetml/2006/main" count="1013" uniqueCount="589">
  <si>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</si>
  <si>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</si>
  <si>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</si>
  <si>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</si>
  <si>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</si>
  <si>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</si>
  <si>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</si>
  <si>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</si>
  <si>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</si>
  <si>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</si>
  <si>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</si>
  <si>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</si>
  <si>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</si>
  <si>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</si>
  <si>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</si>
  <si>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</si>
  <si>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</si>
  <si>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</si>
  <si>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</si>
  <si>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</si>
  <si>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</si>
  <si>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</si>
  <si>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</si>
  <si>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</si>
  <si>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</si>
  <si>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</si>
  <si>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</si>
  <si>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</si>
  <si>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</si>
  <si>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</si>
  <si>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</si>
  <si>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</si>
  <si>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</si>
  <si>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</si>
  <si>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</si>
  <si>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</si>
  <si>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</si>
  <si>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</si>
  <si>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</si>
  <si>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</si>
  <si>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</si>
  <si>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</si>
  <si>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</si>
  <si>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</si>
  <si>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</si>
  <si>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</si>
  <si>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</si>
  <si>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</si>
  <si>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</si>
  <si>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</si>
  <si>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</si>
  <si>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</si>
  <si>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</si>
  <si>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</si>
  <si>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</si>
  <si>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</si>
  <si>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</si>
  <si>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</si>
  <si>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</si>
  <si>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</si>
  <si>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</si>
  <si>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</si>
  <si>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</si>
  <si>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</si>
  <si>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</si>
  <si>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</si>
  <si>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</si>
  <si>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</si>
  <si>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</si>
  <si>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</si>
  <si>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</si>
  <si>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</si>
  <si>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</si>
  <si>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</si>
  <si>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</si>
  <si>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</si>
  <si>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</si>
  <si>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</si>
  <si>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</si>
  <si>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</si>
  <si>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</si>
  <si>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</si>
  <si>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</si>
  <si>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</si>
  <si>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</si>
  <si>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</si>
  <si>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</si>
  <si>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</si>
  <si>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</si>
  <si>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</si>
  <si>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</si>
  <si>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</si>
  <si>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</si>
  <si>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</si>
  <si>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</si>
  <si>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</si>
  <si>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</si>
  <si>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</si>
  <si>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</si>
  <si>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本宮市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</si>
  <si>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</si>
  <si>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</si>
  <si>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</si>
  <si>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</si>
  <si>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</si>
  <si>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</si>
  <si>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</si>
  <si>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</si>
  <si>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</si>
  <si>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</si>
  <si>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</si>
  <si>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</si>
  <si>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</si>
  <si>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</si>
  <si>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</si>
  <si>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</si>
  <si>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</si>
  <si>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</si>
  <si>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</si>
  <si>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</si>
  <si>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</si>
  <si>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</si>
  <si>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</si>
  <si>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</si>
  <si>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</si>
  <si>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</si>
  <si>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</si>
  <si>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</si>
  <si>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</si>
  <si>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</si>
  <si>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</si>
  <si>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</si>
  <si>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</si>
  <si>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</si>
  <si>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</si>
  <si>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</si>
  <si>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</si>
  <si>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</si>
  <si>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</si>
  <si>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</si>
  <si>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</si>
  <si>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</si>
  <si>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</si>
  <si>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</si>
  <si>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</si>
  <si>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</si>
  <si>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</si>
  <si>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</si>
  <si>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</si>
  <si>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</si>
  <si>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</si>
  <si>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</si>
  <si>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</si>
  <si>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</si>
  <si>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</si>
  <si>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</si>
  <si>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</si>
  <si>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</si>
  <si>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</si>
  <si>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</si>
  <si>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</si>
  <si>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</si>
  <si>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</si>
  <si>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</si>
  <si>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</si>
  <si>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</si>
  <si>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</si>
  <si>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</si>
  <si>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</si>
  <si>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</si>
  <si>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</si>
  <si>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</si>
  <si>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</si>
  <si>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</si>
  <si>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</si>
  <si>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</si>
  <si>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</si>
  <si>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</si>
  <si>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</si>
  <si>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</si>
  <si>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</si>
  <si>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</si>
  <si>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</si>
  <si>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</si>
  <si>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</si>
  <si>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</si>
  <si>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</si>
  <si>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</si>
  <si>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</si>
  <si>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</si>
  <si>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</si>
  <si>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</si>
  <si>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</si>
  <si>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</si>
  <si>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</si>
  <si>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</si>
  <si>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</si>
  <si>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</si>
  <si>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</si>
  <si>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</si>
  <si>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</si>
  <si>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</si>
  <si>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</si>
  <si>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</si>
  <si>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</si>
  <si>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</si>
  <si>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</si>
  <si>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</si>
  <si>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</si>
  <si>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</si>
  <si>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</si>
  <si>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</si>
  <si>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</si>
  <si>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</si>
  <si>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福島県本宮市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</si>
  <si>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</si>
  <si>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</si>
  <si>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</si>
  <si>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</si>
  <si>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</si>
  <si>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</si>
  <si>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</si>
  <si>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</si>
  <si>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</si>
  <si>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</si>
  <si>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</si>
  <si>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</si>
  <si>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</si>
  <si>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</si>
  <si>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</si>
  <si>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</si>
  <si>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</si>
  <si>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</si>
  <si>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</si>
  <si>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</si>
  <si>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</si>
  <si>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</si>
  <si>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</si>
  <si>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</si>
  <si>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</si>
  <si>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</si>
  <si>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</si>
  <si>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</si>
  <si>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</si>
  <si>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</si>
  <si>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</si>
  <si>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</si>
  <si>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</si>
  <si>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</si>
  <si>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</si>
  <si>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</si>
  <si>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</si>
  <si>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</si>
  <si>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</si>
  <si>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</si>
  <si>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</si>
  <si>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</si>
  <si>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</si>
  <si>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</si>
  <si>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</si>
  <si>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</si>
  <si>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</si>
  <si>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</si>
  <si>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</si>
  <si>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</si>
  <si>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</si>
  <si>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</si>
  <si>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</si>
  <si>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</si>
  <si>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</si>
  <si>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</si>
  <si>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</si>
  <si>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</si>
  <si>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</si>
  <si>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</si>
  <si>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</si>
  <si>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</si>
  <si>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</si>
  <si>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</si>
  <si>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</si>
  <si>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</si>
  <si>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</si>
  <si>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</si>
  <si>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</si>
  <si>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</si>
  <si>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</si>
  <si>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</si>
  <si>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</si>
  <si>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</si>
  <si>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</si>
  <si>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</si>
  <si>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</si>
  <si>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</si>
  <si>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</si>
  <si>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</si>
  <si>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</si>
  <si>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</si>
  <si>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</si>
  <si>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</si>
  <si>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</si>
  <si>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</si>
  <si>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</si>
  <si>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</si>
  <si>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</si>
  <si>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</si>
  <si>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</si>
  <si>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</si>
  <si>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</si>
  <si>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</si>
  <si>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</si>
  <si>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</si>
  <si>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</si>
  <si>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</si>
  <si>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</si>
  <si>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</si>
  <si>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</si>
  <si>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</si>
  <si>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</si>
  <si>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</si>
  <si>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</si>
  <si>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</si>
  <si>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</si>
  <si>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</si>
  <si>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</si>
  <si>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</si>
  <si>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</si>
  <si>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</si>
  <si>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</si>
  <si>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</si>
  <si>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</si>
  <si>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</si>
  <si>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</si>
  <si>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</si>
  <si>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</si>
  <si>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</si>
  <si>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</si>
  <si>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</si>
  <si>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</si>
  <si>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</si>
  <si>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</si>
  <si>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</si>
  <si>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</si>
  <si>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</si>
  <si>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</si>
  <si>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</si>
  <si>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</si>
  <si>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</si>
  <si>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</si>
  <si>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</si>
  <si>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</si>
  <si>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</si>
  <si>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</si>
  <si>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</si>
  <si>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</si>
  <si>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</si>
  <si>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</si>
  <si>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</si>
  <si>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</si>
  <si>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</si>
  <si>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</si>
  <si>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</si>
  <si>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</si>
  <si>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</si>
  <si>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</si>
  <si>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</si>
  <si>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</si>
  <si>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</si>
  <si>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福島県本宮市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</si>
  <si>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</si>
  <si>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</si>
  <si>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</si>
  <si>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</si>
  <si>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</si>
  <si>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</si>
  <si>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</si>
  <si>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</si>
  <si>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</si>
  <si>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</si>
  <si>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</si>
  <si>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</si>
  <si>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</si>
  <si>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</si>
  <si>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</si>
  <si>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</si>
  <si>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</si>
  <si>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</si>
  <si>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</si>
  <si>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</si>
  <si>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</si>
  <si>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</si>
  <si>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</si>
  <si>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</si>
  <si>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</si>
  <si>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</si>
  <si>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</si>
  <si>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</si>
  <si>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</si>
  <si>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</si>
  <si>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</si>
  <si>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</si>
  <si>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</si>
  <si>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</si>
  <si>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</si>
  <si>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</si>
  <si>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介護保険特別会計</t>
    <phoneticPr fontId="5"/>
  </si>
  <si>
    <t>水道事業会計</t>
    <phoneticPr fontId="5"/>
  </si>
  <si>
    <t>公共下水道事業会計</t>
    <phoneticPr fontId="5"/>
  </si>
  <si>
    <t>工業用地造成事業特別会計</t>
    <phoneticPr fontId="5"/>
  </si>
  <si>
    <t>工業用地資産運用事業特別会計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</si>
  <si>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</si>
  <si>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</si>
  <si>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</si>
  <si>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</si>
  <si>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</si>
  <si>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</si>
  <si>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</si>
  <si>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</si>
  <si>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</si>
  <si>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</si>
  <si>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</si>
  <si>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</si>
  <si>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</si>
  <si>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</si>
  <si>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</si>
  <si>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</si>
  <si>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</si>
  <si>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</si>
  <si>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</si>
  <si>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</si>
  <si>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</si>
  <si>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</si>
  <si>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</si>
  <si>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</si>
  <si>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</si>
  <si>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</si>
  <si>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</si>
  <si>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</si>
  <si>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</si>
  <si>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</si>
  <si>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</si>
  <si>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</si>
  <si>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</si>
  <si>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</si>
  <si>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</si>
  <si>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</si>
  <si>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</si>
  <si>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</si>
  <si>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</si>
  <si>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</si>
  <si>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</si>
  <si>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</si>
  <si>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</si>
  <si>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</si>
  <si>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</si>
  <si>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</si>
  <si>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</si>
  <si>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</si>
  <si>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</si>
  <si>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</si>
  <si>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</si>
  <si>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</si>
  <si>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</si>
  <si>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</si>
  <si>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</si>
  <si>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</si>
  <si>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</si>
  <si>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</si>
  <si>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</si>
  <si>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</si>
  <si>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</si>
  <si>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</si>
  <si>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</si>
  <si>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</si>
  <si>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</si>
  <si>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</si>
  <si>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</si>
  <si>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</si>
  <si>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</si>
  <si>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</si>
  <si>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</si>
  <si>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</si>
  <si>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</si>
  <si>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</si>
  <si>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</si>
  <si>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</si>
  <si>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</si>
  <si>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</si>
  <si>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</si>
  <si>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</si>
  <si>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</si>
  <si>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</si>
  <si>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</si>
  <si>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</si>
  <si>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</si>
  <si>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</si>
  <si>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</si>
  <si>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</si>
  <si>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</si>
  <si>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</si>
  <si>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</si>
  <si>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</si>
  <si>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</si>
  <si>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</si>
  <si>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</si>
  <si>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</si>
  <si>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</si>
  <si>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</si>
  <si>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</si>
  <si>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</si>
  <si>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</si>
  <si>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</si>
  <si>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</si>
  <si>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</si>
  <si>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</si>
  <si>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</si>
  <si>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</si>
  <si>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</si>
  <si>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</si>
  <si>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</si>
  <si>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</si>
  <si>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</si>
  <si>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</si>
  <si>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</si>
  <si>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</si>
  <si>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</si>
  <si>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</si>
  <si>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</si>
  <si>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</si>
  <si>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</si>
  <si>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</si>
  <si>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</si>
  <si>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</si>
  <si>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</si>
  <si>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</si>
  <si>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</si>
  <si>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</si>
  <si>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</si>
  <si>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</si>
  <si>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</si>
  <si>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</si>
  <si>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</si>
  <si>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</si>
  <si>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</si>
  <si>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</si>
  <si>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</si>
  <si>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</si>
  <si>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</si>
  <si>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</si>
  <si>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</si>
  <si>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</si>
  <si>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</si>
  <si>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</si>
  <si>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</si>
  <si>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0.65</t>
  </si>
  <si>
    <t>▲ 9.82</t>
  </si>
  <si>
    <t>▲ 3.16</t>
  </si>
  <si>
    <t>一般会計</t>
  </si>
  <si>
    <t>水道事業会計</t>
  </si>
  <si>
    <t>公共下水道事業会計</t>
  </si>
  <si>
    <t>介護保険特別会計</t>
  </si>
  <si>
    <t>工業用地造成事業特別会計</t>
  </si>
  <si>
    <t>国民健康保険特別会計（事業勘定）</t>
  </si>
  <si>
    <t>国民健康保険特別会計（直診勘定）</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</si>
  <si>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</si>
  <si>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</si>
  <si>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</si>
  <si>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</si>
  <si>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</si>
  <si>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</si>
  <si>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</si>
  <si>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</si>
  <si>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</si>
  <si>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</si>
  <si>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</si>
  <si>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安達地方広域行政組合一般会計</t>
  </si>
  <si>
    <t>″安達地方地域振興事業特別会計</t>
  </si>
  <si>
    <t>福島県後期高齢者医療広域連合一般会計</t>
  </si>
  <si>
    <t>″後期高齢者医療特別会計</t>
  </si>
  <si>
    <t>福島県市町村総合事務組合　一般会計</t>
  </si>
  <si>
    <t>″消防補償等特別会計</t>
  </si>
  <si>
    <t>″消防賞じゅつ特別会計</t>
  </si>
  <si>
    <t>″非常勤職員公務災害補償特別会計</t>
  </si>
  <si>
    <t>″自治会館管理特別会計</t>
  </si>
  <si>
    <t>福島県市民交通災害共済組合</t>
  </si>
  <si>
    <t>市営住宅等管理基金</t>
    <phoneticPr fontId="5"/>
  </si>
  <si>
    <t>地域福祉基金</t>
    <phoneticPr fontId="2"/>
  </si>
  <si>
    <t>五百川駅前広場整備基金</t>
    <phoneticPr fontId="2"/>
  </si>
  <si>
    <t>ふるさともとみや応援基金</t>
    <phoneticPr fontId="2"/>
  </si>
  <si>
    <t>教育施設等整備事業基金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</si>
</sst>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34AA-4B19-8070-B3C35EEE67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57377</c:v>
                </c:pt>
                <c:pt idx="1">
                  <c:v>67989</c:v>
                </c:pt>
                <c:pt idx="2">
                  <c:v>100646</c:v>
                </c:pt>
                <c:pt idx="3">
                  <c:v>127878</c:v>
                </c:pt>
                <c:pt idx="4">
                  <c:v>111575</c:v>
                </c:pt>
              </c:numCache>
            </c:numRef>
          </c:val>
          <c:smooth val="0"/>
          <c:extLst>
            <c:ext xmlns:c16="http://schemas.microsoft.com/office/drawing/2014/chart" uri="{C3380CC4-5D6E-409C-BE32-E72D297353CC}">
              <c16:uniqueId val="{00000001-34AA-4B19-8070-B3C35EEE67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7.47</c:v>
                </c:pt>
                <c:pt idx="1">
                  <c:v>12.97</c:v>
                </c:pt>
                <c:pt idx="2">
                  <c:v>11.35</c:v>
                </c:pt>
                <c:pt idx="3">
                  <c:v>13.96</c:v>
                </c:pt>
                <c:pt idx="4">
                  <c:v>14.52</c:v>
                </c:pt>
              </c:numCache>
            </c:numRef>
          </c:val>
          <c:extLst>
            <c:ext xmlns:c16="http://schemas.microsoft.com/office/drawing/2014/chart" uri="{C3380CC4-5D6E-409C-BE32-E72D297353CC}">
              <c16:uniqueId val="{00000000-D25B-47EE-8E17-74D1570DD3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18.47</c:v>
                </c:pt>
                <c:pt idx="1">
                  <c:v>17.59</c:v>
                </c:pt>
                <c:pt idx="2">
                  <c:v>16.260000000000002</c:v>
                </c:pt>
                <c:pt idx="3">
                  <c:v>17.850000000000001</c:v>
                </c:pt>
                <c:pt idx="4">
                  <c:v>21.63</c:v>
                </c:pt>
              </c:numCache>
            </c:numRef>
          </c:val>
          <c:extLst>
            <c:ext xmlns:c16="http://schemas.microsoft.com/office/drawing/2014/chart" uri="{C3380CC4-5D6E-409C-BE32-E72D297353CC}">
              <c16:uniqueId val="{00000001-D25B-47EE-8E17-74D1570DD3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-0.65</c:v>
                </c:pt>
                <c:pt idx="1">
                  <c:v>3.29</c:v>
                </c:pt>
                <c:pt idx="2">
                  <c:v>-9.82</c:v>
                </c:pt>
                <c:pt idx="3">
                  <c:v>2.41</c:v>
                </c:pt>
                <c:pt idx="4">
                  <c:v>-3.16</c:v>
                </c:pt>
              </c:numCache>
            </c:numRef>
          </c:val>
          <c:smooth val="0"/>
          <c:extLst>
            <c:ext xmlns:c16="http://schemas.microsoft.com/office/drawing/2014/chart" uri="{C3380CC4-5D6E-409C-BE32-E72D297353CC}">
              <c16:uniqueId val="{00000002-D25B-47EE-8E17-74D1570DD3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2.31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E56-4ECA-8B04-8499422750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56-4ECA-8B04-84994227502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0.11</c:v>
                </c:pt>
                <c:pt idx="4">
                  <c:v>#N/A</c:v>
                </c:pt>
                <c:pt idx="5">
                  <c:v>0.02</c:v>
                </c:pt>
                <c:pt idx="6">
                  <c:v>#N/A</c:v>
                </c:pt>
                <c:pt idx="7">
                  <c:v>0.01</c:v>
                </c:pt>
                <c:pt idx="8">
                  <c:v>#N/A</c:v>
                </c:pt>
                <c:pt idx="9">
                  <c:v>0.05</c:v>
                </c:pt>
              </c:numCache>
            </c:numRef>
          </c:val>
          <c:extLst>
            <c:ext xmlns:c16="http://schemas.microsoft.com/office/drawing/2014/chart" uri="{C3380CC4-5D6E-409C-BE32-E72D297353CC}">
              <c16:uniqueId val="{00000002-DE56-4ECA-8B04-84994227502E}"/>
            </c:ext>
          </c:extLst>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0.14000000000000001</c:v>
                </c:pt>
                <c:pt idx="2">
                  <c:v>#N/A</c:v>
                </c:pt>
                <c:pt idx="3">
                  <c:v>0.09</c:v>
                </c:pt>
                <c:pt idx="4">
                  <c:v>#N/A</c:v>
                </c:pt>
                <c:pt idx="5">
                  <c:v>0.08</c:v>
                </c:pt>
                <c:pt idx="6">
                  <c:v>#N/A</c:v>
                </c:pt>
                <c:pt idx="7">
                  <c:v>0.16</c:v>
                </c:pt>
                <c:pt idx="8">
                  <c:v>#N/A</c:v>
                </c:pt>
                <c:pt idx="9">
                  <c:v>0.15</c:v>
                </c:pt>
              </c:numCache>
            </c:numRef>
          </c:val>
          <c:extLst>
            <c:ext xmlns:c16="http://schemas.microsoft.com/office/drawing/2014/chart" uri="{C3380CC4-5D6E-409C-BE32-E72D297353CC}">
              <c16:uniqueId val="{00000003-DE56-4ECA-8B04-84994227502E}"/>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1.44</c:v>
                </c:pt>
                <c:pt idx="2">
                  <c:v>#N/A</c:v>
                </c:pt>
                <c:pt idx="3">
                  <c:v>1.74</c:v>
                </c:pt>
                <c:pt idx="4">
                  <c:v>#N/A</c:v>
                </c:pt>
                <c:pt idx="5">
                  <c:v>1.49</c:v>
                </c:pt>
                <c:pt idx="6">
                  <c:v>#N/A</c:v>
                </c:pt>
                <c:pt idx="7">
                  <c:v>1.06</c:v>
                </c:pt>
                <c:pt idx="8">
                  <c:v>#N/A</c:v>
                </c:pt>
                <c:pt idx="9">
                  <c:v>0.48</c:v>
                </c:pt>
              </c:numCache>
            </c:numRef>
          </c:val>
          <c:extLst>
            <c:ext xmlns:c16="http://schemas.microsoft.com/office/drawing/2014/chart" uri="{C3380CC4-5D6E-409C-BE32-E72D297353CC}">
              <c16:uniqueId val="{00000004-DE56-4ECA-8B04-84994227502E}"/>
            </c:ext>
          </c:extLst>
        </c:ser>
        <c:ser>
          <c:idx val="5"/>
          <c:order val="5"/>
          <c:tx>
            <c:strRef>
              <c:f>データシート!$A$32</c:f>
              <c:strCache>
                <c:ptCount val="1"/>
                <c:pt idx="0">
                  <c:v>工業用地造成事業特別会計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1.02</c:v>
                </c:pt>
                <c:pt idx="2">
                  <c:v>#N/A</c:v>
                </c:pt>
                <c:pt idx="3">
                  <c:v>1.01</c:v>
                </c:pt>
                <c:pt idx="4">
                  <c:v>#N/A</c:v>
                </c:pt>
                <c:pt idx="5">
                  <c:v>0.98</c:v>
                </c:pt>
                <c:pt idx="6">
                  <c:v>#N/A</c:v>
                </c:pt>
                <c:pt idx="7">
                  <c:v>0.95</c:v>
                </c:pt>
                <c:pt idx="8">
                  <c:v>#N/A</c:v>
                </c:pt>
                <c:pt idx="9">
                  <c:v>0.97</c:v>
                </c:pt>
              </c:numCache>
            </c:numRef>
          </c:val>
          <c:extLst>
            <c:ext xmlns:c16="http://schemas.microsoft.com/office/drawing/2014/chart" uri="{C3380CC4-5D6E-409C-BE32-E72D297353CC}">
              <c16:uniqueId val="{00000005-DE56-4ECA-8B04-84994227502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1.26</c:v>
                </c:pt>
                <c:pt idx="2">
                  <c:v>#N/A</c:v>
                </c:pt>
                <c:pt idx="3">
                  <c:v>2.13</c:v>
                </c:pt>
                <c:pt idx="4">
                  <c:v>#N/A</c:v>
                </c:pt>
                <c:pt idx="5">
                  <c:v>2.75</c:v>
                </c:pt>
                <c:pt idx="6">
                  <c:v>#N/A</c:v>
                </c:pt>
                <c:pt idx="7">
                  <c:v>2.41</c:v>
                </c:pt>
                <c:pt idx="8">
                  <c:v>#N/A</c:v>
                </c:pt>
                <c:pt idx="9">
                  <c:v>2.81</c:v>
                </c:pt>
              </c:numCache>
            </c:numRef>
          </c:val>
          <c:extLst>
            <c:ext xmlns:c16="http://schemas.microsoft.com/office/drawing/2014/chart" uri="{C3380CC4-5D6E-409C-BE32-E72D297353CC}">
              <c16:uniqueId val="{00000006-DE56-4ECA-8B04-84994227502E}"/>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1.81</c:v>
                </c:pt>
                <c:pt idx="4">
                  <c:v>#N/A</c:v>
                </c:pt>
                <c:pt idx="5">
                  <c:v>2.19</c:v>
                </c:pt>
                <c:pt idx="6">
                  <c:v>#N/A</c:v>
                </c:pt>
                <c:pt idx="7">
                  <c:v>2.95</c:v>
                </c:pt>
                <c:pt idx="8">
                  <c:v>#N/A</c:v>
                </c:pt>
                <c:pt idx="9">
                  <c:v>3.61</c:v>
                </c:pt>
              </c:numCache>
            </c:numRef>
          </c:val>
          <c:extLst>
            <c:ext xmlns:c16="http://schemas.microsoft.com/office/drawing/2014/chart" uri="{C3380CC4-5D6E-409C-BE32-E72D297353CC}">
              <c16:uniqueId val="{00000007-DE56-4ECA-8B04-84994227502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11.05</c:v>
                </c:pt>
                <c:pt idx="2">
                  <c:v>#N/A</c:v>
                </c:pt>
                <c:pt idx="3">
                  <c:v>9.68</c:v>
                </c:pt>
                <c:pt idx="4">
                  <c:v>#N/A</c:v>
                </c:pt>
                <c:pt idx="5">
                  <c:v>8.7899999999999991</c:v>
                </c:pt>
                <c:pt idx="6">
                  <c:v>#N/A</c:v>
                </c:pt>
                <c:pt idx="7">
                  <c:v>8.92</c:v>
                </c:pt>
                <c:pt idx="8">
                  <c:v>#N/A</c:v>
                </c:pt>
                <c:pt idx="9">
                  <c:v>9.64</c:v>
                </c:pt>
              </c:numCache>
            </c:numRef>
          </c:val>
          <c:extLst>
            <c:ext xmlns:c16="http://schemas.microsoft.com/office/drawing/2014/chart" uri="{C3380CC4-5D6E-409C-BE32-E72D297353CC}">
              <c16:uniqueId val="{00000008-DE56-4ECA-8B04-84994227502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7.46</c:v>
                </c:pt>
                <c:pt idx="2">
                  <c:v>#N/A</c:v>
                </c:pt>
                <c:pt idx="3">
                  <c:v>12.96</c:v>
                </c:pt>
                <c:pt idx="4">
                  <c:v>#N/A</c:v>
                </c:pt>
                <c:pt idx="5">
                  <c:v>11.34</c:v>
                </c:pt>
                <c:pt idx="6">
                  <c:v>#N/A</c:v>
                </c:pt>
                <c:pt idx="7">
                  <c:v>13.95</c:v>
                </c:pt>
                <c:pt idx="8">
                  <c:v>#N/A</c:v>
                </c:pt>
                <c:pt idx="9">
                  <c:v>14.51</c:v>
                </c:pt>
              </c:numCache>
            </c:numRef>
          </c:val>
          <c:extLst>
            <c:ext xmlns:c16="http://schemas.microsoft.com/office/drawing/2014/chart" uri="{C3380CC4-5D6E-409C-BE32-E72D297353CC}">
              <c16:uniqueId val="{00000009-DE56-4ECA-8B04-84994227502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1004</c:v>
                </c:pt>
                <c:pt idx="5">
                  <c:v>1009</c:v>
                </c:pt>
                <c:pt idx="8">
                  <c:v>1006</c:v>
                </c:pt>
                <c:pt idx="11">
                  <c:v>1005</c:v>
                </c:pt>
                <c:pt idx="14">
                  <c:v>1016</c:v>
                </c:pt>
              </c:numCache>
            </c:numRef>
          </c:val>
          <c:extLst>
            <c:ext xmlns:c16="http://schemas.microsoft.com/office/drawing/2014/chart" uri="{C3380CC4-5D6E-409C-BE32-E72D297353CC}">
              <c16:uniqueId val="{00000000-A214-4747-8DBD-277D822F9E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14-4747-8DBD-277D822F9E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30</c:v>
                </c:pt>
                <c:pt idx="3">
                  <c:v>23</c:v>
                </c:pt>
                <c:pt idx="6">
                  <c:v>12</c:v>
                </c:pt>
                <c:pt idx="9">
                  <c:v>4</c:v>
                </c:pt>
                <c:pt idx="12">
                  <c:v>3</c:v>
                </c:pt>
              </c:numCache>
            </c:numRef>
          </c:val>
          <c:extLst>
            <c:ext xmlns:c16="http://schemas.microsoft.com/office/drawing/2014/chart" uri="{C3380CC4-5D6E-409C-BE32-E72D297353CC}">
              <c16:uniqueId val="{00000002-A214-4747-8DBD-277D822F9E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48</c:v>
                </c:pt>
                <c:pt idx="3">
                  <c:v>44</c:v>
                </c:pt>
                <c:pt idx="6">
                  <c:v>57</c:v>
                </c:pt>
                <c:pt idx="9">
                  <c:v>37</c:v>
                </c:pt>
                <c:pt idx="12">
                  <c:v>-14</c:v>
                </c:pt>
              </c:numCache>
            </c:numRef>
          </c:val>
          <c:extLst>
            <c:ext xmlns:c16="http://schemas.microsoft.com/office/drawing/2014/chart" uri="{C3380CC4-5D6E-409C-BE32-E72D297353CC}">
              <c16:uniqueId val="{00000003-A214-4747-8DBD-277D822F9E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328</c:v>
                </c:pt>
                <c:pt idx="3">
                  <c:v>328</c:v>
                </c:pt>
                <c:pt idx="6">
                  <c:v>242</c:v>
                </c:pt>
                <c:pt idx="9">
                  <c:v>287</c:v>
                </c:pt>
                <c:pt idx="12">
                  <c:v>274</c:v>
                </c:pt>
              </c:numCache>
            </c:numRef>
          </c:val>
          <c:extLst>
            <c:ext xmlns:c16="http://schemas.microsoft.com/office/drawing/2014/chart" uri="{C3380CC4-5D6E-409C-BE32-E72D297353CC}">
              <c16:uniqueId val="{00000004-A214-4747-8DBD-277D822F9E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77</c:v>
                </c:pt>
                <c:pt idx="3">
                  <c:v>64</c:v>
                </c:pt>
                <c:pt idx="6">
                  <c:v>57</c:v>
                </c:pt>
                <c:pt idx="9">
                  <c:v>54</c:v>
                </c:pt>
                <c:pt idx="12">
                  <c:v>54</c:v>
                </c:pt>
              </c:numCache>
            </c:numRef>
          </c:val>
          <c:extLst>
            <c:ext xmlns:c16="http://schemas.microsoft.com/office/drawing/2014/chart" uri="{C3380CC4-5D6E-409C-BE32-E72D297353CC}">
              <c16:uniqueId val="{00000005-A214-4747-8DBD-277D822F9E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14-4747-8DBD-277D822F9E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1039</c:v>
                </c:pt>
                <c:pt idx="3">
                  <c:v>1050</c:v>
                </c:pt>
                <c:pt idx="6">
                  <c:v>1044</c:v>
                </c:pt>
                <c:pt idx="9">
                  <c:v>1033</c:v>
                </c:pt>
                <c:pt idx="12">
                  <c:v>1102</c:v>
                </c:pt>
              </c:numCache>
            </c:numRef>
          </c:val>
          <c:extLst>
            <c:ext xmlns:c16="http://schemas.microsoft.com/office/drawing/2014/chart" uri="{C3380CC4-5D6E-409C-BE32-E72D297353CC}">
              <c16:uniqueId val="{00000007-A214-4747-8DBD-277D822F9E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518</c:v>
                </c:pt>
                <c:pt idx="2">
                  <c:v>#N/A</c:v>
                </c:pt>
                <c:pt idx="3">
                  <c:v>#N/A</c:v>
                </c:pt>
                <c:pt idx="4">
                  <c:v>500</c:v>
                </c:pt>
                <c:pt idx="5">
                  <c:v>#N/A</c:v>
                </c:pt>
                <c:pt idx="6">
                  <c:v>#N/A</c:v>
                </c:pt>
                <c:pt idx="7">
                  <c:v>406</c:v>
                </c:pt>
                <c:pt idx="8">
                  <c:v>#N/A</c:v>
                </c:pt>
                <c:pt idx="9">
                  <c:v>#N/A</c:v>
                </c:pt>
                <c:pt idx="10">
                  <c:v>410</c:v>
                </c:pt>
                <c:pt idx="11">
                  <c:v>#N/A</c:v>
                </c:pt>
                <c:pt idx="12">
                  <c:v>#N/A</c:v>
                </c:pt>
                <c:pt idx="13">
                  <c:v>403</c:v>
                </c:pt>
                <c:pt idx="14">
                  <c:v>#N/A</c:v>
                </c:pt>
              </c:numCache>
            </c:numRef>
          </c:val>
          <c:smooth val="0"/>
          <c:extLst>
            <c:ext xmlns:c16="http://schemas.microsoft.com/office/drawing/2014/chart" uri="{C3380CC4-5D6E-409C-BE32-E72D297353CC}">
              <c16:uniqueId val="{00000008-A214-4747-8DBD-277D822F9E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11971</c:v>
                </c:pt>
                <c:pt idx="5">
                  <c:v>11961</c:v>
                </c:pt>
                <c:pt idx="8">
                  <c:v>13453</c:v>
                </c:pt>
                <c:pt idx="11">
                  <c:v>13374</c:v>
                </c:pt>
                <c:pt idx="14">
                  <c:v>13912</c:v>
                </c:pt>
              </c:numCache>
            </c:numRef>
          </c:val>
          <c:extLst>
            <c:ext xmlns:c16="http://schemas.microsoft.com/office/drawing/2014/chart" uri="{C3380CC4-5D6E-409C-BE32-E72D297353CC}">
              <c16:uniqueId val="{00000000-681C-44FD-A3F9-7B8372899A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2148</c:v>
                </c:pt>
                <c:pt idx="5">
                  <c:v>2149</c:v>
                </c:pt>
                <c:pt idx="8">
                  <c:v>2012</c:v>
                </c:pt>
                <c:pt idx="11">
                  <c:v>2068</c:v>
                </c:pt>
                <c:pt idx="14">
                  <c:v>2063</c:v>
                </c:pt>
              </c:numCache>
            </c:numRef>
          </c:val>
          <c:extLst>
            <c:ext xmlns:c16="http://schemas.microsoft.com/office/drawing/2014/chart" uri="{C3380CC4-5D6E-409C-BE32-E72D297353CC}">
              <c16:uniqueId val="{00000001-681C-44FD-A3F9-7B8372899A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3986</c:v>
                </c:pt>
                <c:pt idx="5">
                  <c:v>3661</c:v>
                </c:pt>
                <c:pt idx="8">
                  <c:v>3671</c:v>
                </c:pt>
                <c:pt idx="11">
                  <c:v>4247</c:v>
                </c:pt>
                <c:pt idx="14">
                  <c:v>4281</c:v>
                </c:pt>
              </c:numCache>
            </c:numRef>
          </c:val>
          <c:extLst>
            <c:ext xmlns:c16="http://schemas.microsoft.com/office/drawing/2014/chart" uri="{C3380CC4-5D6E-409C-BE32-E72D297353CC}">
              <c16:uniqueId val="{00000002-681C-44FD-A3F9-7B8372899A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1C-44FD-A3F9-7B8372899A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1C-44FD-A3F9-7B8372899A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1C-44FD-A3F9-7B8372899A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1781</c:v>
                </c:pt>
                <c:pt idx="3">
                  <c:v>1754</c:v>
                </c:pt>
                <c:pt idx="6">
                  <c:v>1664</c:v>
                </c:pt>
                <c:pt idx="9">
                  <c:v>1608</c:v>
                </c:pt>
                <c:pt idx="12">
                  <c:v>1608</c:v>
                </c:pt>
              </c:numCache>
            </c:numRef>
          </c:val>
          <c:extLst>
            <c:ext xmlns:c16="http://schemas.microsoft.com/office/drawing/2014/chart" uri="{C3380CC4-5D6E-409C-BE32-E72D297353CC}">
              <c16:uniqueId val="{00000006-681C-44FD-A3F9-7B8372899A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78</c:v>
                </c:pt>
                <c:pt idx="3">
                  <c:v>43</c:v>
                </c:pt>
                <c:pt idx="6">
                  <c:v>57</c:v>
                </c:pt>
                <c:pt idx="9">
                  <c:v>37</c:v>
                </c:pt>
                <c:pt idx="12">
                  <c:v>-14</c:v>
                </c:pt>
              </c:numCache>
            </c:numRef>
          </c:val>
          <c:extLst>
            <c:ext xmlns:c16="http://schemas.microsoft.com/office/drawing/2014/chart" uri="{C3380CC4-5D6E-409C-BE32-E72D297353CC}">
              <c16:uniqueId val="{00000007-681C-44FD-A3F9-7B8372899A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3735</c:v>
                </c:pt>
                <c:pt idx="3">
                  <c:v>3692</c:v>
                </c:pt>
                <c:pt idx="6">
                  <c:v>3479</c:v>
                </c:pt>
                <c:pt idx="9">
                  <c:v>3141</c:v>
                </c:pt>
                <c:pt idx="12">
                  <c:v>2687</c:v>
                </c:pt>
              </c:numCache>
            </c:numRef>
          </c:val>
          <c:extLst>
            <c:ext xmlns:c16="http://schemas.microsoft.com/office/drawing/2014/chart" uri="{C3380CC4-5D6E-409C-BE32-E72D297353CC}">
              <c16:uniqueId val="{00000008-681C-44FD-A3F9-7B8372899A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1836</c:v>
                </c:pt>
                <c:pt idx="3">
                  <c:v>1264</c:v>
                </c:pt>
                <c:pt idx="6">
                  <c:v>674</c:v>
                </c:pt>
                <c:pt idx="9">
                  <c:v>544</c:v>
                </c:pt>
                <c:pt idx="12">
                  <c:v>415</c:v>
                </c:pt>
              </c:numCache>
            </c:numRef>
          </c:val>
          <c:extLst>
            <c:ext xmlns:c16="http://schemas.microsoft.com/office/drawing/2014/chart" uri="{C3380CC4-5D6E-409C-BE32-E72D297353CC}">
              <c16:uniqueId val="{00000009-681C-44FD-A3F9-7B8372899A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14928</c:v>
                </c:pt>
                <c:pt idx="3">
                  <c:v>15421</c:v>
                </c:pt>
                <c:pt idx="6">
                  <c:v>17644</c:v>
                </c:pt>
                <c:pt idx="9">
                  <c:v>19106</c:v>
                </c:pt>
                <c:pt idx="12">
                  <c:v>20097</c:v>
                </c:pt>
              </c:numCache>
            </c:numRef>
          </c:val>
          <c:extLst>
            <c:ext xmlns:c16="http://schemas.microsoft.com/office/drawing/2014/chart" uri="{C3380CC4-5D6E-409C-BE32-E72D297353CC}">
              <c16:uniqueId val="{0000000A-681C-44FD-A3F9-7B8372899A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4254</c:v>
                </c:pt>
                <c:pt idx="2">
                  <c:v>#N/A</c:v>
                </c:pt>
                <c:pt idx="3">
                  <c:v>#N/A</c:v>
                </c:pt>
                <c:pt idx="4">
                  <c:v>4402</c:v>
                </c:pt>
                <c:pt idx="5">
                  <c:v>#N/A</c:v>
                </c:pt>
                <c:pt idx="6">
                  <c:v>#N/A</c:v>
                </c:pt>
                <c:pt idx="7">
                  <c:v>4382</c:v>
                </c:pt>
                <c:pt idx="8">
                  <c:v>#N/A</c:v>
                </c:pt>
                <c:pt idx="9">
                  <c:v>#N/A</c:v>
                </c:pt>
                <c:pt idx="10">
                  <c:v>4748</c:v>
                </c:pt>
                <c:pt idx="11">
                  <c:v>#N/A</c:v>
                </c:pt>
                <c:pt idx="12">
                  <c:v>#N/A</c:v>
                </c:pt>
                <c:pt idx="13">
                  <c:v>4538</c:v>
                </c:pt>
                <c:pt idx="14">
                  <c:v>#N/A</c:v>
                </c:pt>
              </c:numCache>
            </c:numRef>
          </c:val>
          <c:smooth val="0"/>
          <c:extLst>
            <c:ext xmlns:c16="http://schemas.microsoft.com/office/drawing/2014/chart" uri="{C3380CC4-5D6E-409C-BE32-E72D297353CC}">
              <c16:uniqueId val="{0000000B-681C-44FD-A3F9-7B8372899A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1401</c:v>
                </c:pt>
                <c:pt idx="1">
                  <c:v>1588</c:v>
                </c:pt>
                <c:pt idx="2">
                  <c:v>1892</c:v>
                </c:pt>
              </c:numCache>
            </c:numRef>
          </c:val>
          <c:extLst>
            <c:ext xmlns:c16="http://schemas.microsoft.com/office/drawing/2014/chart" uri="{C3380CC4-5D6E-409C-BE32-E72D297353CC}">
              <c16:uniqueId val="{00000000-7EE6-4059-A131-FE219AF8DD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0</c:v>
                </c:pt>
                <c:pt idx="2">
                  <c:v>0</c:v>
                </c:pt>
              </c:numCache>
            </c:numRef>
          </c:val>
          <c:extLst>
            <c:ext xmlns:c16="http://schemas.microsoft.com/office/drawing/2014/chart" uri="{C3380CC4-5D6E-409C-BE32-E72D297353CC}">
              <c16:uniqueId val="{00000001-7EE6-4059-A131-FE219AF8DD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1901</c:v>
                </c:pt>
                <c:pt idx="1">
                  <c:v>1917</c:v>
                </c:pt>
                <c:pt idx="2">
                  <c:v>1399</c:v>
                </c:pt>
              </c:numCache>
            </c:numRef>
          </c:val>
          <c:extLst>
            <c:ext xmlns:c16="http://schemas.microsoft.com/office/drawing/2014/chart" uri="{C3380CC4-5D6E-409C-BE32-E72D297353CC}">
              <c16:uniqueId val="{00000002-7EE6-4059-A131-FE219AF8DD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の財政運営計画に基づき、計画的に償還を行うことにより、償還金の額が減少してきている。しかし、令和元年東日本台風及び令和３年福島県沖地震に係る災害復旧事業債の発行増加に伴い地方債残高が増加したため、今後償還額の増加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債務負担行為については、新たな設定を抑えていることから支出額が減少している。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今後も本宮市財政運営計画に基づき、計画的な市債の発行と債務の償還により健全な財政運営に努める。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元年東日本台風及び令和３年福島県沖地震に係る災害復旧事業債の発行増加に伴い、地方債残高は増加傾向となっている。また、新たな施設整備や各施設の更新にあたり、交付税措置のない起債の発行が増加したため、将来負担比率（分子）は増加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将来負担比率が高い数値となっていることから、今後も自主的財政健全化計画に基づき、計画的な市債の発行と債務の償還により健全な財政運営に努める。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福島県本宮市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中央公民館耐震補強改修工事、白沢公民館改修工事</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等の教育施設の改修のため教育施設等整備事業基金の取り崩しが増加したことが基金残高減の原因である。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公共施設の維持補修、大規模改修を計画的に実施し、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教育施設等整備事業基金には適切な積立を行っていく必要がある。今後の財政需要を的確に把握し、基金の適正な管理を行っていく。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○市営住宅等管理基金：福島復興再生特別措置法第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項に規定する長期避難者生活拠点形成交付金事業等に要する経費の財源に充てるため。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○地域福祉基金：長寿社会に備えて在宅福祉の向上、健康づくり、ボランティア活動の活発化等を推進するため。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○五百川駅前広場整備基金：五百川駅前広場及び同駅周辺の整備推進に資するため。</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ふるさともとみや応援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未来につながる住みよいまちづくりを目指している本宮市をふるさととして応援しようとする個人、又は法人その他の団体からの寄附金の適正な管理を行うため。</a:t>
          </a:r>
          <a:endPar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○教育施設等整備事業基金：本宮市教育施設及び児童福祉施設の整備事業に資するため。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○地域福祉基金：多世代交流施設整備工事に充てたため減。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○ふるさともとみや応援基金：ふるさと納税寄附金が増えたため増。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○教育施設等整備事業基金：</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中央公民館耐震補強改修工事、白沢公民館改修工事等の教育施設の改修</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に充てたため減。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基金事業の終了等に伴う基金の精算を行うとともに、将来の支出が見込まれるものについては適正に積立を行う。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前年度純繰越金が増加したことや、ため池除染が完了し、農業水利施設等保全再生事業基金を取り崩し、財政調整基金に積み立てたことなどが、増加の要因。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今後も財政支出を抑制し健全な財政運営を図るため、標準財政規模に対して適正な基金を確保していく。また、財政運営計画に定めた財政調整基金の年度末残高（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億円）を維持する。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29,958
29,732
88.02
19,202,732
17,632,630
1,269,952
8,748,050
20,097,249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企業の大規模な設備投資等により、固定資産税が対前年度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217,659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ポイント上回っている状況であるが、引き続き、税収の徴収向上に努めるとともに事業の見直し等を行い、効率的・効果的な事業実施により、財政の健全化を図る。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26458</xdr:rowOff>
    </xdr:to>
    <xdr:cxnSp macro="">
      <xdr:nvCxnSpPr>
        <xdr:cNvPr id="69" name="直線コネクタ 68"/>
        <xdr:cNvCxnSpPr/>
      </xdr:nvCxnSpPr>
      <xdr:spPr>
        <a:xfrm>
          <a:off x="4114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40</xdr:row>
      <xdr:rowOff>6350</xdr:rowOff>
    </xdr:to>
    <xdr:cxnSp macro="">
      <xdr:nvCxnSpPr>
        <xdr:cNvPr id="72" name="直線コネクタ 71"/>
        <xdr:cNvCxnSpPr/>
      </xdr:nvCxnSpPr>
      <xdr:spPr>
        <a:xfrm>
          <a:off x="3225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40</xdr:row>
      <xdr:rowOff>6350</xdr:rowOff>
    </xdr:to>
    <xdr:cxnSp macro="">
      <xdr:nvCxnSpPr>
        <xdr:cNvPr id="75" name="直線コネクタ 74"/>
        <xdr:cNvCxnSpPr/>
      </xdr:nvCxnSpPr>
      <xdr:spPr>
        <a:xfrm flipV="1">
          <a:off x="2336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46567</xdr:rowOff>
    </xdr:to>
    <xdr:cxnSp macro="">
      <xdr:nvCxnSpPr>
        <xdr:cNvPr id="78" name="直線コネクタ 77"/>
        <xdr:cNvCxnSpPr/>
      </xdr:nvCxnSpPr>
      <xdr:spPr>
        <a:xfrm flipV="1">
          <a:off x="1447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エネルギー価格・物価高騰の影響により物件費が増加したこと、安達地方広域行政組合への負担金について、構成市の地方交付税合併算定替が終了し、本市の負担割合が増加したことにより負担額が増加したこと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経常的一般財源支出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が対前年度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295,645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千円増額となり、経常収支比率が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経常的一般財源支出は今後も増加することが見込まれるため、適宜事業内容及び手法を見直し、経費の圧縮に努める。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151554</xdr:rowOff>
    </xdr:from>
    <xdr:to>
      <xdr:col>23</xdr:col>
      <xdr:colOff>133350</xdr:colOff>
      <xdr:row>64</xdr:row>
      <xdr:rowOff>31327</xdr:rowOff>
    </xdr:to>
    <xdr:cxnSp macro="">
      <xdr:nvCxnSpPr>
        <xdr:cNvPr id="132" name="直線コネクタ 131"/>
        <xdr:cNvCxnSpPr/>
      </xdr:nvCxnSpPr>
      <xdr:spPr>
        <a:xfrm>
          <a:off x="4114800" y="10610004"/>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63</xdr:row>
      <xdr:rowOff>17780</xdr:rowOff>
    </xdr:to>
    <xdr:cxnSp macro="">
      <xdr:nvCxnSpPr>
        <xdr:cNvPr id="135" name="直線コネクタ 134"/>
        <xdr:cNvCxnSpPr/>
      </xdr:nvCxnSpPr>
      <xdr:spPr>
        <a:xfrm flipV="1">
          <a:off x="3225800" y="1061000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82127</xdr:rowOff>
    </xdr:to>
    <xdr:cxnSp macro="">
      <xdr:nvCxnSpPr>
        <xdr:cNvPr id="138" name="直線コネクタ 137"/>
        <xdr:cNvCxnSpPr/>
      </xdr:nvCxnSpPr>
      <xdr:spPr>
        <a:xfrm flipV="1">
          <a:off x="2336800" y="108191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63</xdr:row>
      <xdr:rowOff>82127</xdr:rowOff>
    </xdr:to>
    <xdr:cxnSp macro="">
      <xdr:nvCxnSpPr>
        <xdr:cNvPr id="141" name="直線コネクタ 140"/>
        <xdr:cNvCxnSpPr/>
      </xdr:nvCxnSpPr>
      <xdr:spPr>
        <a:xfrm>
          <a:off x="1447800" y="10457180"/>
          <a:ext cx="8890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1" name="楕円 150"/>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2"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3" name="楕円 152"/>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15681</xdr:rowOff>
    </xdr:from>
    <xdr:ext cx="736600" cy="259045"/>
    <xdr:sp macro="" textlink="">
      <xdr:nvSpPr>
        <xdr:cNvPr id="154" name="テキスト ボックス 153"/>
        <xdr:cNvSpPr txBox="1"/>
      </xdr:nvSpPr>
      <xdr:spPr>
        <a:xfrm>
          <a:off x="3733800" y="1064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5" name="楕円 154"/>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6" name="テキスト ボックス 155"/>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7" name="楕円 156"/>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58" name="テキスト ボックス 157"/>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9" name="楕円 158"/>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60" name="テキスト ボックス 159"/>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除染業務が縮小しているものの令和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年度まで継続されることから、類似団体平均を上回る状況が続くことが想定される。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定員適正化計画に基づいた職員採用を行っており、今後も人件費の適正化と物件費等の抑制に努め、類似団体平均を下回るように努める。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112430</xdr:rowOff>
    </xdr:from>
    <xdr:to>
      <xdr:col>23</xdr:col>
      <xdr:colOff>133350</xdr:colOff>
      <xdr:row>84</xdr:row>
      <xdr:rowOff>166329</xdr:rowOff>
    </xdr:to>
    <xdr:cxnSp macro="">
      <xdr:nvCxnSpPr>
        <xdr:cNvPr id="195" name="直線コネクタ 194"/>
        <xdr:cNvCxnSpPr/>
      </xdr:nvCxnSpPr>
      <xdr:spPr>
        <a:xfrm>
          <a:off x="4114800" y="14514230"/>
          <a:ext cx="838200" cy="5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112430</xdr:rowOff>
    </xdr:from>
    <xdr:to>
      <xdr:col>19</xdr:col>
      <xdr:colOff>133350</xdr:colOff>
      <xdr:row>87</xdr:row>
      <xdr:rowOff>140122</xdr:rowOff>
    </xdr:to>
    <xdr:cxnSp macro="">
      <xdr:nvCxnSpPr>
        <xdr:cNvPr id="198" name="直線コネクタ 197"/>
        <xdr:cNvCxnSpPr/>
      </xdr:nvCxnSpPr>
      <xdr:spPr>
        <a:xfrm flipV="1">
          <a:off x="3225800" y="14514230"/>
          <a:ext cx="889000" cy="54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11689</xdr:rowOff>
    </xdr:from>
    <xdr:to>
      <xdr:col>15</xdr:col>
      <xdr:colOff>82550</xdr:colOff>
      <xdr:row>87</xdr:row>
      <xdr:rowOff>140122</xdr:rowOff>
    </xdr:to>
    <xdr:cxnSp macro="">
      <xdr:nvCxnSpPr>
        <xdr:cNvPr id="201" name="直線コネクタ 200"/>
        <xdr:cNvCxnSpPr/>
      </xdr:nvCxnSpPr>
      <xdr:spPr>
        <a:xfrm>
          <a:off x="2336800" y="14584939"/>
          <a:ext cx="889000" cy="47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11689</xdr:rowOff>
    </xdr:from>
    <xdr:to>
      <xdr:col>11</xdr:col>
      <xdr:colOff>31750</xdr:colOff>
      <xdr:row>88</xdr:row>
      <xdr:rowOff>91928</xdr:rowOff>
    </xdr:to>
    <xdr:cxnSp macro="">
      <xdr:nvCxnSpPr>
        <xdr:cNvPr id="204" name="直線コネクタ 203"/>
        <xdr:cNvCxnSpPr/>
      </xdr:nvCxnSpPr>
      <xdr:spPr>
        <a:xfrm flipV="1">
          <a:off x="1447800" y="14584939"/>
          <a:ext cx="889000" cy="59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115529</xdr:rowOff>
    </xdr:from>
    <xdr:to>
      <xdr:col>23</xdr:col>
      <xdr:colOff>184150</xdr:colOff>
      <xdr:row>85</xdr:row>
      <xdr:rowOff>45679</xdr:rowOff>
    </xdr:to>
    <xdr:sp macro="" textlink="">
      <xdr:nvSpPr>
        <xdr:cNvPr id="214" name="楕円 213"/>
        <xdr:cNvSpPr/>
      </xdr:nvSpPr>
      <xdr:spPr>
        <a:xfrm>
          <a:off x="4902200" y="145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87606</xdr:rowOff>
    </xdr:from>
    <xdr:ext cx="762000" cy="259045"/>
    <xdr:sp macro="" textlink="">
      <xdr:nvSpPr>
        <xdr:cNvPr id="215" name="人件費・物件費等の状況該当値テキスト"/>
        <xdr:cNvSpPr txBox="1"/>
      </xdr:nvSpPr>
      <xdr:spPr>
        <a:xfrm>
          <a:off x="5041900" y="1448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61630</xdr:rowOff>
    </xdr:from>
    <xdr:to>
      <xdr:col>19</xdr:col>
      <xdr:colOff>184150</xdr:colOff>
      <xdr:row>84</xdr:row>
      <xdr:rowOff>163230</xdr:rowOff>
    </xdr:to>
    <xdr:sp macro="" textlink="">
      <xdr:nvSpPr>
        <xdr:cNvPr id="216" name="楕円 215"/>
        <xdr:cNvSpPr/>
      </xdr:nvSpPr>
      <xdr:spPr>
        <a:xfrm>
          <a:off x="4064000" y="144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148007</xdr:rowOff>
    </xdr:from>
    <xdr:ext cx="736600" cy="259045"/>
    <xdr:sp macro="" textlink="">
      <xdr:nvSpPr>
        <xdr:cNvPr id="217" name="テキスト ボックス 216"/>
        <xdr:cNvSpPr txBox="1"/>
      </xdr:nvSpPr>
      <xdr:spPr>
        <a:xfrm>
          <a:off x="3733800" y="1454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89322</xdr:rowOff>
    </xdr:from>
    <xdr:to>
      <xdr:col>15</xdr:col>
      <xdr:colOff>133350</xdr:colOff>
      <xdr:row>88</xdr:row>
      <xdr:rowOff>19472</xdr:rowOff>
    </xdr:to>
    <xdr:sp macro="" textlink="">
      <xdr:nvSpPr>
        <xdr:cNvPr id="218" name="楕円 217"/>
        <xdr:cNvSpPr/>
      </xdr:nvSpPr>
      <xdr:spPr>
        <a:xfrm>
          <a:off x="3175000" y="150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4249</xdr:rowOff>
    </xdr:from>
    <xdr:ext cx="762000" cy="259045"/>
    <xdr:sp macro="" textlink="">
      <xdr:nvSpPr>
        <xdr:cNvPr id="219" name="テキスト ボックス 218"/>
        <xdr:cNvSpPr txBox="1"/>
      </xdr:nvSpPr>
      <xdr:spPr>
        <a:xfrm>
          <a:off x="2844800" y="150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132339</xdr:rowOff>
    </xdr:from>
    <xdr:to>
      <xdr:col>11</xdr:col>
      <xdr:colOff>82550</xdr:colOff>
      <xdr:row>85</xdr:row>
      <xdr:rowOff>62489</xdr:rowOff>
    </xdr:to>
    <xdr:sp macro="" textlink="">
      <xdr:nvSpPr>
        <xdr:cNvPr id="220" name="楕円 219"/>
        <xdr:cNvSpPr/>
      </xdr:nvSpPr>
      <xdr:spPr>
        <a:xfrm>
          <a:off x="2286000" y="145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47266</xdr:rowOff>
    </xdr:from>
    <xdr:ext cx="762000" cy="259045"/>
    <xdr:sp macro="" textlink="">
      <xdr:nvSpPr>
        <xdr:cNvPr id="221" name="テキスト ボックス 220"/>
        <xdr:cNvSpPr txBox="1"/>
      </xdr:nvSpPr>
      <xdr:spPr>
        <a:xfrm>
          <a:off x="1955800" y="1462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41128</xdr:rowOff>
    </xdr:from>
    <xdr:to>
      <xdr:col>7</xdr:col>
      <xdr:colOff>31750</xdr:colOff>
      <xdr:row>88</xdr:row>
      <xdr:rowOff>142728</xdr:rowOff>
    </xdr:to>
    <xdr:sp macro="" textlink="">
      <xdr:nvSpPr>
        <xdr:cNvPr id="222" name="楕円 221"/>
        <xdr:cNvSpPr/>
      </xdr:nvSpPr>
      <xdr:spPr>
        <a:xfrm>
          <a:off x="1397000" y="151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127505</xdr:rowOff>
    </xdr:from>
    <xdr:ext cx="762000" cy="259045"/>
    <xdr:sp macro="" textlink="">
      <xdr:nvSpPr>
        <xdr:cNvPr id="223" name="テキスト ボックス 222"/>
        <xdr:cNvSpPr txBox="1"/>
      </xdr:nvSpPr>
      <xdr:spPr>
        <a:xfrm>
          <a:off x="1066800" y="1521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ラスパイレス指数は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100.4%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で、前年同率となり、類似団体平均を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ポイント上回っている。時間外勤務手当が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10,289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千円増となっているが、業務の見直し等を行い、効率的な事務執行により、当該手当の縮減に努める。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80963</xdr:rowOff>
    </xdr:to>
    <xdr:cxnSp macro="">
      <xdr:nvCxnSpPr>
        <xdr:cNvPr id="261" name="直線コネクタ 260"/>
        <xdr:cNvCxnSpPr/>
      </xdr:nvCxnSpPr>
      <xdr:spPr>
        <a:xfrm flipV="1">
          <a:off x="16179800" y="1496695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131763</xdr:rowOff>
    </xdr:from>
    <xdr:to>
      <xdr:col>77</xdr:col>
      <xdr:colOff>44450</xdr:colOff>
      <xdr:row>87</xdr:row>
      <xdr:rowOff>80963</xdr:rowOff>
    </xdr:to>
    <xdr:cxnSp macro="">
      <xdr:nvCxnSpPr>
        <xdr:cNvPr id="264" name="直線コネクタ 263"/>
        <xdr:cNvCxnSpPr/>
      </xdr:nvCxnSpPr>
      <xdr:spPr>
        <a:xfrm>
          <a:off x="15290800" y="148764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167481</xdr:rowOff>
    </xdr:from>
    <xdr:to>
      <xdr:col>72</xdr:col>
      <xdr:colOff>203200</xdr:colOff>
      <xdr:row>86</xdr:row>
      <xdr:rowOff>131763</xdr:rowOff>
    </xdr:to>
    <xdr:cxnSp macro="">
      <xdr:nvCxnSpPr>
        <xdr:cNvPr id="267" name="直線コネクタ 266"/>
        <xdr:cNvCxnSpPr/>
      </xdr:nvCxnSpPr>
      <xdr:spPr>
        <a:xfrm>
          <a:off x="14401800" y="14740731"/>
          <a:ext cx="889000" cy="13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167481</xdr:rowOff>
    </xdr:from>
    <xdr:to>
      <xdr:col>68</xdr:col>
      <xdr:colOff>152400</xdr:colOff>
      <xdr:row>86</xdr:row>
      <xdr:rowOff>56356</xdr:rowOff>
    </xdr:to>
    <xdr:cxnSp macro="">
      <xdr:nvCxnSpPr>
        <xdr:cNvPr id="270" name="直線コネクタ 269"/>
        <xdr:cNvCxnSpPr/>
      </xdr:nvCxnSpPr>
      <xdr:spPr>
        <a:xfrm flipV="1">
          <a:off x="13512800" y="1474073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80" name="楕円 279"/>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81"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30163</xdr:rowOff>
    </xdr:from>
    <xdr:to>
      <xdr:col>77</xdr:col>
      <xdr:colOff>95250</xdr:colOff>
      <xdr:row>87</xdr:row>
      <xdr:rowOff>131763</xdr:rowOff>
    </xdr:to>
    <xdr:sp macro="" textlink="">
      <xdr:nvSpPr>
        <xdr:cNvPr id="282" name="楕円 281"/>
        <xdr:cNvSpPr/>
      </xdr:nvSpPr>
      <xdr:spPr>
        <a:xfrm>
          <a:off x="16129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116540</xdr:rowOff>
    </xdr:from>
    <xdr:ext cx="736600" cy="259045"/>
    <xdr:sp macro="" textlink="">
      <xdr:nvSpPr>
        <xdr:cNvPr id="283" name="テキスト ボックス 282"/>
        <xdr:cNvSpPr txBox="1"/>
      </xdr:nvSpPr>
      <xdr:spPr>
        <a:xfrm>
          <a:off x="15798800" y="1503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80963</xdr:rowOff>
    </xdr:from>
    <xdr:to>
      <xdr:col>73</xdr:col>
      <xdr:colOff>44450</xdr:colOff>
      <xdr:row>87</xdr:row>
      <xdr:rowOff>11113</xdr:rowOff>
    </xdr:to>
    <xdr:sp macro="" textlink="">
      <xdr:nvSpPr>
        <xdr:cNvPr id="284" name="楕円 283"/>
        <xdr:cNvSpPr/>
      </xdr:nvSpPr>
      <xdr:spPr>
        <a:xfrm>
          <a:off x="15240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85" name="テキスト ボックス 284"/>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116681</xdr:rowOff>
    </xdr:from>
    <xdr:to>
      <xdr:col>68</xdr:col>
      <xdr:colOff>203200</xdr:colOff>
      <xdr:row>86</xdr:row>
      <xdr:rowOff>46831</xdr:rowOff>
    </xdr:to>
    <xdr:sp macro="" textlink="">
      <xdr:nvSpPr>
        <xdr:cNvPr id="286" name="楕円 285"/>
        <xdr:cNvSpPr/>
      </xdr:nvSpPr>
      <xdr:spPr>
        <a:xfrm>
          <a:off x="14351000" y="146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31608</xdr:rowOff>
    </xdr:from>
    <xdr:ext cx="762000" cy="259045"/>
    <xdr:sp macro="" textlink="">
      <xdr:nvSpPr>
        <xdr:cNvPr id="287" name="テキスト ボックス 286"/>
        <xdr:cNvSpPr txBox="1"/>
      </xdr:nvSpPr>
      <xdr:spPr>
        <a:xfrm>
          <a:off x="14020800" y="1477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5556</xdr:rowOff>
    </xdr:from>
    <xdr:to>
      <xdr:col>64</xdr:col>
      <xdr:colOff>152400</xdr:colOff>
      <xdr:row>86</xdr:row>
      <xdr:rowOff>107156</xdr:rowOff>
    </xdr:to>
    <xdr:sp macro="" textlink="">
      <xdr:nvSpPr>
        <xdr:cNvPr id="288" name="楕円 287"/>
        <xdr:cNvSpPr/>
      </xdr:nvSpPr>
      <xdr:spPr>
        <a:xfrm>
          <a:off x="13462000" y="147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91933</xdr:rowOff>
    </xdr:from>
    <xdr:ext cx="762000" cy="259045"/>
    <xdr:sp macro="" textlink="">
      <xdr:nvSpPr>
        <xdr:cNvPr id="289" name="テキスト ボックス 288"/>
        <xdr:cNvSpPr txBox="1"/>
      </xdr:nvSpPr>
      <xdr:spPr>
        <a:xfrm>
          <a:off x="13131800" y="148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人口千人当たりの職員数は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人で、類似団体平均値比較では、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人減となってる。市民サービスを低下させることなく、最小の経費で最大の効果を上げられるよう、定員の適正管理と業務の効率化を進めていく。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47131</xdr:rowOff>
    </xdr:from>
    <xdr:to>
      <xdr:col>81</xdr:col>
      <xdr:colOff>44450</xdr:colOff>
      <xdr:row>62</xdr:row>
      <xdr:rowOff>49812</xdr:rowOff>
    </xdr:to>
    <xdr:cxnSp macro="">
      <xdr:nvCxnSpPr>
        <xdr:cNvPr id="324" name="直線コネクタ 323"/>
        <xdr:cNvCxnSpPr/>
      </xdr:nvCxnSpPr>
      <xdr:spPr>
        <a:xfrm>
          <a:off x="16179800" y="10677031"/>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43110</xdr:rowOff>
    </xdr:from>
    <xdr:to>
      <xdr:col>77</xdr:col>
      <xdr:colOff>44450</xdr:colOff>
      <xdr:row>62</xdr:row>
      <xdr:rowOff>47131</xdr:rowOff>
    </xdr:to>
    <xdr:cxnSp macro="">
      <xdr:nvCxnSpPr>
        <xdr:cNvPr id="327" name="直線コネクタ 326"/>
        <xdr:cNvCxnSpPr/>
      </xdr:nvCxnSpPr>
      <xdr:spPr>
        <a:xfrm>
          <a:off x="15290800" y="1067301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23001</xdr:rowOff>
    </xdr:from>
    <xdr:to>
      <xdr:col>72</xdr:col>
      <xdr:colOff>203200</xdr:colOff>
      <xdr:row>62</xdr:row>
      <xdr:rowOff>43110</xdr:rowOff>
    </xdr:to>
    <xdr:cxnSp macro="">
      <xdr:nvCxnSpPr>
        <xdr:cNvPr id="330" name="直線コネクタ 329"/>
        <xdr:cNvCxnSpPr/>
      </xdr:nvCxnSpPr>
      <xdr:spPr>
        <a:xfrm>
          <a:off x="14401800" y="1065290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9596</xdr:rowOff>
    </xdr:from>
    <xdr:to>
      <xdr:col>68</xdr:col>
      <xdr:colOff>152400</xdr:colOff>
      <xdr:row>62</xdr:row>
      <xdr:rowOff>23001</xdr:rowOff>
    </xdr:to>
    <xdr:cxnSp macro="">
      <xdr:nvCxnSpPr>
        <xdr:cNvPr id="333" name="直線コネクタ 332"/>
        <xdr:cNvCxnSpPr/>
      </xdr:nvCxnSpPr>
      <xdr:spPr>
        <a:xfrm>
          <a:off x="13512800" y="10639496"/>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170462</xdr:rowOff>
    </xdr:from>
    <xdr:to>
      <xdr:col>81</xdr:col>
      <xdr:colOff>95250</xdr:colOff>
      <xdr:row>62</xdr:row>
      <xdr:rowOff>100612</xdr:rowOff>
    </xdr:to>
    <xdr:sp macro="" textlink="">
      <xdr:nvSpPr>
        <xdr:cNvPr id="343" name="楕円 342"/>
        <xdr:cNvSpPr/>
      </xdr:nvSpPr>
      <xdr:spPr>
        <a:xfrm>
          <a:off x="16967200" y="1062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15539</xdr:rowOff>
    </xdr:from>
    <xdr:ext cx="762000" cy="259045"/>
    <xdr:sp macro="" textlink="">
      <xdr:nvSpPr>
        <xdr:cNvPr id="344" name="定員管理の状況該当値テキスト"/>
        <xdr:cNvSpPr txBox="1"/>
      </xdr:nvSpPr>
      <xdr:spPr>
        <a:xfrm>
          <a:off x="17106900" y="1047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167781</xdr:rowOff>
    </xdr:from>
    <xdr:to>
      <xdr:col>77</xdr:col>
      <xdr:colOff>95250</xdr:colOff>
      <xdr:row>62</xdr:row>
      <xdr:rowOff>97931</xdr:rowOff>
    </xdr:to>
    <xdr:sp macro="" textlink="">
      <xdr:nvSpPr>
        <xdr:cNvPr id="345" name="楕円 344"/>
        <xdr:cNvSpPr/>
      </xdr:nvSpPr>
      <xdr:spPr>
        <a:xfrm>
          <a:off x="16129000" y="1062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108108</xdr:rowOff>
    </xdr:from>
    <xdr:ext cx="736600" cy="259045"/>
    <xdr:sp macro="" textlink="">
      <xdr:nvSpPr>
        <xdr:cNvPr id="346" name="テキスト ボックス 345"/>
        <xdr:cNvSpPr txBox="1"/>
      </xdr:nvSpPr>
      <xdr:spPr>
        <a:xfrm>
          <a:off x="15798800" y="1039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163760</xdr:rowOff>
    </xdr:from>
    <xdr:to>
      <xdr:col>73</xdr:col>
      <xdr:colOff>44450</xdr:colOff>
      <xdr:row>62</xdr:row>
      <xdr:rowOff>93910</xdr:rowOff>
    </xdr:to>
    <xdr:sp macro="" textlink="">
      <xdr:nvSpPr>
        <xdr:cNvPr id="347" name="楕円 346"/>
        <xdr:cNvSpPr/>
      </xdr:nvSpPr>
      <xdr:spPr>
        <a:xfrm>
          <a:off x="15240000" y="106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104087</xdr:rowOff>
    </xdr:from>
    <xdr:ext cx="762000" cy="259045"/>
    <xdr:sp macro="" textlink="">
      <xdr:nvSpPr>
        <xdr:cNvPr id="348" name="テキスト ボックス 347"/>
        <xdr:cNvSpPr txBox="1"/>
      </xdr:nvSpPr>
      <xdr:spPr>
        <a:xfrm>
          <a:off x="14909800" y="1039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143651</xdr:rowOff>
    </xdr:from>
    <xdr:to>
      <xdr:col>68</xdr:col>
      <xdr:colOff>203200</xdr:colOff>
      <xdr:row>62</xdr:row>
      <xdr:rowOff>73801</xdr:rowOff>
    </xdr:to>
    <xdr:sp macro="" textlink="">
      <xdr:nvSpPr>
        <xdr:cNvPr id="349" name="楕円 348"/>
        <xdr:cNvSpPr/>
      </xdr:nvSpPr>
      <xdr:spPr>
        <a:xfrm>
          <a:off x="14351000" y="106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83978</xdr:rowOff>
    </xdr:from>
    <xdr:ext cx="762000" cy="259045"/>
    <xdr:sp macro="" textlink="">
      <xdr:nvSpPr>
        <xdr:cNvPr id="350" name="テキスト ボックス 349"/>
        <xdr:cNvSpPr txBox="1"/>
      </xdr:nvSpPr>
      <xdr:spPr>
        <a:xfrm>
          <a:off x="14020800" y="1037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130246</xdr:rowOff>
    </xdr:from>
    <xdr:to>
      <xdr:col>64</xdr:col>
      <xdr:colOff>152400</xdr:colOff>
      <xdr:row>62</xdr:row>
      <xdr:rowOff>60396</xdr:rowOff>
    </xdr:to>
    <xdr:sp macro="" textlink="">
      <xdr:nvSpPr>
        <xdr:cNvPr id="351" name="楕円 350"/>
        <xdr:cNvSpPr/>
      </xdr:nvSpPr>
      <xdr:spPr>
        <a:xfrm>
          <a:off x="13462000" y="105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70573</xdr:rowOff>
    </xdr:from>
    <xdr:ext cx="762000" cy="259045"/>
    <xdr:sp macro="" textlink="">
      <xdr:nvSpPr>
        <xdr:cNvPr id="352" name="テキスト ボックス 351"/>
        <xdr:cNvSpPr txBox="1"/>
      </xdr:nvSpPr>
      <xdr:spPr>
        <a:xfrm>
          <a:off x="13131800" y="103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元利償還金の額が</a:t>
          </a:r>
          <a:r>
            <a:rPr kumimoji="1" lang="en-US" altLang="ja-JP" sz="1100">
              <a:latin typeface="ＭＳ Ｐゴシック" panose="020B0600070205080204" pitchFamily="50" charset="-128"/>
              <a:ea typeface="ＭＳ Ｐゴシック" panose="020B0600070205080204" pitchFamily="50" charset="-128"/>
            </a:rPr>
            <a:t>69,209</a:t>
          </a:r>
          <a:r>
            <a:rPr kumimoji="1" lang="ja-JP" altLang="en-US" sz="1100">
              <a:latin typeface="ＭＳ Ｐゴシック" panose="020B0600070205080204" pitchFamily="50" charset="-128"/>
              <a:ea typeface="ＭＳ Ｐゴシック" panose="020B0600070205080204" pitchFamily="50" charset="-128"/>
            </a:rPr>
            <a:t>千円増額となったが、標準税収入額等が</a:t>
          </a:r>
          <a:r>
            <a:rPr kumimoji="1" lang="en-US" altLang="ja-JP" sz="1100">
              <a:latin typeface="ＭＳ Ｐゴシック" panose="020B0600070205080204" pitchFamily="50" charset="-128"/>
              <a:ea typeface="ＭＳ Ｐゴシック" panose="020B0600070205080204" pitchFamily="50" charset="-128"/>
            </a:rPr>
            <a:t>431,892</a:t>
          </a:r>
          <a:r>
            <a:rPr kumimoji="1" lang="ja-JP" altLang="en-US" sz="1100">
              <a:latin typeface="ＭＳ Ｐゴシック" panose="020B0600070205080204" pitchFamily="50" charset="-128"/>
              <a:ea typeface="ＭＳ Ｐゴシック" panose="020B0600070205080204" pitchFamily="50" charset="-128"/>
            </a:rPr>
            <a:t>千円増額となったことから、実質公債費比率は３カ年平均で５．２となり、前年度よりも０．５ポイント改善された。</a:t>
          </a:r>
        </a:p>
        <a:p>
          <a:r>
            <a:rPr kumimoji="1" lang="ja-JP" altLang="en-US" sz="1100">
              <a:latin typeface="ＭＳ Ｐゴシック" panose="020B0600070205080204" pitchFamily="50" charset="-128"/>
              <a:ea typeface="ＭＳ Ｐゴシック" panose="020B0600070205080204" pitchFamily="50" charset="-128"/>
            </a:rPr>
            <a:t>　今後も本宮市財政運営計画に基づき、計画的な市債の発行と償還に努め、当該比率を減少させていく。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34169</xdr:rowOff>
    </xdr:from>
    <xdr:to>
      <xdr:col>81</xdr:col>
      <xdr:colOff>44450</xdr:colOff>
      <xdr:row>39</xdr:row>
      <xdr:rowOff>91622</xdr:rowOff>
    </xdr:to>
    <xdr:cxnSp macro="">
      <xdr:nvCxnSpPr>
        <xdr:cNvPr id="388" name="直線コネクタ 387"/>
        <xdr:cNvCxnSpPr/>
      </xdr:nvCxnSpPr>
      <xdr:spPr>
        <a:xfrm flipV="1">
          <a:off x="16179800" y="672071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40</xdr:row>
      <xdr:rowOff>605</xdr:rowOff>
    </xdr:to>
    <xdr:cxnSp macro="">
      <xdr:nvCxnSpPr>
        <xdr:cNvPr id="391" name="直線コネクタ 390"/>
        <xdr:cNvCxnSpPr/>
      </xdr:nvCxnSpPr>
      <xdr:spPr>
        <a:xfrm flipV="1">
          <a:off x="15290800" y="67781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605</xdr:rowOff>
    </xdr:from>
    <xdr:to>
      <xdr:col>72</xdr:col>
      <xdr:colOff>203200</xdr:colOff>
      <xdr:row>40</xdr:row>
      <xdr:rowOff>81038</xdr:rowOff>
    </xdr:to>
    <xdr:cxnSp macro="">
      <xdr:nvCxnSpPr>
        <xdr:cNvPr id="394" name="直線コネクタ 393"/>
        <xdr:cNvCxnSpPr/>
      </xdr:nvCxnSpPr>
      <xdr:spPr>
        <a:xfrm flipV="1">
          <a:off x="14401800" y="68586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81038</xdr:rowOff>
    </xdr:from>
    <xdr:to>
      <xdr:col>68</xdr:col>
      <xdr:colOff>152400</xdr:colOff>
      <xdr:row>40</xdr:row>
      <xdr:rowOff>138491</xdr:rowOff>
    </xdr:to>
    <xdr:cxnSp macro="">
      <xdr:nvCxnSpPr>
        <xdr:cNvPr id="397" name="直線コネクタ 396"/>
        <xdr:cNvCxnSpPr/>
      </xdr:nvCxnSpPr>
      <xdr:spPr>
        <a:xfrm flipV="1">
          <a:off x="13512800" y="69390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407" name="楕円 406"/>
        <xdr:cNvSpPr/>
      </xdr:nvSpPr>
      <xdr:spPr>
        <a:xfrm>
          <a:off x="169672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171346</xdr:rowOff>
    </xdr:from>
    <xdr:ext cx="762000" cy="259045"/>
    <xdr:sp macro="" textlink="">
      <xdr:nvSpPr>
        <xdr:cNvPr id="408" name="公債費負担の状況該当値テキスト"/>
        <xdr:cNvSpPr txBox="1"/>
      </xdr:nvSpPr>
      <xdr:spPr>
        <a:xfrm>
          <a:off x="17106900" y="651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09" name="楕円 408"/>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10" name="テキスト ボックス 409"/>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121255</xdr:rowOff>
    </xdr:from>
    <xdr:to>
      <xdr:col>73</xdr:col>
      <xdr:colOff>44450</xdr:colOff>
      <xdr:row>40</xdr:row>
      <xdr:rowOff>51405</xdr:rowOff>
    </xdr:to>
    <xdr:sp macro="" textlink="">
      <xdr:nvSpPr>
        <xdr:cNvPr id="411" name="楕円 410"/>
        <xdr:cNvSpPr/>
      </xdr:nvSpPr>
      <xdr:spPr>
        <a:xfrm>
          <a:off x="15240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412" name="テキスト ボックス 411"/>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30238</xdr:rowOff>
    </xdr:from>
    <xdr:to>
      <xdr:col>68</xdr:col>
      <xdr:colOff>203200</xdr:colOff>
      <xdr:row>40</xdr:row>
      <xdr:rowOff>131838</xdr:rowOff>
    </xdr:to>
    <xdr:sp macro="" textlink="">
      <xdr:nvSpPr>
        <xdr:cNvPr id="413" name="楕円 412"/>
        <xdr:cNvSpPr/>
      </xdr:nvSpPr>
      <xdr:spPr>
        <a:xfrm>
          <a:off x="14351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142015</xdr:rowOff>
    </xdr:from>
    <xdr:ext cx="762000" cy="259045"/>
    <xdr:sp macro="" textlink="">
      <xdr:nvSpPr>
        <xdr:cNvPr id="414" name="テキスト ボックス 413"/>
        <xdr:cNvSpPr txBox="1"/>
      </xdr:nvSpPr>
      <xdr:spPr>
        <a:xfrm>
          <a:off x="14020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87691</xdr:rowOff>
    </xdr:from>
    <xdr:to>
      <xdr:col>64</xdr:col>
      <xdr:colOff>152400</xdr:colOff>
      <xdr:row>41</xdr:row>
      <xdr:rowOff>17841</xdr:rowOff>
    </xdr:to>
    <xdr:sp macro="" textlink="">
      <xdr:nvSpPr>
        <xdr:cNvPr id="415" name="楕円 414"/>
        <xdr:cNvSpPr/>
      </xdr:nvSpPr>
      <xdr:spPr>
        <a:xfrm>
          <a:off x="13462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28018</xdr:rowOff>
    </xdr:from>
    <xdr:ext cx="762000" cy="259045"/>
    <xdr:sp macro="" textlink="">
      <xdr:nvSpPr>
        <xdr:cNvPr id="416" name="テキスト ボックス 415"/>
        <xdr:cNvSpPr txBox="1"/>
      </xdr:nvSpPr>
      <xdr:spPr>
        <a:xfrm>
          <a:off x="13131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標準財政規模が１５０，０４５千円減額（前年度比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％減）となったが、充当可能財源等が５６７，５８９千円増額となったこと。また、公営企業債等繰入見込額が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454,055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千円減額となるなど将来負担比率への影響が小さくなったことから、本年度の将来負担比率は、５８．４％となり、前年度よりも１．６ポイント改善した。</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災害復旧事業債の発行額の増加等に伴い、地方債残高が増加傾向にあるため、今後も本宮市財政運営計画に基づき、計画的な市債の発行と償還に努め、当該比率を減少させていく。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161188</xdr:rowOff>
    </xdr:from>
    <xdr:to>
      <xdr:col>81</xdr:col>
      <xdr:colOff>44450</xdr:colOff>
      <xdr:row>15</xdr:row>
      <xdr:rowOff>168910</xdr:rowOff>
    </xdr:to>
    <xdr:cxnSp macro="">
      <xdr:nvCxnSpPr>
        <xdr:cNvPr id="448" name="直線コネクタ 447"/>
        <xdr:cNvCxnSpPr/>
      </xdr:nvCxnSpPr>
      <xdr:spPr>
        <a:xfrm flipV="1">
          <a:off x="16179800" y="2732938"/>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156362</xdr:rowOff>
    </xdr:from>
    <xdr:to>
      <xdr:col>77</xdr:col>
      <xdr:colOff>44450</xdr:colOff>
      <xdr:row>15</xdr:row>
      <xdr:rowOff>168910</xdr:rowOff>
    </xdr:to>
    <xdr:cxnSp macro="">
      <xdr:nvCxnSpPr>
        <xdr:cNvPr id="451" name="直線コネクタ 450"/>
        <xdr:cNvCxnSpPr/>
      </xdr:nvCxnSpPr>
      <xdr:spPr>
        <a:xfrm>
          <a:off x="15290800" y="2728112"/>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156362</xdr:rowOff>
    </xdr:from>
    <xdr:to>
      <xdr:col>72</xdr:col>
      <xdr:colOff>203200</xdr:colOff>
      <xdr:row>15</xdr:row>
      <xdr:rowOff>168427</xdr:rowOff>
    </xdr:to>
    <xdr:cxnSp macro="">
      <xdr:nvCxnSpPr>
        <xdr:cNvPr id="454" name="直線コネクタ 453"/>
        <xdr:cNvCxnSpPr/>
      </xdr:nvCxnSpPr>
      <xdr:spPr>
        <a:xfrm flipV="1">
          <a:off x="14401800" y="27281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160706</xdr:rowOff>
    </xdr:from>
    <xdr:to>
      <xdr:col>68</xdr:col>
      <xdr:colOff>152400</xdr:colOff>
      <xdr:row>15</xdr:row>
      <xdr:rowOff>168427</xdr:rowOff>
    </xdr:to>
    <xdr:cxnSp macro="">
      <xdr:nvCxnSpPr>
        <xdr:cNvPr id="457" name="直線コネクタ 456"/>
        <xdr:cNvCxnSpPr/>
      </xdr:nvCxnSpPr>
      <xdr:spPr>
        <a:xfrm>
          <a:off x="13512800" y="2732456"/>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1" name="テキスト ボックス 460"/>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110388</xdr:rowOff>
    </xdr:from>
    <xdr:to>
      <xdr:col>81</xdr:col>
      <xdr:colOff>95250</xdr:colOff>
      <xdr:row>16</xdr:row>
      <xdr:rowOff>40538</xdr:rowOff>
    </xdr:to>
    <xdr:sp macro="" textlink="">
      <xdr:nvSpPr>
        <xdr:cNvPr id="467" name="楕円 466"/>
        <xdr:cNvSpPr/>
      </xdr:nvSpPr>
      <xdr:spPr>
        <a:xfrm>
          <a:off x="16967200" y="26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82465</xdr:rowOff>
    </xdr:from>
    <xdr:ext cx="762000" cy="259045"/>
    <xdr:sp macro="" textlink="">
      <xdr:nvSpPr>
        <xdr:cNvPr id="468" name="将来負担の状況該当値テキスト"/>
        <xdr:cNvSpPr txBox="1"/>
      </xdr:nvSpPr>
      <xdr:spPr>
        <a:xfrm>
          <a:off x="17106900" y="265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118110</xdr:rowOff>
    </xdr:from>
    <xdr:to>
      <xdr:col>77</xdr:col>
      <xdr:colOff>95250</xdr:colOff>
      <xdr:row>16</xdr:row>
      <xdr:rowOff>48260</xdr:rowOff>
    </xdr:to>
    <xdr:sp macro="" textlink="">
      <xdr:nvSpPr>
        <xdr:cNvPr id="469" name="楕円 468"/>
        <xdr:cNvSpPr/>
      </xdr:nvSpPr>
      <xdr:spPr>
        <a:xfrm>
          <a:off x="16129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33037</xdr:rowOff>
    </xdr:from>
    <xdr:ext cx="736600" cy="259045"/>
    <xdr:sp macro="" textlink="">
      <xdr:nvSpPr>
        <xdr:cNvPr id="470" name="テキスト ボックス 469"/>
        <xdr:cNvSpPr txBox="1"/>
      </xdr:nvSpPr>
      <xdr:spPr>
        <a:xfrm>
          <a:off x="15798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105562</xdr:rowOff>
    </xdr:from>
    <xdr:to>
      <xdr:col>73</xdr:col>
      <xdr:colOff>44450</xdr:colOff>
      <xdr:row>16</xdr:row>
      <xdr:rowOff>35712</xdr:rowOff>
    </xdr:to>
    <xdr:sp macro="" textlink="">
      <xdr:nvSpPr>
        <xdr:cNvPr id="471" name="楕円 470"/>
        <xdr:cNvSpPr/>
      </xdr:nvSpPr>
      <xdr:spPr>
        <a:xfrm>
          <a:off x="15240000" y="26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20489</xdr:rowOff>
    </xdr:from>
    <xdr:ext cx="762000" cy="259045"/>
    <xdr:sp macro="" textlink="">
      <xdr:nvSpPr>
        <xdr:cNvPr id="472" name="テキスト ボックス 471"/>
        <xdr:cNvSpPr txBox="1"/>
      </xdr:nvSpPr>
      <xdr:spPr>
        <a:xfrm>
          <a:off x="14909800" y="276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117627</xdr:rowOff>
    </xdr:from>
    <xdr:to>
      <xdr:col>68</xdr:col>
      <xdr:colOff>203200</xdr:colOff>
      <xdr:row>16</xdr:row>
      <xdr:rowOff>47777</xdr:rowOff>
    </xdr:to>
    <xdr:sp macro="" textlink="">
      <xdr:nvSpPr>
        <xdr:cNvPr id="473" name="楕円 472"/>
        <xdr:cNvSpPr/>
      </xdr:nvSpPr>
      <xdr:spPr>
        <a:xfrm>
          <a:off x="14351000" y="268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32554</xdr:rowOff>
    </xdr:from>
    <xdr:ext cx="762000" cy="259045"/>
    <xdr:sp macro="" textlink="">
      <xdr:nvSpPr>
        <xdr:cNvPr id="474" name="テキスト ボックス 473"/>
        <xdr:cNvSpPr txBox="1"/>
      </xdr:nvSpPr>
      <xdr:spPr>
        <a:xfrm>
          <a:off x="14020800" y="277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109906</xdr:rowOff>
    </xdr:from>
    <xdr:to>
      <xdr:col>64</xdr:col>
      <xdr:colOff>152400</xdr:colOff>
      <xdr:row>16</xdr:row>
      <xdr:rowOff>40056</xdr:rowOff>
    </xdr:to>
    <xdr:sp macro="" textlink="">
      <xdr:nvSpPr>
        <xdr:cNvPr id="475" name="楕円 474"/>
        <xdr:cNvSpPr/>
      </xdr:nvSpPr>
      <xdr:spPr>
        <a:xfrm>
          <a:off x="13462000" y="26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24833</xdr:rowOff>
    </xdr:from>
    <xdr:ext cx="762000" cy="259045"/>
    <xdr:sp macro="" textlink="">
      <xdr:nvSpPr>
        <xdr:cNvPr id="476" name="テキスト ボックス 475"/>
        <xdr:cNvSpPr txBox="1"/>
      </xdr:nvSpPr>
      <xdr:spPr>
        <a:xfrm>
          <a:off x="13131800" y="27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29,958
29,732
88.02
19,202,732
17,632,630
1,269,952
8,748,050
20,097,249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人事院勧告に伴うベースアップにより対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45,639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となった。依然として類似団体平均を上回っているため、今後も本宮市財政運営計画及び定員適正化計画に基づき人件費の抑制に努める。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133350</xdr:rowOff>
    </xdr:from>
    <xdr:to>
      <xdr:col>24</xdr:col>
      <xdr:colOff>25400</xdr:colOff>
      <xdr:row>38</xdr:row>
      <xdr:rowOff>101600</xdr:rowOff>
    </xdr:to>
    <xdr:cxnSp macro="">
      <xdr:nvCxnSpPr>
        <xdr:cNvPr id="66" name="直線コネクタ 65"/>
        <xdr:cNvCxnSpPr/>
      </xdr:nvCxnSpPr>
      <xdr:spPr>
        <a:xfrm>
          <a:off x="3987800" y="6477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133350</xdr:rowOff>
    </xdr:from>
    <xdr:to>
      <xdr:col>19</xdr:col>
      <xdr:colOff>187325</xdr:colOff>
      <xdr:row>39</xdr:row>
      <xdr:rowOff>69850</xdr:rowOff>
    </xdr:to>
    <xdr:cxnSp macro="">
      <xdr:nvCxnSpPr>
        <xdr:cNvPr id="69" name="直線コネクタ 68"/>
        <xdr:cNvCxnSpPr/>
      </xdr:nvCxnSpPr>
      <xdr:spPr>
        <a:xfrm flipV="1">
          <a:off x="3098800" y="64770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139700</xdr:rowOff>
    </xdr:from>
    <xdr:to>
      <xdr:col>15</xdr:col>
      <xdr:colOff>98425</xdr:colOff>
      <xdr:row>39</xdr:row>
      <xdr:rowOff>69850</xdr:rowOff>
    </xdr:to>
    <xdr:cxnSp macro="">
      <xdr:nvCxnSpPr>
        <xdr:cNvPr id="72" name="直線コネクタ 71"/>
        <xdr:cNvCxnSpPr/>
      </xdr:nvCxnSpPr>
      <xdr:spPr>
        <a:xfrm>
          <a:off x="2209800" y="63119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63500</xdr:rowOff>
    </xdr:from>
    <xdr:to>
      <xdr:col>11</xdr:col>
      <xdr:colOff>9525</xdr:colOff>
      <xdr:row>36</xdr:row>
      <xdr:rowOff>139700</xdr:rowOff>
    </xdr:to>
    <xdr:cxnSp macro="">
      <xdr:nvCxnSpPr>
        <xdr:cNvPr id="75" name="直線コネクタ 74"/>
        <xdr:cNvCxnSpPr/>
      </xdr:nvCxnSpPr>
      <xdr:spPr>
        <a:xfrm>
          <a:off x="1320800" y="6235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85" name="楕円 84"/>
        <xdr:cNvSpPr/>
      </xdr:nvSpPr>
      <xdr:spPr>
        <a:xfrm>
          <a:off x="4775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22877</xdr:rowOff>
    </xdr:from>
    <xdr:ext cx="762000" cy="259045"/>
    <xdr:sp macro="" textlink="">
      <xdr:nvSpPr>
        <xdr:cNvPr id="86" name="人件費該当値テキスト"/>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82550</xdr:rowOff>
    </xdr:from>
    <xdr:to>
      <xdr:col>20</xdr:col>
      <xdr:colOff>38100</xdr:colOff>
      <xdr:row>38</xdr:row>
      <xdr:rowOff>12700</xdr:rowOff>
    </xdr:to>
    <xdr:sp macro="" textlink="">
      <xdr:nvSpPr>
        <xdr:cNvPr id="87" name="楕円 86"/>
        <xdr:cNvSpPr/>
      </xdr:nvSpPr>
      <xdr:spPr>
        <a:xfrm>
          <a:off x="3937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168927</xdr:rowOff>
    </xdr:from>
    <xdr:ext cx="736600" cy="259045"/>
    <xdr:sp macro="" textlink="">
      <xdr:nvSpPr>
        <xdr:cNvPr id="88" name="テキスト ボックス 87"/>
        <xdr:cNvSpPr txBox="1"/>
      </xdr:nvSpPr>
      <xdr:spPr>
        <a:xfrm>
          <a:off x="3606800" y="651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88900</xdr:rowOff>
    </xdr:from>
    <xdr:to>
      <xdr:col>11</xdr:col>
      <xdr:colOff>60325</xdr:colOff>
      <xdr:row>37</xdr:row>
      <xdr:rowOff>19050</xdr:rowOff>
    </xdr:to>
    <xdr:sp macro="" textlink="">
      <xdr:nvSpPr>
        <xdr:cNvPr id="91" name="楕円 90"/>
        <xdr:cNvSpPr/>
      </xdr:nvSpPr>
      <xdr:spPr>
        <a:xfrm>
          <a:off x="2159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92" name="テキスト ボックス 91"/>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xdr:rowOff>
    </xdr:from>
    <xdr:to>
      <xdr:col>6</xdr:col>
      <xdr:colOff>171450</xdr:colOff>
      <xdr:row>36</xdr:row>
      <xdr:rowOff>114300</xdr:rowOff>
    </xdr:to>
    <xdr:sp macro="" textlink="">
      <xdr:nvSpPr>
        <xdr:cNvPr id="93" name="楕円 92"/>
        <xdr:cNvSpPr/>
      </xdr:nvSpPr>
      <xdr:spPr>
        <a:xfrm>
          <a:off x="1270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99077</xdr:rowOff>
    </xdr:from>
    <xdr:ext cx="762000" cy="259045"/>
    <xdr:sp macro="" textlink="">
      <xdr:nvSpPr>
        <xdr:cNvPr id="94" name="テキスト ボックス 93"/>
        <xdr:cNvSpPr txBox="1"/>
      </xdr:nvSpPr>
      <xdr:spPr>
        <a:xfrm>
          <a:off x="939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施設の維持管理に係る支出が多く、依然として類似団体平均を上回っている状況である。特にエネルギー価格の高騰による光熱水費は前年度比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48,108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千円増となっており、この傾向は次年度以降も続くことが想定される。管理方法の見直しを行い経費の縮減に努める。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27940</xdr:rowOff>
    </xdr:from>
    <xdr:to>
      <xdr:col>82</xdr:col>
      <xdr:colOff>107950</xdr:colOff>
      <xdr:row>18</xdr:row>
      <xdr:rowOff>119380</xdr:rowOff>
    </xdr:to>
    <xdr:cxnSp macro="">
      <xdr:nvCxnSpPr>
        <xdr:cNvPr id="127" name="直線コネクタ 126"/>
        <xdr:cNvCxnSpPr/>
      </xdr:nvCxnSpPr>
      <xdr:spPr>
        <a:xfrm>
          <a:off x="15671800" y="31140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153670</xdr:rowOff>
    </xdr:from>
    <xdr:to>
      <xdr:col>78</xdr:col>
      <xdr:colOff>69850</xdr:colOff>
      <xdr:row>18</xdr:row>
      <xdr:rowOff>27940</xdr:rowOff>
    </xdr:to>
    <xdr:cxnSp macro="">
      <xdr:nvCxnSpPr>
        <xdr:cNvPr id="130" name="直線コネクタ 129"/>
        <xdr:cNvCxnSpPr/>
      </xdr:nvCxnSpPr>
      <xdr:spPr>
        <a:xfrm>
          <a:off x="14782800" y="3068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153670</xdr:rowOff>
    </xdr:from>
    <xdr:to>
      <xdr:col>73</xdr:col>
      <xdr:colOff>180975</xdr:colOff>
      <xdr:row>18</xdr:row>
      <xdr:rowOff>142240</xdr:rowOff>
    </xdr:to>
    <xdr:cxnSp macro="">
      <xdr:nvCxnSpPr>
        <xdr:cNvPr id="133" name="直線コネクタ 132"/>
        <xdr:cNvCxnSpPr/>
      </xdr:nvCxnSpPr>
      <xdr:spPr>
        <a:xfrm flipV="1">
          <a:off x="13893800" y="30683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142240</xdr:rowOff>
    </xdr:to>
    <xdr:cxnSp macro="">
      <xdr:nvCxnSpPr>
        <xdr:cNvPr id="136" name="直線コネクタ 135"/>
        <xdr:cNvCxnSpPr/>
      </xdr:nvCxnSpPr>
      <xdr:spPr>
        <a:xfrm>
          <a:off x="13004800" y="3098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40" name="テキスト ボックス 139"/>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6" name="楕円 145"/>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7" name="物件費該当値テキスト"/>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148590</xdr:rowOff>
    </xdr:from>
    <xdr:to>
      <xdr:col>78</xdr:col>
      <xdr:colOff>120650</xdr:colOff>
      <xdr:row>18</xdr:row>
      <xdr:rowOff>78740</xdr:rowOff>
    </xdr:to>
    <xdr:sp macro="" textlink="">
      <xdr:nvSpPr>
        <xdr:cNvPr id="148" name="楕円 147"/>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49" name="テキスト ボックス 148"/>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102870</xdr:rowOff>
    </xdr:from>
    <xdr:to>
      <xdr:col>74</xdr:col>
      <xdr:colOff>31750</xdr:colOff>
      <xdr:row>18</xdr:row>
      <xdr:rowOff>33020</xdr:rowOff>
    </xdr:to>
    <xdr:sp macro="" textlink="">
      <xdr:nvSpPr>
        <xdr:cNvPr id="150" name="楕円 149"/>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17797</xdr:rowOff>
    </xdr:from>
    <xdr:ext cx="762000" cy="259045"/>
    <xdr:sp macro="" textlink="">
      <xdr:nvSpPr>
        <xdr:cNvPr id="151" name="テキスト ボックス 150"/>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91440</xdr:rowOff>
    </xdr:from>
    <xdr:to>
      <xdr:col>69</xdr:col>
      <xdr:colOff>142875</xdr:colOff>
      <xdr:row>19</xdr:row>
      <xdr:rowOff>21590</xdr:rowOff>
    </xdr:to>
    <xdr:sp macro="" textlink="">
      <xdr:nvSpPr>
        <xdr:cNvPr id="152" name="楕円 151"/>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6367</xdr:rowOff>
    </xdr:from>
    <xdr:ext cx="762000" cy="259045"/>
    <xdr:sp macro="" textlink="">
      <xdr:nvSpPr>
        <xdr:cNvPr id="153" name="テキスト ボックス 152"/>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4" name="楕円 153"/>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5" name="テキスト ボックス 154"/>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類似団体平均よりも下回っており、前年同率となっている。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電力・ガス・食料品等価格高騰緊急支援給付金、住民税非課税世帯等臨時特別給付金給付により対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181,458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千円増となっており、給付費全体としては今後増加していくことが想定されるため、引き続き注視していく。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63500</xdr:rowOff>
    </xdr:to>
    <xdr:cxnSp macro="">
      <xdr:nvCxnSpPr>
        <xdr:cNvPr id="188" name="直線コネクタ 187"/>
        <xdr:cNvCxnSpPr/>
      </xdr:nvCxnSpPr>
      <xdr:spPr>
        <a:xfrm flipV="1">
          <a:off x="3987800" y="930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63500</xdr:rowOff>
    </xdr:to>
    <xdr:cxnSp macro="">
      <xdr:nvCxnSpPr>
        <xdr:cNvPr id="191" name="直線コネクタ 190"/>
        <xdr:cNvCxnSpPr/>
      </xdr:nvCxnSpPr>
      <xdr:spPr>
        <a:xfrm>
          <a:off x="3098800" y="932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165100</xdr:rowOff>
    </xdr:to>
    <xdr:cxnSp macro="">
      <xdr:nvCxnSpPr>
        <xdr:cNvPr id="194" name="直線コネクタ 193"/>
        <xdr:cNvCxnSpPr/>
      </xdr:nvCxnSpPr>
      <xdr:spPr>
        <a:xfrm flipV="1">
          <a:off x="2209800" y="9321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165100</xdr:rowOff>
    </xdr:to>
    <xdr:cxnSp macro="">
      <xdr:nvCxnSpPr>
        <xdr:cNvPr id="197" name="直線コネクタ 196"/>
        <xdr:cNvCxnSpPr/>
      </xdr:nvCxnSpPr>
      <xdr:spPr>
        <a:xfrm>
          <a:off x="1320800" y="9334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7" name="楕円 206"/>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8"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09" name="楕円 208"/>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10" name="テキスト ボックス 209"/>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macro="" textlink="">
      <xdr:nvSpPr>
        <xdr:cNvPr id="211" name="楕円 210"/>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macro="" textlink="">
      <xdr:nvSpPr>
        <xdr:cNvPr id="212" name="テキスト ボックス 211"/>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3" name="楕円 212"/>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4" name="テキスト ボックス 213"/>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5" name="楕円 214"/>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6" name="テキスト ボックス 215"/>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他会計等への繰出金は前年度比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23,695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千円減となったが、前年度比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ポイント増となった。少子高齢化により、後期高齢者療養給付費負担事業及び介護保険特別会計繰出金事業への繰出金は今後増加することが見込まれる。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各特別会計事業については、経費の削減に努め、普通会計からの負担額を減らしていくよう努める。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27940</xdr:rowOff>
    </xdr:to>
    <xdr:cxnSp macro="">
      <xdr:nvCxnSpPr>
        <xdr:cNvPr id="249" name="直線コネクタ 248"/>
        <xdr:cNvCxnSpPr/>
      </xdr:nvCxnSpPr>
      <xdr:spPr>
        <a:xfrm>
          <a:off x="15671800" y="9598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55</xdr:row>
      <xdr:rowOff>168910</xdr:rowOff>
    </xdr:to>
    <xdr:cxnSp macro="">
      <xdr:nvCxnSpPr>
        <xdr:cNvPr id="252" name="直線コネクタ 251"/>
        <xdr:cNvCxnSpPr/>
      </xdr:nvCxnSpPr>
      <xdr:spPr>
        <a:xfrm>
          <a:off x="14782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55</xdr:row>
      <xdr:rowOff>153670</xdr:rowOff>
    </xdr:to>
    <xdr:cxnSp macro="">
      <xdr:nvCxnSpPr>
        <xdr:cNvPr id="255" name="直線コネクタ 254"/>
        <xdr:cNvCxnSpPr/>
      </xdr:nvCxnSpPr>
      <xdr:spPr>
        <a:xfrm>
          <a:off x="13893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57</xdr:row>
      <xdr:rowOff>85090</xdr:rowOff>
    </xdr:to>
    <xdr:cxnSp macro="">
      <xdr:nvCxnSpPr>
        <xdr:cNvPr id="258" name="直線コネクタ 257"/>
        <xdr:cNvCxnSpPr/>
      </xdr:nvCxnSpPr>
      <xdr:spPr>
        <a:xfrm flipV="1">
          <a:off x="13004800" y="95758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8" name="楕円 267"/>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69"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70" name="楕円 269"/>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71" name="テキスト ボックス 270"/>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2" name="楕円 271"/>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3" name="テキスト ボックス 272"/>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4" name="楕円 273"/>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5" name="テキスト ボックス 274"/>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6" name="楕円 275"/>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146067</xdr:rowOff>
    </xdr:from>
    <xdr:ext cx="762000" cy="259045"/>
    <xdr:sp macro="" textlink="">
      <xdr:nvSpPr>
        <xdr:cNvPr id="277" name="テキスト ボックス 276"/>
        <xdr:cNvSpPr txBox="1"/>
      </xdr:nvSpPr>
      <xdr:spPr>
        <a:xfrm>
          <a:off x="12623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依然として類似団体平均を上回っている状況であるため、既存の補助金の見直し等を行い、経費の圧縮に努めていく。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8890</xdr:rowOff>
    </xdr:from>
    <xdr:to>
      <xdr:col>82</xdr:col>
      <xdr:colOff>107950</xdr:colOff>
      <xdr:row>37</xdr:row>
      <xdr:rowOff>66040</xdr:rowOff>
    </xdr:to>
    <xdr:cxnSp macro="">
      <xdr:nvCxnSpPr>
        <xdr:cNvPr id="309" name="直線コネクタ 308"/>
        <xdr:cNvCxnSpPr/>
      </xdr:nvCxnSpPr>
      <xdr:spPr>
        <a:xfrm>
          <a:off x="15671800" y="63525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8890</xdr:rowOff>
    </xdr:from>
    <xdr:to>
      <xdr:col>78</xdr:col>
      <xdr:colOff>69850</xdr:colOff>
      <xdr:row>37</xdr:row>
      <xdr:rowOff>24130</xdr:rowOff>
    </xdr:to>
    <xdr:cxnSp macro="">
      <xdr:nvCxnSpPr>
        <xdr:cNvPr id="312" name="直線コネクタ 311"/>
        <xdr:cNvCxnSpPr/>
      </xdr:nvCxnSpPr>
      <xdr:spPr>
        <a:xfrm flipV="1">
          <a:off x="14782800" y="6352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69850</xdr:rowOff>
    </xdr:to>
    <xdr:cxnSp macro="">
      <xdr:nvCxnSpPr>
        <xdr:cNvPr id="315" name="直線コネクタ 314"/>
        <xdr:cNvCxnSpPr/>
      </xdr:nvCxnSpPr>
      <xdr:spPr>
        <a:xfrm flipV="1">
          <a:off x="13893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27940</xdr:rowOff>
    </xdr:from>
    <xdr:to>
      <xdr:col>69</xdr:col>
      <xdr:colOff>92075</xdr:colOff>
      <xdr:row>37</xdr:row>
      <xdr:rowOff>69850</xdr:rowOff>
    </xdr:to>
    <xdr:cxnSp macro="">
      <xdr:nvCxnSpPr>
        <xdr:cNvPr id="318" name="直線コネクタ 317"/>
        <xdr:cNvCxnSpPr/>
      </xdr:nvCxnSpPr>
      <xdr:spPr>
        <a:xfrm>
          <a:off x="13004800" y="62001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15240</xdr:rowOff>
    </xdr:from>
    <xdr:to>
      <xdr:col>82</xdr:col>
      <xdr:colOff>158750</xdr:colOff>
      <xdr:row>37</xdr:row>
      <xdr:rowOff>116840</xdr:rowOff>
    </xdr:to>
    <xdr:sp macro="" textlink="">
      <xdr:nvSpPr>
        <xdr:cNvPr id="328" name="楕円 327"/>
        <xdr:cNvSpPr/>
      </xdr:nvSpPr>
      <xdr:spPr>
        <a:xfrm>
          <a:off x="164592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158767</xdr:rowOff>
    </xdr:from>
    <xdr:ext cx="762000" cy="259045"/>
    <xdr:sp macro="" textlink="">
      <xdr:nvSpPr>
        <xdr:cNvPr id="329" name="補助費等該当値テキスト"/>
        <xdr:cNvSpPr txBox="1"/>
      </xdr:nvSpPr>
      <xdr:spPr>
        <a:xfrm>
          <a:off x="165989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129540</xdr:rowOff>
    </xdr:from>
    <xdr:to>
      <xdr:col>78</xdr:col>
      <xdr:colOff>120650</xdr:colOff>
      <xdr:row>37</xdr:row>
      <xdr:rowOff>59690</xdr:rowOff>
    </xdr:to>
    <xdr:sp macro="" textlink="">
      <xdr:nvSpPr>
        <xdr:cNvPr id="330" name="楕円 329"/>
        <xdr:cNvSpPr/>
      </xdr:nvSpPr>
      <xdr:spPr>
        <a:xfrm>
          <a:off x="15621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44467</xdr:rowOff>
    </xdr:from>
    <xdr:ext cx="736600" cy="259045"/>
    <xdr:sp macro="" textlink="">
      <xdr:nvSpPr>
        <xdr:cNvPr id="331" name="テキスト ボックス 330"/>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2" name="楕円 331"/>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3" name="テキスト ボックス 33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4" name="楕円 333"/>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5" name="テキスト ボックス 334"/>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148590</xdr:rowOff>
    </xdr:from>
    <xdr:to>
      <xdr:col>65</xdr:col>
      <xdr:colOff>53975</xdr:colOff>
      <xdr:row>36</xdr:row>
      <xdr:rowOff>78740</xdr:rowOff>
    </xdr:to>
    <xdr:sp macro="" textlink="">
      <xdr:nvSpPr>
        <xdr:cNvPr id="336" name="楕円 335"/>
        <xdr:cNvSpPr/>
      </xdr:nvSpPr>
      <xdr:spPr>
        <a:xfrm>
          <a:off x="12954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63517</xdr:rowOff>
    </xdr:from>
    <xdr:ext cx="762000" cy="259045"/>
    <xdr:sp macro="" textlink="">
      <xdr:nvSpPr>
        <xdr:cNvPr id="337" name="テキスト ボックス 336"/>
        <xdr:cNvSpPr txBox="1"/>
      </xdr:nvSpPr>
      <xdr:spPr>
        <a:xfrm>
          <a:off x="12623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令和元年東日本台風災害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の償還が始まったことから、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、類似団体平均を下回っている状況である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後年度財政負担を考慮しながら、計画的な地方債の発行及び償還を行う。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113285</xdr:rowOff>
    </xdr:to>
    <xdr:cxnSp macro="">
      <xdr:nvCxnSpPr>
        <xdr:cNvPr id="367" name="直線コネクタ 366"/>
        <xdr:cNvCxnSpPr/>
      </xdr:nvCxnSpPr>
      <xdr:spPr>
        <a:xfrm>
          <a:off x="3987800" y="131069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113285</xdr:rowOff>
    </xdr:to>
    <xdr:cxnSp macro="">
      <xdr:nvCxnSpPr>
        <xdr:cNvPr id="370" name="直線コネクタ 369"/>
        <xdr:cNvCxnSpPr/>
      </xdr:nvCxnSpPr>
      <xdr:spPr>
        <a:xfrm flipV="1">
          <a:off x="3098800" y="131069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127000</xdr:rowOff>
    </xdr:to>
    <xdr:cxnSp macro="">
      <xdr:nvCxnSpPr>
        <xdr:cNvPr id="373" name="直線コネクタ 372"/>
        <xdr:cNvCxnSpPr/>
      </xdr:nvCxnSpPr>
      <xdr:spPr>
        <a:xfrm flipV="1">
          <a:off x="2209800" y="131434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76</xdr:row>
      <xdr:rowOff>127000</xdr:rowOff>
    </xdr:to>
    <xdr:cxnSp macro="">
      <xdr:nvCxnSpPr>
        <xdr:cNvPr id="376" name="直線コネクタ 375"/>
        <xdr:cNvCxnSpPr/>
      </xdr:nvCxnSpPr>
      <xdr:spPr>
        <a:xfrm>
          <a:off x="1320800" y="131389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6" name="楕円 385"/>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7"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8" name="楕円 387"/>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9" name="テキスト ボックス 388"/>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90" name="楕円 389"/>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91" name="テキスト ボックス 390"/>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2" name="楕円 391"/>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93" name="テキスト ボックス 392"/>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394" name="楕円 393"/>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395" name="テキスト ボックス 394"/>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ポイント上回っている。繰出金が大きなウエイトを占めていることから、各特別会計の経費を節減するとともに、各種使用料や保険料等の適正化を図り、普通会計からの負担額を減らしていくよう努める。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145287</xdr:rowOff>
    </xdr:to>
    <xdr:cxnSp macro="">
      <xdr:nvCxnSpPr>
        <xdr:cNvPr id="426" name="直線コネクタ 425"/>
        <xdr:cNvCxnSpPr/>
      </xdr:nvCxnSpPr>
      <xdr:spPr>
        <a:xfrm>
          <a:off x="15671800" y="13330937"/>
          <a:ext cx="8382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40132</xdr:rowOff>
    </xdr:to>
    <xdr:cxnSp macro="">
      <xdr:nvCxnSpPr>
        <xdr:cNvPr id="429" name="直線コネクタ 428"/>
        <xdr:cNvCxnSpPr/>
      </xdr:nvCxnSpPr>
      <xdr:spPr>
        <a:xfrm flipV="1">
          <a:off x="14782800" y="133309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62992</xdr:rowOff>
    </xdr:to>
    <xdr:cxnSp macro="">
      <xdr:nvCxnSpPr>
        <xdr:cNvPr id="432" name="直線コネクタ 431"/>
        <xdr:cNvCxnSpPr/>
      </xdr:nvCxnSpPr>
      <xdr:spPr>
        <a:xfrm flipV="1">
          <a:off x="13893800" y="13413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78</xdr:row>
      <xdr:rowOff>62992</xdr:rowOff>
    </xdr:to>
    <xdr:cxnSp macro="">
      <xdr:nvCxnSpPr>
        <xdr:cNvPr id="435" name="直線コネクタ 434"/>
        <xdr:cNvCxnSpPr/>
      </xdr:nvCxnSpPr>
      <xdr:spPr>
        <a:xfrm>
          <a:off x="13004800" y="13212063"/>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45" name="楕円 444"/>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66564</xdr:rowOff>
    </xdr:from>
    <xdr:ext cx="762000" cy="259045"/>
    <xdr:sp macro="" textlink="">
      <xdr:nvSpPr>
        <xdr:cNvPr id="446" name="公債費以外該当値テキスト"/>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47" name="楕円 446"/>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48" name="テキスト ボックス 447"/>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49" name="楕円 448"/>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50" name="テキスト ボックス 449"/>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xdr:rowOff>
    </xdr:from>
    <xdr:to>
      <xdr:col>69</xdr:col>
      <xdr:colOff>142875</xdr:colOff>
      <xdr:row>78</xdr:row>
      <xdr:rowOff>113792</xdr:rowOff>
    </xdr:to>
    <xdr:sp macro="" textlink="">
      <xdr:nvSpPr>
        <xdr:cNvPr id="451" name="楕円 450"/>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98569</xdr:rowOff>
    </xdr:from>
    <xdr:ext cx="762000" cy="259045"/>
    <xdr:sp macro="" textlink="">
      <xdr:nvSpPr>
        <xdr:cNvPr id="452" name="テキスト ボックス 451"/>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3" name="楕円 452"/>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54" name="テキスト ボックス 453"/>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62240</xdr:rowOff>
    </xdr:from>
    <xdr:to>
      <xdr:col>29</xdr:col>
      <xdr:colOff>127000</xdr:colOff>
      <xdr:row>16</xdr:row>
      <xdr:rowOff>131120</xdr:rowOff>
    </xdr:to>
    <xdr:cxnSp macro="">
      <xdr:nvCxnSpPr>
        <xdr:cNvPr id="54" name="直線コネクタ 53"/>
        <xdr:cNvCxnSpPr/>
      </xdr:nvCxnSpPr>
      <xdr:spPr bwMode="auto">
        <a:xfrm flipV="1">
          <a:off x="5003800" y="2853065"/>
          <a:ext cx="647700" cy="68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112417</xdr:rowOff>
    </xdr:from>
    <xdr:to>
      <xdr:col>26</xdr:col>
      <xdr:colOff>50800</xdr:colOff>
      <xdr:row>16</xdr:row>
      <xdr:rowOff>131120</xdr:rowOff>
    </xdr:to>
    <xdr:cxnSp macro="">
      <xdr:nvCxnSpPr>
        <xdr:cNvPr id="57" name="直線コネクタ 56"/>
        <xdr:cNvCxnSpPr/>
      </xdr:nvCxnSpPr>
      <xdr:spPr bwMode="auto">
        <a:xfrm>
          <a:off x="4305300" y="2903242"/>
          <a:ext cx="698500" cy="18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112417</xdr:rowOff>
    </xdr:from>
    <xdr:to>
      <xdr:col>22</xdr:col>
      <xdr:colOff>114300</xdr:colOff>
      <xdr:row>16</xdr:row>
      <xdr:rowOff>153894</xdr:rowOff>
    </xdr:to>
    <xdr:cxnSp macro="">
      <xdr:nvCxnSpPr>
        <xdr:cNvPr id="60" name="直線コネクタ 59"/>
        <xdr:cNvCxnSpPr/>
      </xdr:nvCxnSpPr>
      <xdr:spPr bwMode="auto">
        <a:xfrm flipV="1">
          <a:off x="3606800" y="2903242"/>
          <a:ext cx="698500" cy="41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153894</xdr:rowOff>
    </xdr:from>
    <xdr:to>
      <xdr:col>18</xdr:col>
      <xdr:colOff>177800</xdr:colOff>
      <xdr:row>17</xdr:row>
      <xdr:rowOff>31793</xdr:rowOff>
    </xdr:to>
    <xdr:cxnSp macro="">
      <xdr:nvCxnSpPr>
        <xdr:cNvPr id="63" name="直線コネクタ 62"/>
        <xdr:cNvCxnSpPr/>
      </xdr:nvCxnSpPr>
      <xdr:spPr bwMode="auto">
        <a:xfrm flipV="1">
          <a:off x="2908300" y="2944719"/>
          <a:ext cx="698500" cy="4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11440</xdr:rowOff>
    </xdr:from>
    <xdr:to>
      <xdr:col>29</xdr:col>
      <xdr:colOff>177800</xdr:colOff>
      <xdr:row>16</xdr:row>
      <xdr:rowOff>113040</xdr:rowOff>
    </xdr:to>
    <xdr:sp macro="" textlink="">
      <xdr:nvSpPr>
        <xdr:cNvPr id="73" name="楕円 72"/>
        <xdr:cNvSpPr/>
      </xdr:nvSpPr>
      <xdr:spPr bwMode="auto">
        <a:xfrm>
          <a:off x="5600700" y="280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154967</xdr:rowOff>
    </xdr:from>
    <xdr:ext cx="762000" cy="259045"/>
    <xdr:sp macro="" textlink="">
      <xdr:nvSpPr>
        <xdr:cNvPr id="74" name="人口1人当たり決算額の推移該当値テキスト130"/>
        <xdr:cNvSpPr txBox="1"/>
      </xdr:nvSpPr>
      <xdr:spPr>
        <a:xfrm>
          <a:off x="5740400" y="277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80320</xdr:rowOff>
    </xdr:from>
    <xdr:to>
      <xdr:col>26</xdr:col>
      <xdr:colOff>101600</xdr:colOff>
      <xdr:row>17</xdr:row>
      <xdr:rowOff>10470</xdr:rowOff>
    </xdr:to>
    <xdr:sp macro="" textlink="">
      <xdr:nvSpPr>
        <xdr:cNvPr id="75" name="楕円 74"/>
        <xdr:cNvSpPr/>
      </xdr:nvSpPr>
      <xdr:spPr bwMode="auto">
        <a:xfrm>
          <a:off x="4953000" y="287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166697</xdr:rowOff>
    </xdr:from>
    <xdr:ext cx="736600" cy="259045"/>
    <xdr:sp macro="" textlink="">
      <xdr:nvSpPr>
        <xdr:cNvPr id="76" name="テキスト ボックス 75"/>
        <xdr:cNvSpPr txBox="1"/>
      </xdr:nvSpPr>
      <xdr:spPr>
        <a:xfrm>
          <a:off x="4622800" y="295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61617</xdr:rowOff>
    </xdr:from>
    <xdr:to>
      <xdr:col>22</xdr:col>
      <xdr:colOff>165100</xdr:colOff>
      <xdr:row>16</xdr:row>
      <xdr:rowOff>163217</xdr:rowOff>
    </xdr:to>
    <xdr:sp macro="" textlink="">
      <xdr:nvSpPr>
        <xdr:cNvPr id="77" name="楕円 76"/>
        <xdr:cNvSpPr/>
      </xdr:nvSpPr>
      <xdr:spPr bwMode="auto">
        <a:xfrm>
          <a:off x="4254500" y="2852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1944</xdr:rowOff>
    </xdr:from>
    <xdr:ext cx="762000" cy="259045"/>
    <xdr:sp macro="" textlink="">
      <xdr:nvSpPr>
        <xdr:cNvPr id="78" name="テキスト ボックス 77"/>
        <xdr:cNvSpPr txBox="1"/>
      </xdr:nvSpPr>
      <xdr:spPr>
        <a:xfrm>
          <a:off x="3924300" y="262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103094</xdr:rowOff>
    </xdr:from>
    <xdr:to>
      <xdr:col>19</xdr:col>
      <xdr:colOff>38100</xdr:colOff>
      <xdr:row>17</xdr:row>
      <xdr:rowOff>33244</xdr:rowOff>
    </xdr:to>
    <xdr:sp macro="" textlink="">
      <xdr:nvSpPr>
        <xdr:cNvPr id="79" name="楕円 78"/>
        <xdr:cNvSpPr/>
      </xdr:nvSpPr>
      <xdr:spPr bwMode="auto">
        <a:xfrm>
          <a:off x="3556000" y="2893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43421</xdr:rowOff>
    </xdr:from>
    <xdr:ext cx="762000" cy="259045"/>
    <xdr:sp macro="" textlink="">
      <xdr:nvSpPr>
        <xdr:cNvPr id="80" name="テキスト ボックス 79"/>
        <xdr:cNvSpPr txBox="1"/>
      </xdr:nvSpPr>
      <xdr:spPr>
        <a:xfrm>
          <a:off x="3225800" y="266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152443</xdr:rowOff>
    </xdr:from>
    <xdr:to>
      <xdr:col>15</xdr:col>
      <xdr:colOff>101600</xdr:colOff>
      <xdr:row>17</xdr:row>
      <xdr:rowOff>82593</xdr:rowOff>
    </xdr:to>
    <xdr:sp macro="" textlink="">
      <xdr:nvSpPr>
        <xdr:cNvPr id="81" name="楕円 80"/>
        <xdr:cNvSpPr/>
      </xdr:nvSpPr>
      <xdr:spPr bwMode="auto">
        <a:xfrm>
          <a:off x="2857500" y="294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92770</xdr:rowOff>
    </xdr:from>
    <xdr:ext cx="762000" cy="259045"/>
    <xdr:sp macro="" textlink="">
      <xdr:nvSpPr>
        <xdr:cNvPr id="82" name="テキスト ボックス 81"/>
        <xdr:cNvSpPr txBox="1"/>
      </xdr:nvSpPr>
      <xdr:spPr>
        <a:xfrm>
          <a:off x="2527300" y="271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39969</xdr:rowOff>
    </xdr:from>
    <xdr:to>
      <xdr:col>29</xdr:col>
      <xdr:colOff>127000</xdr:colOff>
      <xdr:row>37</xdr:row>
      <xdr:rowOff>47284</xdr:rowOff>
    </xdr:to>
    <xdr:cxnSp macro="">
      <xdr:nvCxnSpPr>
        <xdr:cNvPr id="118" name="直線コネクタ 117"/>
        <xdr:cNvCxnSpPr/>
      </xdr:nvCxnSpPr>
      <xdr:spPr bwMode="auto">
        <a:xfrm>
          <a:off x="5003800" y="7164669"/>
          <a:ext cx="6477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39969</xdr:rowOff>
    </xdr:from>
    <xdr:to>
      <xdr:col>26</xdr:col>
      <xdr:colOff>50800</xdr:colOff>
      <xdr:row>37</xdr:row>
      <xdr:rowOff>46794</xdr:rowOff>
    </xdr:to>
    <xdr:cxnSp macro="">
      <xdr:nvCxnSpPr>
        <xdr:cNvPr id="121" name="直線コネクタ 120"/>
        <xdr:cNvCxnSpPr/>
      </xdr:nvCxnSpPr>
      <xdr:spPr bwMode="auto">
        <a:xfrm flipV="1">
          <a:off x="4305300" y="7164669"/>
          <a:ext cx="698500" cy="6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119293</xdr:rowOff>
    </xdr:from>
    <xdr:to>
      <xdr:col>22</xdr:col>
      <xdr:colOff>114300</xdr:colOff>
      <xdr:row>37</xdr:row>
      <xdr:rowOff>46794</xdr:rowOff>
    </xdr:to>
    <xdr:cxnSp macro="">
      <xdr:nvCxnSpPr>
        <xdr:cNvPr id="124" name="直線コネクタ 123"/>
        <xdr:cNvCxnSpPr/>
      </xdr:nvCxnSpPr>
      <xdr:spPr bwMode="auto">
        <a:xfrm>
          <a:off x="3606800" y="7072543"/>
          <a:ext cx="698500" cy="98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105120</xdr:rowOff>
    </xdr:from>
    <xdr:to>
      <xdr:col>18</xdr:col>
      <xdr:colOff>177800</xdr:colOff>
      <xdr:row>36</xdr:row>
      <xdr:rowOff>119293</xdr:rowOff>
    </xdr:to>
    <xdr:cxnSp macro="">
      <xdr:nvCxnSpPr>
        <xdr:cNvPr id="127" name="直線コネクタ 126"/>
        <xdr:cNvCxnSpPr/>
      </xdr:nvCxnSpPr>
      <xdr:spPr bwMode="auto">
        <a:xfrm>
          <a:off x="2908300" y="7058370"/>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30276</xdr:rowOff>
    </xdr:from>
    <xdr:ext cx="762000" cy="259045"/>
    <xdr:sp macro="" textlink="">
      <xdr:nvSpPr>
        <xdr:cNvPr id="131" name="テキスト ボックス 130"/>
        <xdr:cNvSpPr txBox="1"/>
      </xdr:nvSpPr>
      <xdr:spPr>
        <a:xfrm>
          <a:off x="25273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167934</xdr:rowOff>
    </xdr:from>
    <xdr:to>
      <xdr:col>29</xdr:col>
      <xdr:colOff>177800</xdr:colOff>
      <xdr:row>37</xdr:row>
      <xdr:rowOff>98084</xdr:rowOff>
    </xdr:to>
    <xdr:sp macro="" textlink="">
      <xdr:nvSpPr>
        <xdr:cNvPr id="137" name="楕円 136"/>
        <xdr:cNvSpPr/>
      </xdr:nvSpPr>
      <xdr:spPr bwMode="auto">
        <a:xfrm>
          <a:off x="5600700" y="7121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140011</xdr:rowOff>
    </xdr:from>
    <xdr:ext cx="762000" cy="259045"/>
    <xdr:sp macro="" textlink="">
      <xdr:nvSpPr>
        <xdr:cNvPr id="138" name="人口1人当たり決算額の推移該当値テキスト445"/>
        <xdr:cNvSpPr txBox="1"/>
      </xdr:nvSpPr>
      <xdr:spPr>
        <a:xfrm>
          <a:off x="5740400" y="709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160619</xdr:rowOff>
    </xdr:from>
    <xdr:to>
      <xdr:col>26</xdr:col>
      <xdr:colOff>101600</xdr:colOff>
      <xdr:row>37</xdr:row>
      <xdr:rowOff>90769</xdr:rowOff>
    </xdr:to>
    <xdr:sp macro="" textlink="">
      <xdr:nvSpPr>
        <xdr:cNvPr id="139" name="楕円 138"/>
        <xdr:cNvSpPr/>
      </xdr:nvSpPr>
      <xdr:spPr bwMode="auto">
        <a:xfrm>
          <a:off x="4953000" y="7113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75546</xdr:rowOff>
    </xdr:from>
    <xdr:ext cx="736600" cy="259045"/>
    <xdr:sp macro="" textlink="">
      <xdr:nvSpPr>
        <xdr:cNvPr id="140" name="テキスト ボックス 139"/>
        <xdr:cNvSpPr txBox="1"/>
      </xdr:nvSpPr>
      <xdr:spPr>
        <a:xfrm>
          <a:off x="4622800" y="7200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167444</xdr:rowOff>
    </xdr:from>
    <xdr:to>
      <xdr:col>22</xdr:col>
      <xdr:colOff>165100</xdr:colOff>
      <xdr:row>37</xdr:row>
      <xdr:rowOff>97594</xdr:rowOff>
    </xdr:to>
    <xdr:sp macro="" textlink="">
      <xdr:nvSpPr>
        <xdr:cNvPr id="141" name="楕円 140"/>
        <xdr:cNvSpPr/>
      </xdr:nvSpPr>
      <xdr:spPr bwMode="auto">
        <a:xfrm>
          <a:off x="4254500" y="7120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82371</xdr:rowOff>
    </xdr:from>
    <xdr:ext cx="762000" cy="259045"/>
    <xdr:sp macro="" textlink="">
      <xdr:nvSpPr>
        <xdr:cNvPr id="142" name="テキスト ボックス 141"/>
        <xdr:cNvSpPr txBox="1"/>
      </xdr:nvSpPr>
      <xdr:spPr>
        <a:xfrm>
          <a:off x="3924300" y="72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68493</xdr:rowOff>
    </xdr:from>
    <xdr:to>
      <xdr:col>19</xdr:col>
      <xdr:colOff>38100</xdr:colOff>
      <xdr:row>36</xdr:row>
      <xdr:rowOff>170093</xdr:rowOff>
    </xdr:to>
    <xdr:sp macro="" textlink="">
      <xdr:nvSpPr>
        <xdr:cNvPr id="143" name="楕円 142"/>
        <xdr:cNvSpPr/>
      </xdr:nvSpPr>
      <xdr:spPr bwMode="auto">
        <a:xfrm>
          <a:off x="3556000" y="7021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154870</xdr:rowOff>
    </xdr:from>
    <xdr:ext cx="762000" cy="259045"/>
    <xdr:sp macro="" textlink="">
      <xdr:nvSpPr>
        <xdr:cNvPr id="144" name="テキスト ボックス 143"/>
        <xdr:cNvSpPr txBox="1"/>
      </xdr:nvSpPr>
      <xdr:spPr>
        <a:xfrm>
          <a:off x="3225800" y="71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54320</xdr:rowOff>
    </xdr:from>
    <xdr:to>
      <xdr:col>15</xdr:col>
      <xdr:colOff>101600</xdr:colOff>
      <xdr:row>36</xdr:row>
      <xdr:rowOff>155920</xdr:rowOff>
    </xdr:to>
    <xdr:sp macro="" textlink="">
      <xdr:nvSpPr>
        <xdr:cNvPr id="145" name="楕円 144"/>
        <xdr:cNvSpPr/>
      </xdr:nvSpPr>
      <xdr:spPr bwMode="auto">
        <a:xfrm>
          <a:off x="2857500" y="7007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140697</xdr:rowOff>
    </xdr:from>
    <xdr:ext cx="762000" cy="259045"/>
    <xdr:sp macro="" textlink="">
      <xdr:nvSpPr>
        <xdr:cNvPr id="146" name="テキスト ボックス 145"/>
        <xdr:cNvSpPr txBox="1"/>
      </xdr:nvSpPr>
      <xdr:spPr>
        <a:xfrm>
          <a:off x="2527300" y="709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29,958
29,732
88.02
19,202,732
17,632,630
1,269,952
8,748,050
20,097,249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27784</xdr:rowOff>
    </xdr:from>
    <xdr:to>
      <xdr:col>24</xdr:col>
      <xdr:colOff>63500</xdr:colOff>
      <xdr:row>35</xdr:row>
      <xdr:rowOff>56441</xdr:rowOff>
    </xdr:to>
    <xdr:cxnSp macro="">
      <xdr:nvCxnSpPr>
        <xdr:cNvPr id="63" name="直線コネクタ 62"/>
        <xdr:cNvCxnSpPr/>
      </xdr:nvCxnSpPr>
      <xdr:spPr>
        <a:xfrm flipV="1">
          <a:off x="3797300" y="6028534"/>
          <a:ext cx="838200" cy="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50399</xdr:rowOff>
    </xdr:from>
    <xdr:to>
      <xdr:col>19</xdr:col>
      <xdr:colOff>177800</xdr:colOff>
      <xdr:row>35</xdr:row>
      <xdr:rowOff>56441</xdr:rowOff>
    </xdr:to>
    <xdr:cxnSp macro="">
      <xdr:nvCxnSpPr>
        <xdr:cNvPr id="66" name="直線コネクタ 65"/>
        <xdr:cNvCxnSpPr/>
      </xdr:nvCxnSpPr>
      <xdr:spPr>
        <a:xfrm>
          <a:off x="2908300" y="6051149"/>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50399</xdr:rowOff>
    </xdr:from>
    <xdr:to>
      <xdr:col>15</xdr:col>
      <xdr:colOff>50800</xdr:colOff>
      <xdr:row>36</xdr:row>
      <xdr:rowOff>135683</xdr:rowOff>
    </xdr:to>
    <xdr:cxnSp macro="">
      <xdr:nvCxnSpPr>
        <xdr:cNvPr id="69" name="直線コネクタ 68"/>
        <xdr:cNvCxnSpPr/>
      </xdr:nvCxnSpPr>
      <xdr:spPr>
        <a:xfrm flipV="1">
          <a:off x="2019300" y="6051149"/>
          <a:ext cx="889000" cy="25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135683</xdr:rowOff>
    </xdr:from>
    <xdr:to>
      <xdr:col>10</xdr:col>
      <xdr:colOff>114300</xdr:colOff>
      <xdr:row>36</xdr:row>
      <xdr:rowOff>153138</xdr:rowOff>
    </xdr:to>
    <xdr:cxnSp macro="">
      <xdr:nvCxnSpPr>
        <xdr:cNvPr id="72" name="直線コネクタ 71"/>
        <xdr:cNvCxnSpPr/>
      </xdr:nvCxnSpPr>
      <xdr:spPr>
        <a:xfrm flipV="1">
          <a:off x="1130300" y="6307883"/>
          <a:ext cx="889000" cy="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148434</xdr:rowOff>
    </xdr:from>
    <xdr:to>
      <xdr:col>24</xdr:col>
      <xdr:colOff>114300</xdr:colOff>
      <xdr:row>35</xdr:row>
      <xdr:rowOff>78584</xdr:rowOff>
    </xdr:to>
    <xdr:sp macro="" textlink="">
      <xdr:nvSpPr>
        <xdr:cNvPr id="82" name="楕円 81"/>
        <xdr:cNvSpPr/>
      </xdr:nvSpPr>
      <xdr:spPr>
        <a:xfrm>
          <a:off x="4584700" y="597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126861</xdr:rowOff>
    </xdr:from>
    <xdr:ext cx="534377" cy="259045"/>
    <xdr:sp macro="" textlink="">
      <xdr:nvSpPr>
        <xdr:cNvPr id="83" name="人件費該当値テキスト"/>
        <xdr:cNvSpPr txBox="1"/>
      </xdr:nvSpPr>
      <xdr:spPr>
        <a:xfrm>
          <a:off x="4686300" y="595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5641</xdr:rowOff>
    </xdr:from>
    <xdr:to>
      <xdr:col>20</xdr:col>
      <xdr:colOff>38100</xdr:colOff>
      <xdr:row>35</xdr:row>
      <xdr:rowOff>107241</xdr:rowOff>
    </xdr:to>
    <xdr:sp macro="" textlink="">
      <xdr:nvSpPr>
        <xdr:cNvPr id="84" name="楕円 83"/>
        <xdr:cNvSpPr/>
      </xdr:nvSpPr>
      <xdr:spPr>
        <a:xfrm>
          <a:off x="3746500" y="60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98368</xdr:rowOff>
    </xdr:from>
    <xdr:ext cx="534377" cy="259045"/>
    <xdr:sp macro="" textlink="">
      <xdr:nvSpPr>
        <xdr:cNvPr id="85" name="テキスト ボックス 84"/>
        <xdr:cNvSpPr txBox="1"/>
      </xdr:nvSpPr>
      <xdr:spPr>
        <a:xfrm>
          <a:off x="3530111" y="609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171049</xdr:rowOff>
    </xdr:from>
    <xdr:to>
      <xdr:col>15</xdr:col>
      <xdr:colOff>101600</xdr:colOff>
      <xdr:row>35</xdr:row>
      <xdr:rowOff>101199</xdr:rowOff>
    </xdr:to>
    <xdr:sp macro="" textlink="">
      <xdr:nvSpPr>
        <xdr:cNvPr id="86" name="楕円 85"/>
        <xdr:cNvSpPr/>
      </xdr:nvSpPr>
      <xdr:spPr>
        <a:xfrm>
          <a:off x="2857500" y="60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117726</xdr:rowOff>
    </xdr:from>
    <xdr:ext cx="534377" cy="259045"/>
    <xdr:sp macro="" textlink="">
      <xdr:nvSpPr>
        <xdr:cNvPr id="87" name="テキスト ボックス 86"/>
        <xdr:cNvSpPr txBox="1"/>
      </xdr:nvSpPr>
      <xdr:spPr>
        <a:xfrm>
          <a:off x="2641111" y="57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84883</xdr:rowOff>
    </xdr:from>
    <xdr:to>
      <xdr:col>10</xdr:col>
      <xdr:colOff>165100</xdr:colOff>
      <xdr:row>37</xdr:row>
      <xdr:rowOff>15033</xdr:rowOff>
    </xdr:to>
    <xdr:sp macro="" textlink="">
      <xdr:nvSpPr>
        <xdr:cNvPr id="88" name="楕円 87"/>
        <xdr:cNvSpPr/>
      </xdr:nvSpPr>
      <xdr:spPr>
        <a:xfrm>
          <a:off x="1968500" y="625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6160</xdr:rowOff>
    </xdr:from>
    <xdr:ext cx="534377" cy="259045"/>
    <xdr:sp macro="" textlink="">
      <xdr:nvSpPr>
        <xdr:cNvPr id="89" name="テキスト ボックス 88"/>
        <xdr:cNvSpPr txBox="1"/>
      </xdr:nvSpPr>
      <xdr:spPr>
        <a:xfrm>
          <a:off x="1752111" y="634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102338</xdr:rowOff>
    </xdr:from>
    <xdr:to>
      <xdr:col>6</xdr:col>
      <xdr:colOff>38100</xdr:colOff>
      <xdr:row>37</xdr:row>
      <xdr:rowOff>32488</xdr:rowOff>
    </xdr:to>
    <xdr:sp macro="" textlink="">
      <xdr:nvSpPr>
        <xdr:cNvPr id="90" name="楕円 89"/>
        <xdr:cNvSpPr/>
      </xdr:nvSpPr>
      <xdr:spPr>
        <a:xfrm>
          <a:off x="1079500" y="62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23615</xdr:rowOff>
    </xdr:from>
    <xdr:ext cx="534377" cy="259045"/>
    <xdr:sp macro="" textlink="">
      <xdr:nvSpPr>
        <xdr:cNvPr id="91" name="テキスト ボックス 90"/>
        <xdr:cNvSpPr txBox="1"/>
      </xdr:nvSpPr>
      <xdr:spPr>
        <a:xfrm>
          <a:off x="863111" y="636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136143</xdr:rowOff>
    </xdr:from>
    <xdr:to>
      <xdr:col>24</xdr:col>
      <xdr:colOff>63500</xdr:colOff>
      <xdr:row>55</xdr:row>
      <xdr:rowOff>160393</xdr:rowOff>
    </xdr:to>
    <xdr:cxnSp macro="">
      <xdr:nvCxnSpPr>
        <xdr:cNvPr id="119" name="直線コネクタ 118"/>
        <xdr:cNvCxnSpPr/>
      </xdr:nvCxnSpPr>
      <xdr:spPr>
        <a:xfrm flipV="1">
          <a:off x="3797300" y="9565893"/>
          <a:ext cx="8382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36007</xdr:rowOff>
    </xdr:from>
    <xdr:to>
      <xdr:col>19</xdr:col>
      <xdr:colOff>177800</xdr:colOff>
      <xdr:row>55</xdr:row>
      <xdr:rowOff>160393</xdr:rowOff>
    </xdr:to>
    <xdr:cxnSp macro="">
      <xdr:nvCxnSpPr>
        <xdr:cNvPr id="122" name="直線コネクタ 121"/>
        <xdr:cNvCxnSpPr/>
      </xdr:nvCxnSpPr>
      <xdr:spPr>
        <a:xfrm>
          <a:off x="2908300" y="8951407"/>
          <a:ext cx="889000" cy="63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36007</xdr:rowOff>
    </xdr:from>
    <xdr:to>
      <xdr:col>15</xdr:col>
      <xdr:colOff>50800</xdr:colOff>
      <xdr:row>54</xdr:row>
      <xdr:rowOff>90441</xdr:rowOff>
    </xdr:to>
    <xdr:cxnSp macro="">
      <xdr:nvCxnSpPr>
        <xdr:cNvPr id="125" name="直線コネクタ 124"/>
        <xdr:cNvCxnSpPr/>
      </xdr:nvCxnSpPr>
      <xdr:spPr>
        <a:xfrm flipV="1">
          <a:off x="2019300" y="8951407"/>
          <a:ext cx="889000" cy="39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86034</xdr:rowOff>
    </xdr:from>
    <xdr:to>
      <xdr:col>10</xdr:col>
      <xdr:colOff>114300</xdr:colOff>
      <xdr:row>54</xdr:row>
      <xdr:rowOff>90441</xdr:rowOff>
    </xdr:to>
    <xdr:cxnSp macro="">
      <xdr:nvCxnSpPr>
        <xdr:cNvPr id="128" name="直線コネクタ 127"/>
        <xdr:cNvCxnSpPr/>
      </xdr:nvCxnSpPr>
      <xdr:spPr>
        <a:xfrm>
          <a:off x="1130300" y="8658534"/>
          <a:ext cx="889000" cy="69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141412</xdr:rowOff>
    </xdr:from>
    <xdr:ext cx="534377" cy="259045"/>
    <xdr:sp macro="" textlink="">
      <xdr:nvSpPr>
        <xdr:cNvPr id="130" name="テキスト ボックス 129"/>
        <xdr:cNvSpPr txBox="1"/>
      </xdr:nvSpPr>
      <xdr:spPr>
        <a:xfrm>
          <a:off x="1752111" y="9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9857</xdr:rowOff>
    </xdr:from>
    <xdr:ext cx="534377" cy="259045"/>
    <xdr:sp macro="" textlink="">
      <xdr:nvSpPr>
        <xdr:cNvPr id="132" name="テキスト ボックス 131"/>
        <xdr:cNvSpPr txBox="1"/>
      </xdr:nvSpPr>
      <xdr:spPr>
        <a:xfrm>
          <a:off x="863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85343</xdr:rowOff>
    </xdr:from>
    <xdr:to>
      <xdr:col>24</xdr:col>
      <xdr:colOff>114300</xdr:colOff>
      <xdr:row>56</xdr:row>
      <xdr:rowOff>15493</xdr:rowOff>
    </xdr:to>
    <xdr:sp macro="" textlink="">
      <xdr:nvSpPr>
        <xdr:cNvPr id="138" name="楕円 137"/>
        <xdr:cNvSpPr/>
      </xdr:nvSpPr>
      <xdr:spPr>
        <a:xfrm>
          <a:off x="4584700" y="95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108220</xdr:rowOff>
    </xdr:from>
    <xdr:ext cx="599010" cy="259045"/>
    <xdr:sp macro="" textlink="">
      <xdr:nvSpPr>
        <xdr:cNvPr id="139" name="物件費該当値テキスト"/>
        <xdr:cNvSpPr txBox="1"/>
      </xdr:nvSpPr>
      <xdr:spPr>
        <a:xfrm>
          <a:off x="4686300" y="936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109593</xdr:rowOff>
    </xdr:from>
    <xdr:to>
      <xdr:col>20</xdr:col>
      <xdr:colOff>38100</xdr:colOff>
      <xdr:row>56</xdr:row>
      <xdr:rowOff>39743</xdr:rowOff>
    </xdr:to>
    <xdr:sp macro="" textlink="">
      <xdr:nvSpPr>
        <xdr:cNvPr id="140" name="楕円 139"/>
        <xdr:cNvSpPr/>
      </xdr:nvSpPr>
      <xdr:spPr>
        <a:xfrm>
          <a:off x="3746500" y="953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56270</xdr:rowOff>
    </xdr:from>
    <xdr:ext cx="599010" cy="259045"/>
    <xdr:sp macro="" textlink="">
      <xdr:nvSpPr>
        <xdr:cNvPr id="141" name="テキスト ボックス 140"/>
        <xdr:cNvSpPr txBox="1"/>
      </xdr:nvSpPr>
      <xdr:spPr>
        <a:xfrm>
          <a:off x="3497795" y="931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156657</xdr:rowOff>
    </xdr:from>
    <xdr:to>
      <xdr:col>15</xdr:col>
      <xdr:colOff>101600</xdr:colOff>
      <xdr:row>52</xdr:row>
      <xdr:rowOff>86807</xdr:rowOff>
    </xdr:to>
    <xdr:sp macro="" textlink="">
      <xdr:nvSpPr>
        <xdr:cNvPr id="142" name="楕円 141"/>
        <xdr:cNvSpPr/>
      </xdr:nvSpPr>
      <xdr:spPr>
        <a:xfrm>
          <a:off x="2857500" y="890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103334</xdr:rowOff>
    </xdr:from>
    <xdr:ext cx="599010" cy="259045"/>
    <xdr:sp macro="" textlink="">
      <xdr:nvSpPr>
        <xdr:cNvPr id="143" name="テキスト ボックス 142"/>
        <xdr:cNvSpPr txBox="1"/>
      </xdr:nvSpPr>
      <xdr:spPr>
        <a:xfrm>
          <a:off x="2608795" y="867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39641</xdr:rowOff>
    </xdr:from>
    <xdr:to>
      <xdr:col>10</xdr:col>
      <xdr:colOff>165100</xdr:colOff>
      <xdr:row>54</xdr:row>
      <xdr:rowOff>141241</xdr:rowOff>
    </xdr:to>
    <xdr:sp macro="" textlink="">
      <xdr:nvSpPr>
        <xdr:cNvPr id="144" name="楕円 143"/>
        <xdr:cNvSpPr/>
      </xdr:nvSpPr>
      <xdr:spPr>
        <a:xfrm>
          <a:off x="1968500" y="929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157768</xdr:rowOff>
    </xdr:from>
    <xdr:ext cx="599010" cy="259045"/>
    <xdr:sp macro="" textlink="">
      <xdr:nvSpPr>
        <xdr:cNvPr id="145" name="テキスト ボックス 144"/>
        <xdr:cNvSpPr txBox="1"/>
      </xdr:nvSpPr>
      <xdr:spPr>
        <a:xfrm>
          <a:off x="1719795" y="907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35234</xdr:rowOff>
    </xdr:from>
    <xdr:to>
      <xdr:col>6</xdr:col>
      <xdr:colOff>38100</xdr:colOff>
      <xdr:row>50</xdr:row>
      <xdr:rowOff>136834</xdr:rowOff>
    </xdr:to>
    <xdr:sp macro="" textlink="">
      <xdr:nvSpPr>
        <xdr:cNvPr id="146" name="楕円 145"/>
        <xdr:cNvSpPr/>
      </xdr:nvSpPr>
      <xdr:spPr>
        <a:xfrm>
          <a:off x="1079500" y="86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153361</xdr:rowOff>
    </xdr:from>
    <xdr:ext cx="599010" cy="259045"/>
    <xdr:sp macro="" textlink="">
      <xdr:nvSpPr>
        <xdr:cNvPr id="147" name="テキスト ボックス 146"/>
        <xdr:cNvSpPr txBox="1"/>
      </xdr:nvSpPr>
      <xdr:spPr>
        <a:xfrm>
          <a:off x="830795" y="838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152136</xdr:rowOff>
    </xdr:from>
    <xdr:to>
      <xdr:col>24</xdr:col>
      <xdr:colOff>63500</xdr:colOff>
      <xdr:row>77</xdr:row>
      <xdr:rowOff>169030</xdr:rowOff>
    </xdr:to>
    <xdr:cxnSp macro="">
      <xdr:nvCxnSpPr>
        <xdr:cNvPr id="174" name="直線コネクタ 173"/>
        <xdr:cNvCxnSpPr/>
      </xdr:nvCxnSpPr>
      <xdr:spPr>
        <a:xfrm flipV="1">
          <a:off x="3797300" y="13353786"/>
          <a:ext cx="8382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169030</xdr:rowOff>
    </xdr:from>
    <xdr:to>
      <xdr:col>19</xdr:col>
      <xdr:colOff>177800</xdr:colOff>
      <xdr:row>78</xdr:row>
      <xdr:rowOff>63302</xdr:rowOff>
    </xdr:to>
    <xdr:cxnSp macro="">
      <xdr:nvCxnSpPr>
        <xdr:cNvPr id="177" name="直線コネクタ 176"/>
        <xdr:cNvCxnSpPr/>
      </xdr:nvCxnSpPr>
      <xdr:spPr>
        <a:xfrm flipV="1">
          <a:off x="2908300" y="13370680"/>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63302</xdr:rowOff>
    </xdr:from>
    <xdr:to>
      <xdr:col>15</xdr:col>
      <xdr:colOff>50800</xdr:colOff>
      <xdr:row>78</xdr:row>
      <xdr:rowOff>65565</xdr:rowOff>
    </xdr:to>
    <xdr:cxnSp macro="">
      <xdr:nvCxnSpPr>
        <xdr:cNvPr id="180" name="直線コネクタ 179"/>
        <xdr:cNvCxnSpPr/>
      </xdr:nvCxnSpPr>
      <xdr:spPr>
        <a:xfrm flipV="1">
          <a:off x="2019300" y="13436402"/>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56283</xdr:rowOff>
    </xdr:from>
    <xdr:to>
      <xdr:col>10</xdr:col>
      <xdr:colOff>114300</xdr:colOff>
      <xdr:row>78</xdr:row>
      <xdr:rowOff>65565</xdr:rowOff>
    </xdr:to>
    <xdr:cxnSp macro="">
      <xdr:nvCxnSpPr>
        <xdr:cNvPr id="183" name="直線コネクタ 182"/>
        <xdr:cNvCxnSpPr/>
      </xdr:nvCxnSpPr>
      <xdr:spPr>
        <a:xfrm>
          <a:off x="1130300" y="13429383"/>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101336</xdr:rowOff>
    </xdr:from>
    <xdr:to>
      <xdr:col>24</xdr:col>
      <xdr:colOff>114300</xdr:colOff>
      <xdr:row>78</xdr:row>
      <xdr:rowOff>31486</xdr:rowOff>
    </xdr:to>
    <xdr:sp macro="" textlink="">
      <xdr:nvSpPr>
        <xdr:cNvPr id="193" name="楕円 192"/>
        <xdr:cNvSpPr/>
      </xdr:nvSpPr>
      <xdr:spPr>
        <a:xfrm>
          <a:off x="4584700" y="133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79763</xdr:rowOff>
    </xdr:from>
    <xdr:ext cx="469744" cy="259045"/>
    <xdr:sp macro="" textlink="">
      <xdr:nvSpPr>
        <xdr:cNvPr id="194" name="維持補修費該当値テキスト"/>
        <xdr:cNvSpPr txBox="1"/>
      </xdr:nvSpPr>
      <xdr:spPr>
        <a:xfrm>
          <a:off x="4686300" y="1328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118230</xdr:rowOff>
    </xdr:from>
    <xdr:to>
      <xdr:col>20</xdr:col>
      <xdr:colOff>38100</xdr:colOff>
      <xdr:row>78</xdr:row>
      <xdr:rowOff>48380</xdr:rowOff>
    </xdr:to>
    <xdr:sp macro="" textlink="">
      <xdr:nvSpPr>
        <xdr:cNvPr id="195" name="楕円 194"/>
        <xdr:cNvSpPr/>
      </xdr:nvSpPr>
      <xdr:spPr>
        <a:xfrm>
          <a:off x="3746500" y="133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39507</xdr:rowOff>
    </xdr:from>
    <xdr:ext cx="469744" cy="259045"/>
    <xdr:sp macro="" textlink="">
      <xdr:nvSpPr>
        <xdr:cNvPr id="196" name="テキスト ボックス 195"/>
        <xdr:cNvSpPr txBox="1"/>
      </xdr:nvSpPr>
      <xdr:spPr>
        <a:xfrm>
          <a:off x="3562428" y="1341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12502</xdr:rowOff>
    </xdr:from>
    <xdr:to>
      <xdr:col>15</xdr:col>
      <xdr:colOff>101600</xdr:colOff>
      <xdr:row>78</xdr:row>
      <xdr:rowOff>114102</xdr:rowOff>
    </xdr:to>
    <xdr:sp macro="" textlink="">
      <xdr:nvSpPr>
        <xdr:cNvPr id="197" name="楕円 196"/>
        <xdr:cNvSpPr/>
      </xdr:nvSpPr>
      <xdr:spPr>
        <a:xfrm>
          <a:off x="2857500" y="133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105229</xdr:rowOff>
    </xdr:from>
    <xdr:ext cx="469744" cy="259045"/>
    <xdr:sp macro="" textlink="">
      <xdr:nvSpPr>
        <xdr:cNvPr id="198" name="テキスト ボックス 197"/>
        <xdr:cNvSpPr txBox="1"/>
      </xdr:nvSpPr>
      <xdr:spPr>
        <a:xfrm>
          <a:off x="2673428" y="134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14765</xdr:rowOff>
    </xdr:from>
    <xdr:to>
      <xdr:col>10</xdr:col>
      <xdr:colOff>165100</xdr:colOff>
      <xdr:row>78</xdr:row>
      <xdr:rowOff>116365</xdr:rowOff>
    </xdr:to>
    <xdr:sp macro="" textlink="">
      <xdr:nvSpPr>
        <xdr:cNvPr id="199" name="楕円 198"/>
        <xdr:cNvSpPr/>
      </xdr:nvSpPr>
      <xdr:spPr>
        <a:xfrm>
          <a:off x="1968500" y="133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107492</xdr:rowOff>
    </xdr:from>
    <xdr:ext cx="469744" cy="259045"/>
    <xdr:sp macro="" textlink="">
      <xdr:nvSpPr>
        <xdr:cNvPr id="200" name="テキスト ボックス 199"/>
        <xdr:cNvSpPr txBox="1"/>
      </xdr:nvSpPr>
      <xdr:spPr>
        <a:xfrm>
          <a:off x="1784428" y="1348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5483</xdr:rowOff>
    </xdr:from>
    <xdr:to>
      <xdr:col>6</xdr:col>
      <xdr:colOff>38100</xdr:colOff>
      <xdr:row>78</xdr:row>
      <xdr:rowOff>107083</xdr:rowOff>
    </xdr:to>
    <xdr:sp macro="" textlink="">
      <xdr:nvSpPr>
        <xdr:cNvPr id="201" name="楕円 200"/>
        <xdr:cNvSpPr/>
      </xdr:nvSpPr>
      <xdr:spPr>
        <a:xfrm>
          <a:off x="1079500" y="13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98210</xdr:rowOff>
    </xdr:from>
    <xdr:ext cx="469744" cy="259045"/>
    <xdr:sp macro="" textlink="">
      <xdr:nvSpPr>
        <xdr:cNvPr id="202" name="テキスト ボックス 201"/>
        <xdr:cNvSpPr txBox="1"/>
      </xdr:nvSpPr>
      <xdr:spPr>
        <a:xfrm>
          <a:off x="895428" y="1347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52657</xdr:rowOff>
    </xdr:from>
    <xdr:to>
      <xdr:col>24</xdr:col>
      <xdr:colOff>62865</xdr:colOff>
      <xdr:row>97</xdr:row>
      <xdr:rowOff>101730</xdr:rowOff>
    </xdr:to>
    <xdr:cxnSp macro="">
      <xdr:nvCxnSpPr>
        <xdr:cNvPr id="229" name="直線コネクタ 228"/>
        <xdr:cNvCxnSpPr/>
      </xdr:nvCxnSpPr>
      <xdr:spPr>
        <a:xfrm flipV="1">
          <a:off x="4633595" y="15483157"/>
          <a:ext cx="1270" cy="124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105557</xdr:rowOff>
    </xdr:from>
    <xdr:ext cx="534377" cy="259045"/>
    <xdr:sp macro="" textlink="">
      <xdr:nvSpPr>
        <xdr:cNvPr id="230" name="扶助費最小値テキスト"/>
        <xdr:cNvSpPr txBox="1"/>
      </xdr:nvSpPr>
      <xdr:spPr>
        <a:xfrm>
          <a:off x="4686300" y="1673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101730</xdr:rowOff>
    </xdr:from>
    <xdr:to>
      <xdr:col>24</xdr:col>
      <xdr:colOff>152400</xdr:colOff>
      <xdr:row>97</xdr:row>
      <xdr:rowOff>101730</xdr:rowOff>
    </xdr:to>
    <xdr:cxnSp macro="">
      <xdr:nvCxnSpPr>
        <xdr:cNvPr id="231" name="直線コネクタ 230"/>
        <xdr:cNvCxnSpPr/>
      </xdr:nvCxnSpPr>
      <xdr:spPr>
        <a:xfrm>
          <a:off x="4546600" y="167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170784</xdr:rowOff>
    </xdr:from>
    <xdr:ext cx="599010" cy="259045"/>
    <xdr:sp macro="" textlink="">
      <xdr:nvSpPr>
        <xdr:cNvPr id="232" name="扶助費最大値テキスト"/>
        <xdr:cNvSpPr txBox="1"/>
      </xdr:nvSpPr>
      <xdr:spPr>
        <a:xfrm>
          <a:off x="4686300" y="1525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52657</xdr:rowOff>
    </xdr:from>
    <xdr:to>
      <xdr:col>24</xdr:col>
      <xdr:colOff>152400</xdr:colOff>
      <xdr:row>90</xdr:row>
      <xdr:rowOff>52657</xdr:rowOff>
    </xdr:to>
    <xdr:cxnSp macro="">
      <xdr:nvCxnSpPr>
        <xdr:cNvPr id="233" name="直線コネクタ 232"/>
        <xdr:cNvCxnSpPr/>
      </xdr:nvCxnSpPr>
      <xdr:spPr>
        <a:xfrm>
          <a:off x="4546600" y="1548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101730</xdr:rowOff>
    </xdr:from>
    <xdr:to>
      <xdr:col>24</xdr:col>
      <xdr:colOff>63500</xdr:colOff>
      <xdr:row>97</xdr:row>
      <xdr:rowOff>169309</xdr:rowOff>
    </xdr:to>
    <xdr:cxnSp macro="">
      <xdr:nvCxnSpPr>
        <xdr:cNvPr id="234" name="直線コネクタ 233"/>
        <xdr:cNvCxnSpPr/>
      </xdr:nvCxnSpPr>
      <xdr:spPr>
        <a:xfrm flipV="1">
          <a:off x="3797300" y="16732380"/>
          <a:ext cx="838200" cy="6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58111</xdr:rowOff>
    </xdr:from>
    <xdr:ext cx="534377" cy="259045"/>
    <xdr:sp macro="" textlink="">
      <xdr:nvSpPr>
        <xdr:cNvPr id="235" name="扶助費平均値テキスト"/>
        <xdr:cNvSpPr txBox="1"/>
      </xdr:nvSpPr>
      <xdr:spPr>
        <a:xfrm>
          <a:off x="4686300" y="161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35234</xdr:rowOff>
    </xdr:from>
    <xdr:to>
      <xdr:col>24</xdr:col>
      <xdr:colOff>114300</xdr:colOff>
      <xdr:row>95</xdr:row>
      <xdr:rowOff>136834</xdr:rowOff>
    </xdr:to>
    <xdr:sp macro="" textlink="">
      <xdr:nvSpPr>
        <xdr:cNvPr id="236" name="フローチャート: 判断 235"/>
        <xdr:cNvSpPr/>
      </xdr:nvSpPr>
      <xdr:spPr>
        <a:xfrm>
          <a:off x="4584700" y="1632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169309</xdr:rowOff>
    </xdr:from>
    <xdr:to>
      <xdr:col>19</xdr:col>
      <xdr:colOff>177800</xdr:colOff>
      <xdr:row>98</xdr:row>
      <xdr:rowOff>4707</xdr:rowOff>
    </xdr:to>
    <xdr:cxnSp macro="">
      <xdr:nvCxnSpPr>
        <xdr:cNvPr id="237" name="直線コネクタ 236"/>
        <xdr:cNvCxnSpPr/>
      </xdr:nvCxnSpPr>
      <xdr:spPr>
        <a:xfrm flipV="1">
          <a:off x="2908300" y="16799959"/>
          <a:ext cx="8890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80725</xdr:rowOff>
    </xdr:from>
    <xdr:to>
      <xdr:col>20</xdr:col>
      <xdr:colOff>38100</xdr:colOff>
      <xdr:row>95</xdr:row>
      <xdr:rowOff>10875</xdr:rowOff>
    </xdr:to>
    <xdr:sp macro="" textlink="">
      <xdr:nvSpPr>
        <xdr:cNvPr id="238" name="フローチャート: 判断 237"/>
        <xdr:cNvSpPr/>
      </xdr:nvSpPr>
      <xdr:spPr>
        <a:xfrm>
          <a:off x="3746500" y="1619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27402</xdr:rowOff>
    </xdr:from>
    <xdr:ext cx="599010" cy="259045"/>
    <xdr:sp macro="" textlink="">
      <xdr:nvSpPr>
        <xdr:cNvPr id="239" name="テキスト ボックス 238"/>
        <xdr:cNvSpPr txBox="1"/>
      </xdr:nvSpPr>
      <xdr:spPr>
        <a:xfrm>
          <a:off x="3497795" y="1597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121869</xdr:rowOff>
    </xdr:from>
    <xdr:to>
      <xdr:col>15</xdr:col>
      <xdr:colOff>50800</xdr:colOff>
      <xdr:row>98</xdr:row>
      <xdr:rowOff>4707</xdr:rowOff>
    </xdr:to>
    <xdr:cxnSp macro="">
      <xdr:nvCxnSpPr>
        <xdr:cNvPr id="240" name="直線コネクタ 239"/>
        <xdr:cNvCxnSpPr/>
      </xdr:nvCxnSpPr>
      <xdr:spPr>
        <a:xfrm>
          <a:off x="2019300" y="16752519"/>
          <a:ext cx="889000" cy="5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150351</xdr:rowOff>
    </xdr:from>
    <xdr:to>
      <xdr:col>15</xdr:col>
      <xdr:colOff>101600</xdr:colOff>
      <xdr:row>96</xdr:row>
      <xdr:rowOff>80501</xdr:rowOff>
    </xdr:to>
    <xdr:sp macro="" textlink="">
      <xdr:nvSpPr>
        <xdr:cNvPr id="241" name="フローチャート: 判断 240"/>
        <xdr:cNvSpPr/>
      </xdr:nvSpPr>
      <xdr:spPr>
        <a:xfrm>
          <a:off x="2857500" y="1643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97028</xdr:rowOff>
    </xdr:from>
    <xdr:ext cx="534377" cy="259045"/>
    <xdr:sp macro="" textlink="">
      <xdr:nvSpPr>
        <xdr:cNvPr id="242" name="テキスト ボックス 241"/>
        <xdr:cNvSpPr txBox="1"/>
      </xdr:nvSpPr>
      <xdr:spPr>
        <a:xfrm>
          <a:off x="2641111" y="1621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121869</xdr:rowOff>
    </xdr:from>
    <xdr:to>
      <xdr:col>10</xdr:col>
      <xdr:colOff>114300</xdr:colOff>
      <xdr:row>98</xdr:row>
      <xdr:rowOff>55618</xdr:rowOff>
    </xdr:to>
    <xdr:cxnSp macro="">
      <xdr:nvCxnSpPr>
        <xdr:cNvPr id="243" name="直線コネクタ 242"/>
        <xdr:cNvCxnSpPr/>
      </xdr:nvCxnSpPr>
      <xdr:spPr>
        <a:xfrm flipV="1">
          <a:off x="1130300" y="16752519"/>
          <a:ext cx="889000" cy="10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166145</xdr:rowOff>
    </xdr:from>
    <xdr:to>
      <xdr:col>10</xdr:col>
      <xdr:colOff>165100</xdr:colOff>
      <xdr:row>96</xdr:row>
      <xdr:rowOff>96295</xdr:rowOff>
    </xdr:to>
    <xdr:sp macro="" textlink="">
      <xdr:nvSpPr>
        <xdr:cNvPr id="244" name="フローチャート: 判断 243"/>
        <xdr:cNvSpPr/>
      </xdr:nvSpPr>
      <xdr:spPr>
        <a:xfrm>
          <a:off x="1968500" y="1645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112822</xdr:rowOff>
    </xdr:from>
    <xdr:ext cx="534377" cy="259045"/>
    <xdr:sp macro="" textlink="">
      <xdr:nvSpPr>
        <xdr:cNvPr id="245" name="テキスト ボックス 244"/>
        <xdr:cNvSpPr txBox="1"/>
      </xdr:nvSpPr>
      <xdr:spPr>
        <a:xfrm>
          <a:off x="1752111" y="1622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37694</xdr:rowOff>
    </xdr:from>
    <xdr:to>
      <xdr:col>6</xdr:col>
      <xdr:colOff>38100</xdr:colOff>
      <xdr:row>96</xdr:row>
      <xdr:rowOff>139294</xdr:rowOff>
    </xdr:to>
    <xdr:sp macro="" textlink="">
      <xdr:nvSpPr>
        <xdr:cNvPr id="246" name="フローチャート: 判断 245"/>
        <xdr:cNvSpPr/>
      </xdr:nvSpPr>
      <xdr:spPr>
        <a:xfrm>
          <a:off x="1079500" y="164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155821</xdr:rowOff>
    </xdr:from>
    <xdr:ext cx="534377" cy="259045"/>
    <xdr:sp macro="" textlink="">
      <xdr:nvSpPr>
        <xdr:cNvPr id="247" name="テキスト ボックス 246"/>
        <xdr:cNvSpPr txBox="1"/>
      </xdr:nvSpPr>
      <xdr:spPr>
        <a:xfrm>
          <a:off x="863111" y="162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50930</xdr:rowOff>
    </xdr:from>
    <xdr:to>
      <xdr:col>24</xdr:col>
      <xdr:colOff>114300</xdr:colOff>
      <xdr:row>97</xdr:row>
      <xdr:rowOff>152530</xdr:rowOff>
    </xdr:to>
    <xdr:sp macro="" textlink="">
      <xdr:nvSpPr>
        <xdr:cNvPr id="253" name="楕円 252"/>
        <xdr:cNvSpPr/>
      </xdr:nvSpPr>
      <xdr:spPr>
        <a:xfrm>
          <a:off x="4584700" y="166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137307</xdr:rowOff>
    </xdr:from>
    <xdr:ext cx="534377" cy="259045"/>
    <xdr:sp macro="" textlink="">
      <xdr:nvSpPr>
        <xdr:cNvPr id="254" name="扶助費該当値テキスト"/>
        <xdr:cNvSpPr txBox="1"/>
      </xdr:nvSpPr>
      <xdr:spPr>
        <a:xfrm>
          <a:off x="4686300" y="165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118509</xdr:rowOff>
    </xdr:from>
    <xdr:to>
      <xdr:col>20</xdr:col>
      <xdr:colOff>38100</xdr:colOff>
      <xdr:row>98</xdr:row>
      <xdr:rowOff>48659</xdr:rowOff>
    </xdr:to>
    <xdr:sp macro="" textlink="">
      <xdr:nvSpPr>
        <xdr:cNvPr id="255" name="楕円 254"/>
        <xdr:cNvSpPr/>
      </xdr:nvSpPr>
      <xdr:spPr>
        <a:xfrm>
          <a:off x="3746500" y="1674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39786</xdr:rowOff>
    </xdr:from>
    <xdr:ext cx="534377" cy="259045"/>
    <xdr:sp macro="" textlink="">
      <xdr:nvSpPr>
        <xdr:cNvPr id="256" name="テキスト ボックス 255"/>
        <xdr:cNvSpPr txBox="1"/>
      </xdr:nvSpPr>
      <xdr:spPr>
        <a:xfrm>
          <a:off x="3530111" y="1684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125357</xdr:rowOff>
    </xdr:from>
    <xdr:to>
      <xdr:col>15</xdr:col>
      <xdr:colOff>101600</xdr:colOff>
      <xdr:row>98</xdr:row>
      <xdr:rowOff>55507</xdr:rowOff>
    </xdr:to>
    <xdr:sp macro="" textlink="">
      <xdr:nvSpPr>
        <xdr:cNvPr id="257" name="楕円 256"/>
        <xdr:cNvSpPr/>
      </xdr:nvSpPr>
      <xdr:spPr>
        <a:xfrm>
          <a:off x="2857500" y="1675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46634</xdr:rowOff>
    </xdr:from>
    <xdr:ext cx="534377" cy="259045"/>
    <xdr:sp macro="" textlink="">
      <xdr:nvSpPr>
        <xdr:cNvPr id="258" name="テキスト ボックス 257"/>
        <xdr:cNvSpPr txBox="1"/>
      </xdr:nvSpPr>
      <xdr:spPr>
        <a:xfrm>
          <a:off x="2641111" y="168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71069</xdr:rowOff>
    </xdr:from>
    <xdr:to>
      <xdr:col>10</xdr:col>
      <xdr:colOff>165100</xdr:colOff>
      <xdr:row>98</xdr:row>
      <xdr:rowOff>1219</xdr:rowOff>
    </xdr:to>
    <xdr:sp macro="" textlink="">
      <xdr:nvSpPr>
        <xdr:cNvPr id="259" name="楕円 258"/>
        <xdr:cNvSpPr/>
      </xdr:nvSpPr>
      <xdr:spPr>
        <a:xfrm>
          <a:off x="1968500" y="167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163796</xdr:rowOff>
    </xdr:from>
    <xdr:ext cx="534377" cy="259045"/>
    <xdr:sp macro="" textlink="">
      <xdr:nvSpPr>
        <xdr:cNvPr id="260" name="テキスト ボックス 259"/>
        <xdr:cNvSpPr txBox="1"/>
      </xdr:nvSpPr>
      <xdr:spPr>
        <a:xfrm>
          <a:off x="1752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4818</xdr:rowOff>
    </xdr:from>
    <xdr:to>
      <xdr:col>6</xdr:col>
      <xdr:colOff>38100</xdr:colOff>
      <xdr:row>98</xdr:row>
      <xdr:rowOff>106418</xdr:rowOff>
    </xdr:to>
    <xdr:sp macro="" textlink="">
      <xdr:nvSpPr>
        <xdr:cNvPr id="261" name="楕円 260"/>
        <xdr:cNvSpPr/>
      </xdr:nvSpPr>
      <xdr:spPr>
        <a:xfrm>
          <a:off x="1079500" y="1680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97545</xdr:rowOff>
    </xdr:from>
    <xdr:ext cx="534377" cy="259045"/>
    <xdr:sp macro="" textlink="">
      <xdr:nvSpPr>
        <xdr:cNvPr id="262" name="テキスト ボックス 261"/>
        <xdr:cNvSpPr txBox="1"/>
      </xdr:nvSpPr>
      <xdr:spPr>
        <a:xfrm>
          <a:off x="863111" y="1689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9" name="直線コネクタ 288"/>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90" name="補助費等最小値テキスト"/>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91" name="直線コネクタ 290"/>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2" name="補助費等最大値テキスト"/>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3" name="直線コネクタ 292"/>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81766</xdr:rowOff>
    </xdr:from>
    <xdr:to>
      <xdr:col>55</xdr:col>
      <xdr:colOff>0</xdr:colOff>
      <xdr:row>36</xdr:row>
      <xdr:rowOff>63141</xdr:rowOff>
    </xdr:to>
    <xdr:cxnSp macro="">
      <xdr:nvCxnSpPr>
        <xdr:cNvPr id="294" name="直線コネクタ 293"/>
        <xdr:cNvCxnSpPr/>
      </xdr:nvCxnSpPr>
      <xdr:spPr>
        <a:xfrm>
          <a:off x="9639300" y="5911066"/>
          <a:ext cx="838200" cy="32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5" name="補助費等平均値テキスト"/>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6" name="フローチャート: 判断 295"/>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110472</xdr:rowOff>
    </xdr:from>
    <xdr:to>
      <xdr:col>50</xdr:col>
      <xdr:colOff>114300</xdr:colOff>
      <xdr:row>34</xdr:row>
      <xdr:rowOff>81766</xdr:rowOff>
    </xdr:to>
    <xdr:cxnSp macro="">
      <xdr:nvCxnSpPr>
        <xdr:cNvPr id="297" name="直線コネクタ 296"/>
        <xdr:cNvCxnSpPr/>
      </xdr:nvCxnSpPr>
      <xdr:spPr>
        <a:xfrm>
          <a:off x="8750300" y="5253972"/>
          <a:ext cx="889000" cy="65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8" name="フローチャート: 判断 297"/>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101868</xdr:rowOff>
    </xdr:from>
    <xdr:ext cx="534377" cy="259045"/>
    <xdr:sp macro="" textlink="">
      <xdr:nvSpPr>
        <xdr:cNvPr id="299" name="テキスト ボックス 298"/>
        <xdr:cNvSpPr txBox="1"/>
      </xdr:nvSpPr>
      <xdr:spPr>
        <a:xfrm>
          <a:off x="9372111" y="627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110472</xdr:rowOff>
    </xdr:from>
    <xdr:to>
      <xdr:col>45</xdr:col>
      <xdr:colOff>177800</xdr:colOff>
      <xdr:row>36</xdr:row>
      <xdr:rowOff>87449</xdr:rowOff>
    </xdr:to>
    <xdr:cxnSp macro="">
      <xdr:nvCxnSpPr>
        <xdr:cNvPr id="300" name="直線コネクタ 299"/>
        <xdr:cNvCxnSpPr/>
      </xdr:nvCxnSpPr>
      <xdr:spPr>
        <a:xfrm flipV="1">
          <a:off x="7861300" y="5253972"/>
          <a:ext cx="889000" cy="100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301" name="フローチャート: 判断 300"/>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2" name="テキスト ボックス 301"/>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87449</xdr:rowOff>
    </xdr:from>
    <xdr:to>
      <xdr:col>41</xdr:col>
      <xdr:colOff>50800</xdr:colOff>
      <xdr:row>38</xdr:row>
      <xdr:rowOff>44483</xdr:rowOff>
    </xdr:to>
    <xdr:cxnSp macro="">
      <xdr:nvCxnSpPr>
        <xdr:cNvPr id="303" name="直線コネクタ 302"/>
        <xdr:cNvCxnSpPr/>
      </xdr:nvCxnSpPr>
      <xdr:spPr>
        <a:xfrm flipV="1">
          <a:off x="6972300" y="6259649"/>
          <a:ext cx="889000" cy="2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4" name="フローチャート: 判断 303"/>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68753</xdr:rowOff>
    </xdr:from>
    <xdr:ext cx="534377" cy="259045"/>
    <xdr:sp macro="" textlink="">
      <xdr:nvSpPr>
        <xdr:cNvPr id="305" name="テキスト ボックス 304"/>
        <xdr:cNvSpPr txBox="1"/>
      </xdr:nvSpPr>
      <xdr:spPr>
        <a:xfrm>
          <a:off x="7594111" y="641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06" name="フローチャート: 判断 305"/>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162243</xdr:rowOff>
    </xdr:from>
    <xdr:ext cx="534377" cy="259045"/>
    <xdr:sp macro="" textlink="">
      <xdr:nvSpPr>
        <xdr:cNvPr id="307" name="テキスト ボックス 306"/>
        <xdr:cNvSpPr txBox="1"/>
      </xdr:nvSpPr>
      <xdr:spPr>
        <a:xfrm>
          <a:off x="6705111" y="616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12341</xdr:rowOff>
    </xdr:from>
    <xdr:to>
      <xdr:col>55</xdr:col>
      <xdr:colOff>50800</xdr:colOff>
      <xdr:row>36</xdr:row>
      <xdr:rowOff>113941</xdr:rowOff>
    </xdr:to>
    <xdr:sp macro="" textlink="">
      <xdr:nvSpPr>
        <xdr:cNvPr id="313" name="楕円 312"/>
        <xdr:cNvSpPr/>
      </xdr:nvSpPr>
      <xdr:spPr>
        <a:xfrm>
          <a:off x="10426700" y="61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162218</xdr:rowOff>
    </xdr:from>
    <xdr:ext cx="534377" cy="259045"/>
    <xdr:sp macro="" textlink="">
      <xdr:nvSpPr>
        <xdr:cNvPr id="314" name="補助費等該当値テキスト"/>
        <xdr:cNvSpPr txBox="1"/>
      </xdr:nvSpPr>
      <xdr:spPr>
        <a:xfrm>
          <a:off x="10528300" y="616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30966</xdr:rowOff>
    </xdr:from>
    <xdr:to>
      <xdr:col>50</xdr:col>
      <xdr:colOff>165100</xdr:colOff>
      <xdr:row>34</xdr:row>
      <xdr:rowOff>132566</xdr:rowOff>
    </xdr:to>
    <xdr:sp macro="" textlink="">
      <xdr:nvSpPr>
        <xdr:cNvPr id="315" name="楕円 314"/>
        <xdr:cNvSpPr/>
      </xdr:nvSpPr>
      <xdr:spPr>
        <a:xfrm>
          <a:off x="9588500" y="586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149093</xdr:rowOff>
    </xdr:from>
    <xdr:ext cx="599010" cy="259045"/>
    <xdr:sp macro="" textlink="">
      <xdr:nvSpPr>
        <xdr:cNvPr id="316" name="テキスト ボックス 315"/>
        <xdr:cNvSpPr txBox="1"/>
      </xdr:nvSpPr>
      <xdr:spPr>
        <a:xfrm>
          <a:off x="9339795" y="563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59672</xdr:rowOff>
    </xdr:from>
    <xdr:to>
      <xdr:col>46</xdr:col>
      <xdr:colOff>38100</xdr:colOff>
      <xdr:row>30</xdr:row>
      <xdr:rowOff>161272</xdr:rowOff>
    </xdr:to>
    <xdr:sp macro="" textlink="">
      <xdr:nvSpPr>
        <xdr:cNvPr id="317" name="楕円 316"/>
        <xdr:cNvSpPr/>
      </xdr:nvSpPr>
      <xdr:spPr>
        <a:xfrm>
          <a:off x="8699500" y="520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152399</xdr:rowOff>
    </xdr:from>
    <xdr:ext cx="599010" cy="259045"/>
    <xdr:sp macro="" textlink="">
      <xdr:nvSpPr>
        <xdr:cNvPr id="318" name="テキスト ボックス 317"/>
        <xdr:cNvSpPr txBox="1"/>
      </xdr:nvSpPr>
      <xdr:spPr>
        <a:xfrm>
          <a:off x="8450795" y="529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36649</xdr:rowOff>
    </xdr:from>
    <xdr:to>
      <xdr:col>41</xdr:col>
      <xdr:colOff>101600</xdr:colOff>
      <xdr:row>36</xdr:row>
      <xdr:rowOff>138249</xdr:rowOff>
    </xdr:to>
    <xdr:sp macro="" textlink="">
      <xdr:nvSpPr>
        <xdr:cNvPr id="319" name="楕円 318"/>
        <xdr:cNvSpPr/>
      </xdr:nvSpPr>
      <xdr:spPr>
        <a:xfrm>
          <a:off x="78105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154776</xdr:rowOff>
    </xdr:from>
    <xdr:ext cx="534377" cy="259045"/>
    <xdr:sp macro="" textlink="">
      <xdr:nvSpPr>
        <xdr:cNvPr id="320" name="テキスト ボックス 319"/>
        <xdr:cNvSpPr txBox="1"/>
      </xdr:nvSpPr>
      <xdr:spPr>
        <a:xfrm>
          <a:off x="7594111" y="59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165133</xdr:rowOff>
    </xdr:from>
    <xdr:to>
      <xdr:col>36</xdr:col>
      <xdr:colOff>165100</xdr:colOff>
      <xdr:row>38</xdr:row>
      <xdr:rowOff>95283</xdr:rowOff>
    </xdr:to>
    <xdr:sp macro="" textlink="">
      <xdr:nvSpPr>
        <xdr:cNvPr id="321" name="楕円 320"/>
        <xdr:cNvSpPr/>
      </xdr:nvSpPr>
      <xdr:spPr>
        <a:xfrm>
          <a:off x="6921500" y="65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86410</xdr:rowOff>
    </xdr:from>
    <xdr:ext cx="534377" cy="259045"/>
    <xdr:sp macro="" textlink="">
      <xdr:nvSpPr>
        <xdr:cNvPr id="322" name="テキスト ボックス 321"/>
        <xdr:cNvSpPr txBox="1"/>
      </xdr:nvSpPr>
      <xdr:spPr>
        <a:xfrm>
          <a:off x="6705111" y="660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6" name="直線コネクタ 345"/>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7" name="普通建設事業費最小値テキスト"/>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8" name="直線コネクタ 347"/>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9" name="普通建設事業費最大値テキスト"/>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50" name="直線コネクタ 349"/>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98720</xdr:rowOff>
    </xdr:from>
    <xdr:to>
      <xdr:col>55</xdr:col>
      <xdr:colOff>0</xdr:colOff>
      <xdr:row>54</xdr:row>
      <xdr:rowOff>51498</xdr:rowOff>
    </xdr:to>
    <xdr:cxnSp macro="">
      <xdr:nvCxnSpPr>
        <xdr:cNvPr id="351" name="直線コネクタ 350"/>
        <xdr:cNvCxnSpPr/>
      </xdr:nvCxnSpPr>
      <xdr:spPr>
        <a:xfrm>
          <a:off x="9639300" y="9185570"/>
          <a:ext cx="838200" cy="12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52" name="普通建設事業費平均値テキスト"/>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3" name="フローチャート: 判断 352"/>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98720</xdr:rowOff>
    </xdr:from>
    <xdr:to>
      <xdr:col>50</xdr:col>
      <xdr:colOff>114300</xdr:colOff>
      <xdr:row>54</xdr:row>
      <xdr:rowOff>134778</xdr:rowOff>
    </xdr:to>
    <xdr:cxnSp macro="">
      <xdr:nvCxnSpPr>
        <xdr:cNvPr id="354" name="直線コネクタ 353"/>
        <xdr:cNvCxnSpPr/>
      </xdr:nvCxnSpPr>
      <xdr:spPr>
        <a:xfrm flipV="1">
          <a:off x="8750300" y="9185570"/>
          <a:ext cx="889000" cy="20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5" name="フローチャート: 判断 354"/>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6" name="テキスト ボックス 355"/>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134778</xdr:rowOff>
    </xdr:from>
    <xdr:to>
      <xdr:col>45</xdr:col>
      <xdr:colOff>177800</xdr:colOff>
      <xdr:row>56</xdr:row>
      <xdr:rowOff>40724</xdr:rowOff>
    </xdr:to>
    <xdr:cxnSp macro="">
      <xdr:nvCxnSpPr>
        <xdr:cNvPr id="357" name="直線コネクタ 356"/>
        <xdr:cNvCxnSpPr/>
      </xdr:nvCxnSpPr>
      <xdr:spPr>
        <a:xfrm flipV="1">
          <a:off x="7861300" y="9393078"/>
          <a:ext cx="889000" cy="24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8" name="フローチャート: 判断 357"/>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9" name="テキスト ボックス 358"/>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40724</xdr:rowOff>
    </xdr:from>
    <xdr:to>
      <xdr:col>41</xdr:col>
      <xdr:colOff>50800</xdr:colOff>
      <xdr:row>56</xdr:row>
      <xdr:rowOff>121587</xdr:rowOff>
    </xdr:to>
    <xdr:cxnSp macro="">
      <xdr:nvCxnSpPr>
        <xdr:cNvPr id="360" name="直線コネクタ 359"/>
        <xdr:cNvCxnSpPr/>
      </xdr:nvCxnSpPr>
      <xdr:spPr>
        <a:xfrm flipV="1">
          <a:off x="6972300" y="9641924"/>
          <a:ext cx="889000" cy="8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61" name="フローチャート: 判断 360"/>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62" name="テキスト ボックス 361"/>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3" name="フローチャート: 判断 362"/>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64" name="テキスト ボックス 363"/>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698</xdr:rowOff>
    </xdr:from>
    <xdr:to>
      <xdr:col>55</xdr:col>
      <xdr:colOff>50800</xdr:colOff>
      <xdr:row>54</xdr:row>
      <xdr:rowOff>102298</xdr:rowOff>
    </xdr:to>
    <xdr:sp macro="" textlink="">
      <xdr:nvSpPr>
        <xdr:cNvPr id="370" name="楕円 369"/>
        <xdr:cNvSpPr/>
      </xdr:nvSpPr>
      <xdr:spPr>
        <a:xfrm>
          <a:off x="10426700" y="925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23575</xdr:rowOff>
    </xdr:from>
    <xdr:ext cx="599010" cy="259045"/>
    <xdr:sp macro="" textlink="">
      <xdr:nvSpPr>
        <xdr:cNvPr id="371" name="普通建設事業費該当値テキスト"/>
        <xdr:cNvSpPr txBox="1"/>
      </xdr:nvSpPr>
      <xdr:spPr>
        <a:xfrm>
          <a:off x="10528300" y="911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47920</xdr:rowOff>
    </xdr:from>
    <xdr:to>
      <xdr:col>50</xdr:col>
      <xdr:colOff>165100</xdr:colOff>
      <xdr:row>53</xdr:row>
      <xdr:rowOff>149520</xdr:rowOff>
    </xdr:to>
    <xdr:sp macro="" textlink="">
      <xdr:nvSpPr>
        <xdr:cNvPr id="372" name="楕円 371"/>
        <xdr:cNvSpPr/>
      </xdr:nvSpPr>
      <xdr:spPr>
        <a:xfrm>
          <a:off x="9588500" y="91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166047</xdr:rowOff>
    </xdr:from>
    <xdr:ext cx="599010" cy="259045"/>
    <xdr:sp macro="" textlink="">
      <xdr:nvSpPr>
        <xdr:cNvPr id="373" name="テキスト ボックス 372"/>
        <xdr:cNvSpPr txBox="1"/>
      </xdr:nvSpPr>
      <xdr:spPr>
        <a:xfrm>
          <a:off x="9339795" y="890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83978</xdr:rowOff>
    </xdr:from>
    <xdr:to>
      <xdr:col>46</xdr:col>
      <xdr:colOff>38100</xdr:colOff>
      <xdr:row>55</xdr:row>
      <xdr:rowOff>14128</xdr:rowOff>
    </xdr:to>
    <xdr:sp macro="" textlink="">
      <xdr:nvSpPr>
        <xdr:cNvPr id="374" name="楕円 373"/>
        <xdr:cNvSpPr/>
      </xdr:nvSpPr>
      <xdr:spPr>
        <a:xfrm>
          <a:off x="8699500" y="93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30655</xdr:rowOff>
    </xdr:from>
    <xdr:ext cx="599010" cy="259045"/>
    <xdr:sp macro="" textlink="">
      <xdr:nvSpPr>
        <xdr:cNvPr id="375" name="テキスト ボックス 374"/>
        <xdr:cNvSpPr txBox="1"/>
      </xdr:nvSpPr>
      <xdr:spPr>
        <a:xfrm>
          <a:off x="8450795" y="911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161374</xdr:rowOff>
    </xdr:from>
    <xdr:to>
      <xdr:col>41</xdr:col>
      <xdr:colOff>101600</xdr:colOff>
      <xdr:row>56</xdr:row>
      <xdr:rowOff>91524</xdr:rowOff>
    </xdr:to>
    <xdr:sp macro="" textlink="">
      <xdr:nvSpPr>
        <xdr:cNvPr id="376" name="楕円 375"/>
        <xdr:cNvSpPr/>
      </xdr:nvSpPr>
      <xdr:spPr>
        <a:xfrm>
          <a:off x="7810500" y="95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82651</xdr:rowOff>
    </xdr:from>
    <xdr:ext cx="534377" cy="259045"/>
    <xdr:sp macro="" textlink="">
      <xdr:nvSpPr>
        <xdr:cNvPr id="377" name="テキスト ボックス 376"/>
        <xdr:cNvSpPr txBox="1"/>
      </xdr:nvSpPr>
      <xdr:spPr>
        <a:xfrm>
          <a:off x="7594111" y="96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70787</xdr:rowOff>
    </xdr:from>
    <xdr:to>
      <xdr:col>36</xdr:col>
      <xdr:colOff>165100</xdr:colOff>
      <xdr:row>57</xdr:row>
      <xdr:rowOff>937</xdr:rowOff>
    </xdr:to>
    <xdr:sp macro="" textlink="">
      <xdr:nvSpPr>
        <xdr:cNvPr id="378" name="楕円 377"/>
        <xdr:cNvSpPr/>
      </xdr:nvSpPr>
      <xdr:spPr>
        <a:xfrm>
          <a:off x="6921500" y="96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163514</xdr:rowOff>
    </xdr:from>
    <xdr:ext cx="534377" cy="259045"/>
    <xdr:sp macro="" textlink="">
      <xdr:nvSpPr>
        <xdr:cNvPr id="379" name="テキスト ボックス 378"/>
        <xdr:cNvSpPr txBox="1"/>
      </xdr:nvSpPr>
      <xdr:spPr>
        <a:xfrm>
          <a:off x="6705111" y="976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9" name="テキスト ボックス 39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5" name="直線コネクタ 404"/>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6"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7" name="直線コネクタ 406"/>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8" name="普通建設事業費 （ うち新規整備　）最大値テキスト"/>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9" name="直線コネクタ 408"/>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105976</xdr:rowOff>
    </xdr:from>
    <xdr:to>
      <xdr:col>55</xdr:col>
      <xdr:colOff>0</xdr:colOff>
      <xdr:row>78</xdr:row>
      <xdr:rowOff>131372</xdr:rowOff>
    </xdr:to>
    <xdr:cxnSp macro="">
      <xdr:nvCxnSpPr>
        <xdr:cNvPr id="410" name="直線コネクタ 409"/>
        <xdr:cNvCxnSpPr/>
      </xdr:nvCxnSpPr>
      <xdr:spPr>
        <a:xfrm>
          <a:off x="9639300" y="13479076"/>
          <a:ext cx="838200" cy="2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11" name="普通建設事業費 （ うち新規整備　）平均値テキスト"/>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2" name="フローチャート: 判断 411"/>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105976</xdr:rowOff>
    </xdr:from>
    <xdr:to>
      <xdr:col>50</xdr:col>
      <xdr:colOff>114300</xdr:colOff>
      <xdr:row>79</xdr:row>
      <xdr:rowOff>61389</xdr:rowOff>
    </xdr:to>
    <xdr:cxnSp macro="">
      <xdr:nvCxnSpPr>
        <xdr:cNvPr id="413" name="直線コネクタ 412"/>
        <xdr:cNvCxnSpPr/>
      </xdr:nvCxnSpPr>
      <xdr:spPr>
        <a:xfrm flipV="1">
          <a:off x="8750300" y="13479076"/>
          <a:ext cx="889000" cy="12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4" name="フローチャート: 判断 413"/>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5" name="テキスト ボックス 414"/>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61389</xdr:rowOff>
    </xdr:from>
    <xdr:to>
      <xdr:col>45</xdr:col>
      <xdr:colOff>177800</xdr:colOff>
      <xdr:row>79</xdr:row>
      <xdr:rowOff>69117</xdr:rowOff>
    </xdr:to>
    <xdr:cxnSp macro="">
      <xdr:nvCxnSpPr>
        <xdr:cNvPr id="416" name="直線コネクタ 415"/>
        <xdr:cNvCxnSpPr/>
      </xdr:nvCxnSpPr>
      <xdr:spPr>
        <a:xfrm flipV="1">
          <a:off x="7861300" y="13605939"/>
          <a:ext cx="889000" cy="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7" name="フローチャート: 判断 416"/>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8" name="テキスト ボックス 417"/>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92825</xdr:rowOff>
    </xdr:from>
    <xdr:to>
      <xdr:col>41</xdr:col>
      <xdr:colOff>50800</xdr:colOff>
      <xdr:row>79</xdr:row>
      <xdr:rowOff>69117</xdr:rowOff>
    </xdr:to>
    <xdr:cxnSp macro="">
      <xdr:nvCxnSpPr>
        <xdr:cNvPr id="419" name="直線コネクタ 418"/>
        <xdr:cNvCxnSpPr/>
      </xdr:nvCxnSpPr>
      <xdr:spPr>
        <a:xfrm>
          <a:off x="6972300" y="13465925"/>
          <a:ext cx="889000" cy="14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20" name="フローチャート: 判断 419"/>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21" name="テキスト ボックス 420"/>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22" name="フローチャート: 判断 421"/>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23" name="テキスト ボックス 422"/>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80572</xdr:rowOff>
    </xdr:from>
    <xdr:to>
      <xdr:col>55</xdr:col>
      <xdr:colOff>50800</xdr:colOff>
      <xdr:row>79</xdr:row>
      <xdr:rowOff>10722</xdr:rowOff>
    </xdr:to>
    <xdr:sp macro="" textlink="">
      <xdr:nvSpPr>
        <xdr:cNvPr id="429" name="楕円 428"/>
        <xdr:cNvSpPr/>
      </xdr:nvSpPr>
      <xdr:spPr>
        <a:xfrm>
          <a:off x="10426700" y="134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58999</xdr:rowOff>
    </xdr:from>
    <xdr:ext cx="534377" cy="259045"/>
    <xdr:sp macro="" textlink="">
      <xdr:nvSpPr>
        <xdr:cNvPr id="430" name="普通建設事業費 （ うち新規整備　）該当値テキスト"/>
        <xdr:cNvSpPr txBox="1"/>
      </xdr:nvSpPr>
      <xdr:spPr>
        <a:xfrm>
          <a:off x="10528300" y="134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55176</xdr:rowOff>
    </xdr:from>
    <xdr:to>
      <xdr:col>50</xdr:col>
      <xdr:colOff>165100</xdr:colOff>
      <xdr:row>78</xdr:row>
      <xdr:rowOff>156776</xdr:rowOff>
    </xdr:to>
    <xdr:sp macro="" textlink="">
      <xdr:nvSpPr>
        <xdr:cNvPr id="431" name="楕円 430"/>
        <xdr:cNvSpPr/>
      </xdr:nvSpPr>
      <xdr:spPr>
        <a:xfrm>
          <a:off x="9588500" y="134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147903</xdr:rowOff>
    </xdr:from>
    <xdr:ext cx="534377" cy="259045"/>
    <xdr:sp macro="" textlink="">
      <xdr:nvSpPr>
        <xdr:cNvPr id="432" name="テキスト ボックス 431"/>
        <xdr:cNvSpPr txBox="1"/>
      </xdr:nvSpPr>
      <xdr:spPr>
        <a:xfrm>
          <a:off x="9372111" y="1352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10589</xdr:rowOff>
    </xdr:from>
    <xdr:to>
      <xdr:col>46</xdr:col>
      <xdr:colOff>38100</xdr:colOff>
      <xdr:row>79</xdr:row>
      <xdr:rowOff>112189</xdr:rowOff>
    </xdr:to>
    <xdr:sp macro="" textlink="">
      <xdr:nvSpPr>
        <xdr:cNvPr id="433" name="楕円 432"/>
        <xdr:cNvSpPr/>
      </xdr:nvSpPr>
      <xdr:spPr>
        <a:xfrm>
          <a:off x="8699500" y="135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103316</xdr:rowOff>
    </xdr:from>
    <xdr:ext cx="469744" cy="259045"/>
    <xdr:sp macro="" textlink="">
      <xdr:nvSpPr>
        <xdr:cNvPr id="434" name="テキスト ボックス 433"/>
        <xdr:cNvSpPr txBox="1"/>
      </xdr:nvSpPr>
      <xdr:spPr>
        <a:xfrm>
          <a:off x="8515428" y="1364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18317</xdr:rowOff>
    </xdr:from>
    <xdr:to>
      <xdr:col>41</xdr:col>
      <xdr:colOff>101600</xdr:colOff>
      <xdr:row>79</xdr:row>
      <xdr:rowOff>119917</xdr:rowOff>
    </xdr:to>
    <xdr:sp macro="" textlink="">
      <xdr:nvSpPr>
        <xdr:cNvPr id="435" name="楕円 434"/>
        <xdr:cNvSpPr/>
      </xdr:nvSpPr>
      <xdr:spPr>
        <a:xfrm>
          <a:off x="7810500" y="1356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111044</xdr:rowOff>
    </xdr:from>
    <xdr:ext cx="469744" cy="259045"/>
    <xdr:sp macro="" textlink="">
      <xdr:nvSpPr>
        <xdr:cNvPr id="436" name="テキスト ボックス 435"/>
        <xdr:cNvSpPr txBox="1"/>
      </xdr:nvSpPr>
      <xdr:spPr>
        <a:xfrm>
          <a:off x="7626428" y="1365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42025</xdr:rowOff>
    </xdr:from>
    <xdr:to>
      <xdr:col>36</xdr:col>
      <xdr:colOff>165100</xdr:colOff>
      <xdr:row>78</xdr:row>
      <xdr:rowOff>143625</xdr:rowOff>
    </xdr:to>
    <xdr:sp macro="" textlink="">
      <xdr:nvSpPr>
        <xdr:cNvPr id="437" name="楕円 436"/>
        <xdr:cNvSpPr/>
      </xdr:nvSpPr>
      <xdr:spPr>
        <a:xfrm>
          <a:off x="6921500" y="134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134752</xdr:rowOff>
    </xdr:from>
    <xdr:ext cx="534377" cy="259045"/>
    <xdr:sp macro="" textlink="">
      <xdr:nvSpPr>
        <xdr:cNvPr id="438" name="テキスト ボックス 437"/>
        <xdr:cNvSpPr txBox="1"/>
      </xdr:nvSpPr>
      <xdr:spPr>
        <a:xfrm>
          <a:off x="6705111" y="135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9" name="直線コネクタ 448"/>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0" name="テキスト ボックス 449"/>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1" name="直線コネクタ 45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2" name="テキスト ボックス 451"/>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3" name="直線コネクタ 452"/>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4" name="テキスト ボックス 453"/>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7" name="直線コネクタ 456"/>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8" name="テキスト ボックス 457"/>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9" name="直線コネクタ 45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0" name="テキスト ボックス 45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1" name="直線コネクタ 460"/>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2" name="テキスト ボックス 461"/>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6" name="直線コネクタ 465"/>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7" name="普通建設事業費 （ うち更新整備　）最小値テキスト"/>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8" name="直線コネクタ 467"/>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9" name="普通建設事業費 （ うち更新整備　）最大値テキスト"/>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70" name="直線コネクタ 469"/>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90937</xdr:rowOff>
    </xdr:from>
    <xdr:to>
      <xdr:col>55</xdr:col>
      <xdr:colOff>0</xdr:colOff>
      <xdr:row>94</xdr:row>
      <xdr:rowOff>168489</xdr:rowOff>
    </xdr:to>
    <xdr:cxnSp macro="">
      <xdr:nvCxnSpPr>
        <xdr:cNvPr id="471" name="直線コネクタ 470"/>
        <xdr:cNvCxnSpPr/>
      </xdr:nvCxnSpPr>
      <xdr:spPr>
        <a:xfrm flipV="1">
          <a:off x="9639300" y="15864337"/>
          <a:ext cx="838200" cy="42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72" name="普通建設事業費 （ うち更新整備　）平均値テキスト"/>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3" name="フローチャート: 判断 472"/>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120055</xdr:rowOff>
    </xdr:from>
    <xdr:to>
      <xdr:col>50</xdr:col>
      <xdr:colOff>114300</xdr:colOff>
      <xdr:row>94</xdr:row>
      <xdr:rowOff>168489</xdr:rowOff>
    </xdr:to>
    <xdr:cxnSp macro="">
      <xdr:nvCxnSpPr>
        <xdr:cNvPr id="474" name="直線コネクタ 473"/>
        <xdr:cNvCxnSpPr/>
      </xdr:nvCxnSpPr>
      <xdr:spPr>
        <a:xfrm>
          <a:off x="8750300" y="15893455"/>
          <a:ext cx="889000" cy="39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5" name="フローチャート: 判断 474"/>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76" name="テキスト ボックス 475"/>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120055</xdr:rowOff>
    </xdr:from>
    <xdr:to>
      <xdr:col>45</xdr:col>
      <xdr:colOff>177800</xdr:colOff>
      <xdr:row>96</xdr:row>
      <xdr:rowOff>43459</xdr:rowOff>
    </xdr:to>
    <xdr:cxnSp macro="">
      <xdr:nvCxnSpPr>
        <xdr:cNvPr id="477" name="直線コネクタ 476"/>
        <xdr:cNvCxnSpPr/>
      </xdr:nvCxnSpPr>
      <xdr:spPr>
        <a:xfrm flipV="1">
          <a:off x="7861300" y="15893455"/>
          <a:ext cx="889000" cy="60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8" name="フローチャート: 判断 477"/>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9" name="テキスト ボックス 478"/>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43459</xdr:rowOff>
    </xdr:from>
    <xdr:to>
      <xdr:col>41</xdr:col>
      <xdr:colOff>50800</xdr:colOff>
      <xdr:row>97</xdr:row>
      <xdr:rowOff>43174</xdr:rowOff>
    </xdr:to>
    <xdr:cxnSp macro="">
      <xdr:nvCxnSpPr>
        <xdr:cNvPr id="480" name="直線コネクタ 479"/>
        <xdr:cNvCxnSpPr/>
      </xdr:nvCxnSpPr>
      <xdr:spPr>
        <a:xfrm flipV="1">
          <a:off x="6972300" y="16502659"/>
          <a:ext cx="889000" cy="17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81" name="フローチャート: 判断 480"/>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82" name="テキスト ボックス 481"/>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3" name="フローチャート: 判断 482"/>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84" name="テキスト ボックス 483"/>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40137</xdr:rowOff>
    </xdr:from>
    <xdr:to>
      <xdr:col>55</xdr:col>
      <xdr:colOff>50800</xdr:colOff>
      <xdr:row>92</xdr:row>
      <xdr:rowOff>141737</xdr:rowOff>
    </xdr:to>
    <xdr:sp macro="" textlink="">
      <xdr:nvSpPr>
        <xdr:cNvPr id="490" name="楕円 489"/>
        <xdr:cNvSpPr/>
      </xdr:nvSpPr>
      <xdr:spPr>
        <a:xfrm>
          <a:off x="10426700" y="1581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63014</xdr:rowOff>
    </xdr:from>
    <xdr:ext cx="534377" cy="259045"/>
    <xdr:sp macro="" textlink="">
      <xdr:nvSpPr>
        <xdr:cNvPr id="491" name="普通建設事業費 （ うち更新整備　）該当値テキスト"/>
        <xdr:cNvSpPr txBox="1"/>
      </xdr:nvSpPr>
      <xdr:spPr>
        <a:xfrm>
          <a:off x="10528300" y="156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117689</xdr:rowOff>
    </xdr:from>
    <xdr:to>
      <xdr:col>50</xdr:col>
      <xdr:colOff>165100</xdr:colOff>
      <xdr:row>95</xdr:row>
      <xdr:rowOff>47839</xdr:rowOff>
    </xdr:to>
    <xdr:sp macro="" textlink="">
      <xdr:nvSpPr>
        <xdr:cNvPr id="492" name="楕円 491"/>
        <xdr:cNvSpPr/>
      </xdr:nvSpPr>
      <xdr:spPr>
        <a:xfrm>
          <a:off x="9588500" y="162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64366</xdr:rowOff>
    </xdr:from>
    <xdr:ext cx="534377" cy="259045"/>
    <xdr:sp macro="" textlink="">
      <xdr:nvSpPr>
        <xdr:cNvPr id="493" name="テキスト ボックス 492"/>
        <xdr:cNvSpPr txBox="1"/>
      </xdr:nvSpPr>
      <xdr:spPr>
        <a:xfrm>
          <a:off x="9372111" y="1600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69255</xdr:rowOff>
    </xdr:from>
    <xdr:to>
      <xdr:col>46</xdr:col>
      <xdr:colOff>38100</xdr:colOff>
      <xdr:row>92</xdr:row>
      <xdr:rowOff>170855</xdr:rowOff>
    </xdr:to>
    <xdr:sp macro="" textlink="">
      <xdr:nvSpPr>
        <xdr:cNvPr id="494" name="楕円 493"/>
        <xdr:cNvSpPr/>
      </xdr:nvSpPr>
      <xdr:spPr>
        <a:xfrm>
          <a:off x="8699500" y="1584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15932</xdr:rowOff>
    </xdr:from>
    <xdr:ext cx="534377" cy="259045"/>
    <xdr:sp macro="" textlink="">
      <xdr:nvSpPr>
        <xdr:cNvPr id="495" name="テキスト ボックス 494"/>
        <xdr:cNvSpPr txBox="1"/>
      </xdr:nvSpPr>
      <xdr:spPr>
        <a:xfrm>
          <a:off x="8483111" y="156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164109</xdr:rowOff>
    </xdr:from>
    <xdr:to>
      <xdr:col>41</xdr:col>
      <xdr:colOff>101600</xdr:colOff>
      <xdr:row>96</xdr:row>
      <xdr:rowOff>94259</xdr:rowOff>
    </xdr:to>
    <xdr:sp macro="" textlink="">
      <xdr:nvSpPr>
        <xdr:cNvPr id="496" name="楕円 495"/>
        <xdr:cNvSpPr/>
      </xdr:nvSpPr>
      <xdr:spPr>
        <a:xfrm>
          <a:off x="7810500" y="1645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85386</xdr:rowOff>
    </xdr:from>
    <xdr:ext cx="534377" cy="259045"/>
    <xdr:sp macro="" textlink="">
      <xdr:nvSpPr>
        <xdr:cNvPr id="497" name="テキスト ボックス 496"/>
        <xdr:cNvSpPr txBox="1"/>
      </xdr:nvSpPr>
      <xdr:spPr>
        <a:xfrm>
          <a:off x="7594111" y="165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163824</xdr:rowOff>
    </xdr:from>
    <xdr:to>
      <xdr:col>36</xdr:col>
      <xdr:colOff>165100</xdr:colOff>
      <xdr:row>97</xdr:row>
      <xdr:rowOff>93974</xdr:rowOff>
    </xdr:to>
    <xdr:sp macro="" textlink="">
      <xdr:nvSpPr>
        <xdr:cNvPr id="498" name="楕円 497"/>
        <xdr:cNvSpPr/>
      </xdr:nvSpPr>
      <xdr:spPr>
        <a:xfrm>
          <a:off x="6921500" y="166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85101</xdr:rowOff>
    </xdr:from>
    <xdr:ext cx="534377" cy="259045"/>
    <xdr:sp macro="" textlink="">
      <xdr:nvSpPr>
        <xdr:cNvPr id="499" name="テキスト ボックス 498"/>
        <xdr:cNvSpPr txBox="1"/>
      </xdr:nvSpPr>
      <xdr:spPr>
        <a:xfrm>
          <a:off x="6705111" y="167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1" name="テキスト ボックス 51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40830</xdr:rowOff>
    </xdr:from>
    <xdr:to>
      <xdr:col>85</xdr:col>
      <xdr:colOff>126364</xdr:colOff>
      <xdr:row>39</xdr:row>
      <xdr:rowOff>44450</xdr:rowOff>
    </xdr:to>
    <xdr:cxnSp macro="">
      <xdr:nvCxnSpPr>
        <xdr:cNvPr id="523" name="直線コネクタ 522"/>
        <xdr:cNvCxnSpPr/>
      </xdr:nvCxnSpPr>
      <xdr:spPr>
        <a:xfrm flipV="1">
          <a:off x="16317595" y="5698680"/>
          <a:ext cx="1269" cy="1032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5" name="直線コネクタ 52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158957</xdr:rowOff>
    </xdr:from>
    <xdr:ext cx="534377" cy="259045"/>
    <xdr:sp macro="" textlink="">
      <xdr:nvSpPr>
        <xdr:cNvPr id="526" name="災害復旧事業費最大値テキスト"/>
        <xdr:cNvSpPr txBox="1"/>
      </xdr:nvSpPr>
      <xdr:spPr>
        <a:xfrm>
          <a:off x="16370300" y="547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40830</xdr:rowOff>
    </xdr:from>
    <xdr:to>
      <xdr:col>86</xdr:col>
      <xdr:colOff>25400</xdr:colOff>
      <xdr:row>33</xdr:row>
      <xdr:rowOff>40830</xdr:rowOff>
    </xdr:to>
    <xdr:cxnSp macro="">
      <xdr:nvCxnSpPr>
        <xdr:cNvPr id="527" name="直線コネクタ 526"/>
        <xdr:cNvCxnSpPr/>
      </xdr:nvCxnSpPr>
      <xdr:spPr>
        <a:xfrm>
          <a:off x="16230600" y="5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40830</xdr:rowOff>
    </xdr:from>
    <xdr:to>
      <xdr:col>85</xdr:col>
      <xdr:colOff>127000</xdr:colOff>
      <xdr:row>34</xdr:row>
      <xdr:rowOff>86132</xdr:rowOff>
    </xdr:to>
    <xdr:cxnSp macro="">
      <xdr:nvCxnSpPr>
        <xdr:cNvPr id="528" name="直線コネクタ 527"/>
        <xdr:cNvCxnSpPr/>
      </xdr:nvCxnSpPr>
      <xdr:spPr>
        <a:xfrm flipV="1">
          <a:off x="15481300" y="5698680"/>
          <a:ext cx="838200" cy="2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11130</xdr:rowOff>
    </xdr:from>
    <xdr:ext cx="469744" cy="259045"/>
    <xdr:sp macro="" textlink="">
      <xdr:nvSpPr>
        <xdr:cNvPr id="529" name="災害復旧事業費平均値テキスト"/>
        <xdr:cNvSpPr txBox="1"/>
      </xdr:nvSpPr>
      <xdr:spPr>
        <a:xfrm>
          <a:off x="16370300" y="65262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32703</xdr:rowOff>
    </xdr:from>
    <xdr:to>
      <xdr:col>85</xdr:col>
      <xdr:colOff>177800</xdr:colOff>
      <xdr:row>38</xdr:row>
      <xdr:rowOff>134303</xdr:rowOff>
    </xdr:to>
    <xdr:sp macro="" textlink="">
      <xdr:nvSpPr>
        <xdr:cNvPr id="530" name="フローチャート: 判断 529"/>
        <xdr:cNvSpPr/>
      </xdr:nvSpPr>
      <xdr:spPr>
        <a:xfrm>
          <a:off x="16268700" y="654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46812</xdr:rowOff>
    </xdr:from>
    <xdr:to>
      <xdr:col>81</xdr:col>
      <xdr:colOff>50800</xdr:colOff>
      <xdr:row>34</xdr:row>
      <xdr:rowOff>86132</xdr:rowOff>
    </xdr:to>
    <xdr:cxnSp macro="">
      <xdr:nvCxnSpPr>
        <xdr:cNvPr id="531" name="直線コネクタ 530"/>
        <xdr:cNvCxnSpPr/>
      </xdr:nvCxnSpPr>
      <xdr:spPr>
        <a:xfrm>
          <a:off x="14592300" y="5361762"/>
          <a:ext cx="889000" cy="5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9919</xdr:rowOff>
    </xdr:from>
    <xdr:to>
      <xdr:col>81</xdr:col>
      <xdr:colOff>101600</xdr:colOff>
      <xdr:row>38</xdr:row>
      <xdr:rowOff>111519</xdr:rowOff>
    </xdr:to>
    <xdr:sp macro="" textlink="">
      <xdr:nvSpPr>
        <xdr:cNvPr id="532" name="フローチャート: 判断 531"/>
        <xdr:cNvSpPr/>
      </xdr:nvSpPr>
      <xdr:spPr>
        <a:xfrm>
          <a:off x="15430500" y="65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102646</xdr:rowOff>
    </xdr:from>
    <xdr:ext cx="469744" cy="259045"/>
    <xdr:sp macro="" textlink="">
      <xdr:nvSpPr>
        <xdr:cNvPr id="533" name="テキスト ボックス 532"/>
        <xdr:cNvSpPr txBox="1"/>
      </xdr:nvSpPr>
      <xdr:spPr>
        <a:xfrm>
          <a:off x="15246428" y="661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46812</xdr:rowOff>
    </xdr:from>
    <xdr:to>
      <xdr:col>76</xdr:col>
      <xdr:colOff>114300</xdr:colOff>
      <xdr:row>37</xdr:row>
      <xdr:rowOff>50470</xdr:rowOff>
    </xdr:to>
    <xdr:cxnSp macro="">
      <xdr:nvCxnSpPr>
        <xdr:cNvPr id="534" name="直線コネクタ 533"/>
        <xdr:cNvCxnSpPr/>
      </xdr:nvCxnSpPr>
      <xdr:spPr>
        <a:xfrm flipV="1">
          <a:off x="13703300" y="5361762"/>
          <a:ext cx="889000" cy="103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90919</xdr:rowOff>
    </xdr:from>
    <xdr:to>
      <xdr:col>76</xdr:col>
      <xdr:colOff>165100</xdr:colOff>
      <xdr:row>38</xdr:row>
      <xdr:rowOff>21069</xdr:rowOff>
    </xdr:to>
    <xdr:sp macro="" textlink="">
      <xdr:nvSpPr>
        <xdr:cNvPr id="535" name="フローチャート: 判断 534"/>
        <xdr:cNvSpPr/>
      </xdr:nvSpPr>
      <xdr:spPr>
        <a:xfrm>
          <a:off x="14541500" y="643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12196</xdr:rowOff>
    </xdr:from>
    <xdr:ext cx="469744" cy="259045"/>
    <xdr:sp macro="" textlink="">
      <xdr:nvSpPr>
        <xdr:cNvPr id="536" name="テキスト ボックス 535"/>
        <xdr:cNvSpPr txBox="1"/>
      </xdr:nvSpPr>
      <xdr:spPr>
        <a:xfrm>
          <a:off x="14357428" y="652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50470</xdr:rowOff>
    </xdr:from>
    <xdr:to>
      <xdr:col>71</xdr:col>
      <xdr:colOff>177800</xdr:colOff>
      <xdr:row>39</xdr:row>
      <xdr:rowOff>44450</xdr:rowOff>
    </xdr:to>
    <xdr:cxnSp macro="">
      <xdr:nvCxnSpPr>
        <xdr:cNvPr id="537" name="直線コネクタ 536"/>
        <xdr:cNvCxnSpPr/>
      </xdr:nvCxnSpPr>
      <xdr:spPr>
        <a:xfrm flipV="1">
          <a:off x="12814300" y="6394120"/>
          <a:ext cx="889000" cy="3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92329</xdr:rowOff>
    </xdr:from>
    <xdr:to>
      <xdr:col>72</xdr:col>
      <xdr:colOff>38100</xdr:colOff>
      <xdr:row>38</xdr:row>
      <xdr:rowOff>22479</xdr:rowOff>
    </xdr:to>
    <xdr:sp macro="" textlink="">
      <xdr:nvSpPr>
        <xdr:cNvPr id="538" name="フローチャート: 判断 537"/>
        <xdr:cNvSpPr/>
      </xdr:nvSpPr>
      <xdr:spPr>
        <a:xfrm>
          <a:off x="13652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13606</xdr:rowOff>
    </xdr:from>
    <xdr:ext cx="469744" cy="259045"/>
    <xdr:sp macro="" textlink="">
      <xdr:nvSpPr>
        <xdr:cNvPr id="539" name="テキスト ボックス 538"/>
        <xdr:cNvSpPr txBox="1"/>
      </xdr:nvSpPr>
      <xdr:spPr>
        <a:xfrm>
          <a:off x="13468428" y="652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120637</xdr:rowOff>
    </xdr:from>
    <xdr:to>
      <xdr:col>67</xdr:col>
      <xdr:colOff>101600</xdr:colOff>
      <xdr:row>38</xdr:row>
      <xdr:rowOff>50788</xdr:rowOff>
    </xdr:to>
    <xdr:sp macro="" textlink="">
      <xdr:nvSpPr>
        <xdr:cNvPr id="540" name="フローチャート: 判断 539"/>
        <xdr:cNvSpPr/>
      </xdr:nvSpPr>
      <xdr:spPr>
        <a:xfrm>
          <a:off x="12763500" y="64642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67314</xdr:rowOff>
    </xdr:from>
    <xdr:ext cx="469744" cy="259045"/>
    <xdr:sp macro="" textlink="">
      <xdr:nvSpPr>
        <xdr:cNvPr id="541" name="テキスト ボックス 540"/>
        <xdr:cNvSpPr txBox="1"/>
      </xdr:nvSpPr>
      <xdr:spPr>
        <a:xfrm>
          <a:off x="12579428" y="623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161480</xdr:rowOff>
    </xdr:from>
    <xdr:to>
      <xdr:col>85</xdr:col>
      <xdr:colOff>177800</xdr:colOff>
      <xdr:row>33</xdr:row>
      <xdr:rowOff>91630</xdr:rowOff>
    </xdr:to>
    <xdr:sp macro="" textlink="">
      <xdr:nvSpPr>
        <xdr:cNvPr id="547" name="楕円 546"/>
        <xdr:cNvSpPr/>
      </xdr:nvSpPr>
      <xdr:spPr>
        <a:xfrm>
          <a:off x="16268700" y="56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114507</xdr:rowOff>
    </xdr:from>
    <xdr:ext cx="534377" cy="259045"/>
    <xdr:sp macro="" textlink="">
      <xdr:nvSpPr>
        <xdr:cNvPr id="548" name="災害復旧事業費該当値テキスト"/>
        <xdr:cNvSpPr txBox="1"/>
      </xdr:nvSpPr>
      <xdr:spPr>
        <a:xfrm>
          <a:off x="16370300" y="560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35332</xdr:rowOff>
    </xdr:from>
    <xdr:to>
      <xdr:col>81</xdr:col>
      <xdr:colOff>101600</xdr:colOff>
      <xdr:row>34</xdr:row>
      <xdr:rowOff>136932</xdr:rowOff>
    </xdr:to>
    <xdr:sp macro="" textlink="">
      <xdr:nvSpPr>
        <xdr:cNvPr id="549" name="楕円 548"/>
        <xdr:cNvSpPr/>
      </xdr:nvSpPr>
      <xdr:spPr>
        <a:xfrm>
          <a:off x="15430500" y="586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153459</xdr:rowOff>
    </xdr:from>
    <xdr:ext cx="534377" cy="259045"/>
    <xdr:sp macro="" textlink="">
      <xdr:nvSpPr>
        <xdr:cNvPr id="550" name="テキスト ボックス 549"/>
        <xdr:cNvSpPr txBox="1"/>
      </xdr:nvSpPr>
      <xdr:spPr>
        <a:xfrm>
          <a:off x="15214111" y="563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167462</xdr:rowOff>
    </xdr:from>
    <xdr:to>
      <xdr:col>76</xdr:col>
      <xdr:colOff>165100</xdr:colOff>
      <xdr:row>31</xdr:row>
      <xdr:rowOff>97612</xdr:rowOff>
    </xdr:to>
    <xdr:sp macro="" textlink="">
      <xdr:nvSpPr>
        <xdr:cNvPr id="551" name="楕円 550"/>
        <xdr:cNvSpPr/>
      </xdr:nvSpPr>
      <xdr:spPr>
        <a:xfrm>
          <a:off x="14541500" y="53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114139</xdr:rowOff>
    </xdr:from>
    <xdr:ext cx="534377" cy="259045"/>
    <xdr:sp macro="" textlink="">
      <xdr:nvSpPr>
        <xdr:cNvPr id="552" name="テキスト ボックス 551"/>
        <xdr:cNvSpPr txBox="1"/>
      </xdr:nvSpPr>
      <xdr:spPr>
        <a:xfrm>
          <a:off x="14325111" y="508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171120</xdr:rowOff>
    </xdr:from>
    <xdr:to>
      <xdr:col>72</xdr:col>
      <xdr:colOff>38100</xdr:colOff>
      <xdr:row>37</xdr:row>
      <xdr:rowOff>101270</xdr:rowOff>
    </xdr:to>
    <xdr:sp macro="" textlink="">
      <xdr:nvSpPr>
        <xdr:cNvPr id="553" name="楕円 552"/>
        <xdr:cNvSpPr/>
      </xdr:nvSpPr>
      <xdr:spPr>
        <a:xfrm>
          <a:off x="13652500" y="63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117797</xdr:rowOff>
    </xdr:from>
    <xdr:ext cx="469744" cy="259045"/>
    <xdr:sp macro="" textlink="">
      <xdr:nvSpPr>
        <xdr:cNvPr id="554" name="テキスト ボックス 553"/>
        <xdr:cNvSpPr txBox="1"/>
      </xdr:nvSpPr>
      <xdr:spPr>
        <a:xfrm>
          <a:off x="13468428" y="61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5" name="楕円 55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6" name="テキスト ボックス 555"/>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9" name="直線コネクタ 628"/>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30" name="公債費最小値テキスト"/>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31" name="直線コネクタ 630"/>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32" name="公債費最大値テキスト"/>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33" name="直線コネクタ 632"/>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86488</xdr:rowOff>
    </xdr:from>
    <xdr:to>
      <xdr:col>85</xdr:col>
      <xdr:colOff>127000</xdr:colOff>
      <xdr:row>76</xdr:row>
      <xdr:rowOff>87807</xdr:rowOff>
    </xdr:to>
    <xdr:cxnSp macro="">
      <xdr:nvCxnSpPr>
        <xdr:cNvPr id="634" name="直線コネクタ 633"/>
        <xdr:cNvCxnSpPr/>
      </xdr:nvCxnSpPr>
      <xdr:spPr>
        <a:xfrm flipV="1">
          <a:off x="15481300" y="13116688"/>
          <a:ext cx="8382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5" name="公債費平均値テキスト"/>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6" name="フローチャート: 判断 635"/>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84226</xdr:rowOff>
    </xdr:from>
    <xdr:to>
      <xdr:col>81</xdr:col>
      <xdr:colOff>50800</xdr:colOff>
      <xdr:row>76</xdr:row>
      <xdr:rowOff>87807</xdr:rowOff>
    </xdr:to>
    <xdr:cxnSp macro="">
      <xdr:nvCxnSpPr>
        <xdr:cNvPr id="637" name="直線コネクタ 636"/>
        <xdr:cNvCxnSpPr/>
      </xdr:nvCxnSpPr>
      <xdr:spPr>
        <a:xfrm>
          <a:off x="14592300" y="13114426"/>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8" name="フローチャート: 判断 637"/>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9" name="テキスト ボックス 638"/>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25642</xdr:rowOff>
    </xdr:from>
    <xdr:to>
      <xdr:col>76</xdr:col>
      <xdr:colOff>114300</xdr:colOff>
      <xdr:row>76</xdr:row>
      <xdr:rowOff>84226</xdr:rowOff>
    </xdr:to>
    <xdr:cxnSp macro="">
      <xdr:nvCxnSpPr>
        <xdr:cNvPr id="640" name="直線コネクタ 639"/>
        <xdr:cNvCxnSpPr/>
      </xdr:nvCxnSpPr>
      <xdr:spPr>
        <a:xfrm>
          <a:off x="13703300" y="13055842"/>
          <a:ext cx="889000" cy="5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41" name="フローチャート: 判断 640"/>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42" name="テキスト ボックス 641"/>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134124</xdr:rowOff>
    </xdr:from>
    <xdr:to>
      <xdr:col>71</xdr:col>
      <xdr:colOff>177800</xdr:colOff>
      <xdr:row>76</xdr:row>
      <xdr:rowOff>25642</xdr:rowOff>
    </xdr:to>
    <xdr:cxnSp macro="">
      <xdr:nvCxnSpPr>
        <xdr:cNvPr id="643" name="直線コネクタ 642"/>
        <xdr:cNvCxnSpPr/>
      </xdr:nvCxnSpPr>
      <xdr:spPr>
        <a:xfrm>
          <a:off x="12814300" y="12992874"/>
          <a:ext cx="889000" cy="6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44" name="フローチャート: 判断 643"/>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45" name="テキスト ボックス 644"/>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6" name="フローチャート: 判断 645"/>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7" name="テキスト ボックス 646"/>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35688</xdr:rowOff>
    </xdr:from>
    <xdr:to>
      <xdr:col>85</xdr:col>
      <xdr:colOff>177800</xdr:colOff>
      <xdr:row>76</xdr:row>
      <xdr:rowOff>137288</xdr:rowOff>
    </xdr:to>
    <xdr:sp macro="" textlink="">
      <xdr:nvSpPr>
        <xdr:cNvPr id="653" name="楕円 652"/>
        <xdr:cNvSpPr/>
      </xdr:nvSpPr>
      <xdr:spPr>
        <a:xfrm>
          <a:off x="16268700" y="130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14115</xdr:rowOff>
    </xdr:from>
    <xdr:ext cx="534377" cy="259045"/>
    <xdr:sp macro="" textlink="">
      <xdr:nvSpPr>
        <xdr:cNvPr id="654" name="公債費該当値テキスト"/>
        <xdr:cNvSpPr txBox="1"/>
      </xdr:nvSpPr>
      <xdr:spPr>
        <a:xfrm>
          <a:off x="16370300" y="130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37007</xdr:rowOff>
    </xdr:from>
    <xdr:to>
      <xdr:col>81</xdr:col>
      <xdr:colOff>101600</xdr:colOff>
      <xdr:row>76</xdr:row>
      <xdr:rowOff>138607</xdr:rowOff>
    </xdr:to>
    <xdr:sp macro="" textlink="">
      <xdr:nvSpPr>
        <xdr:cNvPr id="655" name="楕円 654"/>
        <xdr:cNvSpPr/>
      </xdr:nvSpPr>
      <xdr:spPr>
        <a:xfrm>
          <a:off x="15430500" y="1306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129734</xdr:rowOff>
    </xdr:from>
    <xdr:ext cx="534377" cy="259045"/>
    <xdr:sp macro="" textlink="">
      <xdr:nvSpPr>
        <xdr:cNvPr id="656" name="テキスト ボックス 655"/>
        <xdr:cNvSpPr txBox="1"/>
      </xdr:nvSpPr>
      <xdr:spPr>
        <a:xfrm>
          <a:off x="15214111" y="131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33426</xdr:rowOff>
    </xdr:from>
    <xdr:to>
      <xdr:col>76</xdr:col>
      <xdr:colOff>165100</xdr:colOff>
      <xdr:row>76</xdr:row>
      <xdr:rowOff>135026</xdr:rowOff>
    </xdr:to>
    <xdr:sp macro="" textlink="">
      <xdr:nvSpPr>
        <xdr:cNvPr id="657" name="楕円 656"/>
        <xdr:cNvSpPr/>
      </xdr:nvSpPr>
      <xdr:spPr>
        <a:xfrm>
          <a:off x="14541500" y="1306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126153</xdr:rowOff>
    </xdr:from>
    <xdr:ext cx="534377" cy="259045"/>
    <xdr:sp macro="" textlink="">
      <xdr:nvSpPr>
        <xdr:cNvPr id="658" name="テキスト ボックス 657"/>
        <xdr:cNvSpPr txBox="1"/>
      </xdr:nvSpPr>
      <xdr:spPr>
        <a:xfrm>
          <a:off x="14325111" y="1315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146292</xdr:rowOff>
    </xdr:from>
    <xdr:to>
      <xdr:col>72</xdr:col>
      <xdr:colOff>38100</xdr:colOff>
      <xdr:row>76</xdr:row>
      <xdr:rowOff>76442</xdr:rowOff>
    </xdr:to>
    <xdr:sp macro="" textlink="">
      <xdr:nvSpPr>
        <xdr:cNvPr id="659" name="楕円 658"/>
        <xdr:cNvSpPr/>
      </xdr:nvSpPr>
      <xdr:spPr>
        <a:xfrm>
          <a:off x="13652500" y="130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67569</xdr:rowOff>
    </xdr:from>
    <xdr:ext cx="534377" cy="259045"/>
    <xdr:sp macro="" textlink="">
      <xdr:nvSpPr>
        <xdr:cNvPr id="660" name="テキスト ボックス 659"/>
        <xdr:cNvSpPr txBox="1"/>
      </xdr:nvSpPr>
      <xdr:spPr>
        <a:xfrm>
          <a:off x="13436111" y="1309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83324</xdr:rowOff>
    </xdr:from>
    <xdr:to>
      <xdr:col>67</xdr:col>
      <xdr:colOff>101600</xdr:colOff>
      <xdr:row>76</xdr:row>
      <xdr:rowOff>13475</xdr:rowOff>
    </xdr:to>
    <xdr:sp macro="" textlink="">
      <xdr:nvSpPr>
        <xdr:cNvPr id="661" name="楕円 660"/>
        <xdr:cNvSpPr/>
      </xdr:nvSpPr>
      <xdr:spPr>
        <a:xfrm>
          <a:off x="12763500" y="129420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4602</xdr:rowOff>
    </xdr:from>
    <xdr:ext cx="534377" cy="259045"/>
    <xdr:sp macro="" textlink="">
      <xdr:nvSpPr>
        <xdr:cNvPr id="662" name="テキスト ボックス 661"/>
        <xdr:cNvSpPr txBox="1"/>
      </xdr:nvSpPr>
      <xdr:spPr>
        <a:xfrm>
          <a:off x="12547111" y="1303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6" name="直線コネクタ 685"/>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7" name="積立金最小値テキスト"/>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8" name="直線コネクタ 687"/>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9" name="積立金最大値テキスト"/>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90" name="直線コネクタ 689"/>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116002</xdr:rowOff>
    </xdr:from>
    <xdr:to>
      <xdr:col>85</xdr:col>
      <xdr:colOff>127000</xdr:colOff>
      <xdr:row>97</xdr:row>
      <xdr:rowOff>10694</xdr:rowOff>
    </xdr:to>
    <xdr:cxnSp macro="">
      <xdr:nvCxnSpPr>
        <xdr:cNvPr id="691" name="直線コネクタ 690"/>
        <xdr:cNvCxnSpPr/>
      </xdr:nvCxnSpPr>
      <xdr:spPr>
        <a:xfrm>
          <a:off x="15481300" y="16575202"/>
          <a:ext cx="838200" cy="6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92" name="積立金平均値テキスト"/>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93" name="フローチャート: 判断 692"/>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147065</xdr:rowOff>
    </xdr:from>
    <xdr:to>
      <xdr:col>81</xdr:col>
      <xdr:colOff>50800</xdr:colOff>
      <xdr:row>96</xdr:row>
      <xdr:rowOff>116002</xdr:rowOff>
    </xdr:to>
    <xdr:cxnSp macro="">
      <xdr:nvCxnSpPr>
        <xdr:cNvPr id="694" name="直線コネクタ 693"/>
        <xdr:cNvCxnSpPr/>
      </xdr:nvCxnSpPr>
      <xdr:spPr>
        <a:xfrm>
          <a:off x="14592300" y="16091915"/>
          <a:ext cx="889000" cy="4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5" name="フローチャート: 判断 694"/>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96" name="テキスト ボックス 695"/>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147065</xdr:rowOff>
    </xdr:from>
    <xdr:to>
      <xdr:col>76</xdr:col>
      <xdr:colOff>114300</xdr:colOff>
      <xdr:row>94</xdr:row>
      <xdr:rowOff>138861</xdr:rowOff>
    </xdr:to>
    <xdr:cxnSp macro="">
      <xdr:nvCxnSpPr>
        <xdr:cNvPr id="697" name="直線コネクタ 696"/>
        <xdr:cNvCxnSpPr/>
      </xdr:nvCxnSpPr>
      <xdr:spPr>
        <a:xfrm flipV="1">
          <a:off x="13703300" y="16091915"/>
          <a:ext cx="889000" cy="1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8" name="フローチャート: 判断 697"/>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159097</xdr:rowOff>
    </xdr:from>
    <xdr:ext cx="534377" cy="259045"/>
    <xdr:sp macro="" textlink="">
      <xdr:nvSpPr>
        <xdr:cNvPr id="699" name="テキスト ボックス 698"/>
        <xdr:cNvSpPr txBox="1"/>
      </xdr:nvSpPr>
      <xdr:spPr>
        <a:xfrm>
          <a:off x="14325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107759</xdr:rowOff>
    </xdr:from>
    <xdr:to>
      <xdr:col>71</xdr:col>
      <xdr:colOff>177800</xdr:colOff>
      <xdr:row>94</xdr:row>
      <xdr:rowOff>138861</xdr:rowOff>
    </xdr:to>
    <xdr:cxnSp macro="">
      <xdr:nvCxnSpPr>
        <xdr:cNvPr id="700" name="直線コネクタ 699"/>
        <xdr:cNvCxnSpPr/>
      </xdr:nvCxnSpPr>
      <xdr:spPr>
        <a:xfrm>
          <a:off x="12814300" y="16052609"/>
          <a:ext cx="889000" cy="2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701" name="フローチャート: 判断 700"/>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62856</xdr:rowOff>
    </xdr:from>
    <xdr:ext cx="534377" cy="259045"/>
    <xdr:sp macro="" textlink="">
      <xdr:nvSpPr>
        <xdr:cNvPr id="702" name="テキスト ボックス 701"/>
        <xdr:cNvSpPr txBox="1"/>
      </xdr:nvSpPr>
      <xdr:spPr>
        <a:xfrm>
          <a:off x="13436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703" name="フローチャート: 判断 702"/>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704" name="テキスト ボックス 703"/>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131344</xdr:rowOff>
    </xdr:from>
    <xdr:to>
      <xdr:col>85</xdr:col>
      <xdr:colOff>177800</xdr:colOff>
      <xdr:row>97</xdr:row>
      <xdr:rowOff>61494</xdr:rowOff>
    </xdr:to>
    <xdr:sp macro="" textlink="">
      <xdr:nvSpPr>
        <xdr:cNvPr id="710" name="楕円 709"/>
        <xdr:cNvSpPr/>
      </xdr:nvSpPr>
      <xdr:spPr>
        <a:xfrm>
          <a:off x="16268700" y="165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154221</xdr:rowOff>
    </xdr:from>
    <xdr:ext cx="534377" cy="259045"/>
    <xdr:sp macro="" textlink="">
      <xdr:nvSpPr>
        <xdr:cNvPr id="711" name="積立金該当値テキスト"/>
        <xdr:cNvSpPr txBox="1"/>
      </xdr:nvSpPr>
      <xdr:spPr>
        <a:xfrm>
          <a:off x="16370300" y="164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65202</xdr:rowOff>
    </xdr:from>
    <xdr:to>
      <xdr:col>81</xdr:col>
      <xdr:colOff>101600</xdr:colOff>
      <xdr:row>96</xdr:row>
      <xdr:rowOff>166802</xdr:rowOff>
    </xdr:to>
    <xdr:sp macro="" textlink="">
      <xdr:nvSpPr>
        <xdr:cNvPr id="712" name="楕円 711"/>
        <xdr:cNvSpPr/>
      </xdr:nvSpPr>
      <xdr:spPr>
        <a:xfrm>
          <a:off x="15430500" y="1652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11879</xdr:rowOff>
    </xdr:from>
    <xdr:ext cx="534377" cy="259045"/>
    <xdr:sp macro="" textlink="">
      <xdr:nvSpPr>
        <xdr:cNvPr id="713" name="テキスト ボックス 712"/>
        <xdr:cNvSpPr txBox="1"/>
      </xdr:nvSpPr>
      <xdr:spPr>
        <a:xfrm>
          <a:off x="15214111" y="1629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96265</xdr:rowOff>
    </xdr:from>
    <xdr:to>
      <xdr:col>76</xdr:col>
      <xdr:colOff>165100</xdr:colOff>
      <xdr:row>94</xdr:row>
      <xdr:rowOff>26415</xdr:rowOff>
    </xdr:to>
    <xdr:sp macro="" textlink="">
      <xdr:nvSpPr>
        <xdr:cNvPr id="714" name="楕円 713"/>
        <xdr:cNvSpPr/>
      </xdr:nvSpPr>
      <xdr:spPr>
        <a:xfrm>
          <a:off x="14541500" y="160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42942</xdr:rowOff>
    </xdr:from>
    <xdr:ext cx="534377" cy="259045"/>
    <xdr:sp macro="" textlink="">
      <xdr:nvSpPr>
        <xdr:cNvPr id="715" name="テキスト ボックス 714"/>
        <xdr:cNvSpPr txBox="1"/>
      </xdr:nvSpPr>
      <xdr:spPr>
        <a:xfrm>
          <a:off x="14325111" y="158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88061</xdr:rowOff>
    </xdr:from>
    <xdr:to>
      <xdr:col>72</xdr:col>
      <xdr:colOff>38100</xdr:colOff>
      <xdr:row>95</xdr:row>
      <xdr:rowOff>18211</xdr:rowOff>
    </xdr:to>
    <xdr:sp macro="" textlink="">
      <xdr:nvSpPr>
        <xdr:cNvPr id="716" name="楕円 715"/>
        <xdr:cNvSpPr/>
      </xdr:nvSpPr>
      <xdr:spPr>
        <a:xfrm>
          <a:off x="13652500" y="1620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34738</xdr:rowOff>
    </xdr:from>
    <xdr:ext cx="534377" cy="259045"/>
    <xdr:sp macro="" textlink="">
      <xdr:nvSpPr>
        <xdr:cNvPr id="717" name="テキスト ボックス 716"/>
        <xdr:cNvSpPr txBox="1"/>
      </xdr:nvSpPr>
      <xdr:spPr>
        <a:xfrm>
          <a:off x="13436111" y="159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56959</xdr:rowOff>
    </xdr:from>
    <xdr:to>
      <xdr:col>67</xdr:col>
      <xdr:colOff>101600</xdr:colOff>
      <xdr:row>93</xdr:row>
      <xdr:rowOff>158559</xdr:rowOff>
    </xdr:to>
    <xdr:sp macro="" textlink="">
      <xdr:nvSpPr>
        <xdr:cNvPr id="718" name="楕円 717"/>
        <xdr:cNvSpPr/>
      </xdr:nvSpPr>
      <xdr:spPr>
        <a:xfrm>
          <a:off x="12763500" y="160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3636</xdr:rowOff>
    </xdr:from>
    <xdr:ext cx="534377" cy="259045"/>
    <xdr:sp macro="" textlink="">
      <xdr:nvSpPr>
        <xdr:cNvPr id="719" name="テキスト ボックス 718"/>
        <xdr:cNvSpPr txBox="1"/>
      </xdr:nvSpPr>
      <xdr:spPr>
        <a:xfrm>
          <a:off x="12547111" y="157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5" name="直線コネクタ 744"/>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8" name="投資及び出資金最大値テキスト"/>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9" name="直線コネクタ 748"/>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36275</xdr:rowOff>
    </xdr:from>
    <xdr:to>
      <xdr:col>116</xdr:col>
      <xdr:colOff>63500</xdr:colOff>
      <xdr:row>39</xdr:row>
      <xdr:rowOff>38920</xdr:rowOff>
    </xdr:to>
    <xdr:cxnSp macro="">
      <xdr:nvCxnSpPr>
        <xdr:cNvPr id="750" name="直線コネクタ 749"/>
        <xdr:cNvCxnSpPr/>
      </xdr:nvCxnSpPr>
      <xdr:spPr>
        <a:xfrm>
          <a:off x="21323300" y="6722825"/>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51" name="投資及び出資金平均値テキスト"/>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52" name="フローチャート: 判断 751"/>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36275</xdr:rowOff>
    </xdr:from>
    <xdr:to>
      <xdr:col>111</xdr:col>
      <xdr:colOff>177800</xdr:colOff>
      <xdr:row>39</xdr:row>
      <xdr:rowOff>46496</xdr:rowOff>
    </xdr:to>
    <xdr:cxnSp macro="">
      <xdr:nvCxnSpPr>
        <xdr:cNvPr id="753" name="直線コネクタ 752"/>
        <xdr:cNvCxnSpPr/>
      </xdr:nvCxnSpPr>
      <xdr:spPr>
        <a:xfrm flipV="1">
          <a:off x="20434300" y="6722825"/>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4" name="フローチャート: 判断 753"/>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5" name="テキスト ボックス 754"/>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46496</xdr:rowOff>
    </xdr:from>
    <xdr:to>
      <xdr:col>107</xdr:col>
      <xdr:colOff>50800</xdr:colOff>
      <xdr:row>39</xdr:row>
      <xdr:rowOff>98878</xdr:rowOff>
    </xdr:to>
    <xdr:cxnSp macro="">
      <xdr:nvCxnSpPr>
        <xdr:cNvPr id="756" name="直線コネクタ 755"/>
        <xdr:cNvCxnSpPr/>
      </xdr:nvCxnSpPr>
      <xdr:spPr>
        <a:xfrm flipV="1">
          <a:off x="19545300" y="6733046"/>
          <a:ext cx="8890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7" name="フローチャート: 判断 756"/>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8" name="テキスト ボックス 757"/>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60" name="フローチャート: 判断 759"/>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61" name="テキスト ボックス 760"/>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62" name="フローチャート: 判断 761"/>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63" name="テキスト ボックス 762"/>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159570</xdr:rowOff>
    </xdr:from>
    <xdr:to>
      <xdr:col>116</xdr:col>
      <xdr:colOff>114300</xdr:colOff>
      <xdr:row>39</xdr:row>
      <xdr:rowOff>89720</xdr:rowOff>
    </xdr:to>
    <xdr:sp macro="" textlink="">
      <xdr:nvSpPr>
        <xdr:cNvPr id="769" name="楕円 768"/>
        <xdr:cNvSpPr/>
      </xdr:nvSpPr>
      <xdr:spPr>
        <a:xfrm>
          <a:off x="22110700" y="66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74497</xdr:rowOff>
    </xdr:from>
    <xdr:ext cx="469744" cy="259045"/>
    <xdr:sp macro="" textlink="">
      <xdr:nvSpPr>
        <xdr:cNvPr id="770" name="投資及び出資金該当値テキスト"/>
        <xdr:cNvSpPr txBox="1"/>
      </xdr:nvSpPr>
      <xdr:spPr>
        <a:xfrm>
          <a:off x="22212300" y="658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156925</xdr:rowOff>
    </xdr:from>
    <xdr:to>
      <xdr:col>112</xdr:col>
      <xdr:colOff>38100</xdr:colOff>
      <xdr:row>39</xdr:row>
      <xdr:rowOff>87075</xdr:rowOff>
    </xdr:to>
    <xdr:sp macro="" textlink="">
      <xdr:nvSpPr>
        <xdr:cNvPr id="771" name="楕円 770"/>
        <xdr:cNvSpPr/>
      </xdr:nvSpPr>
      <xdr:spPr>
        <a:xfrm>
          <a:off x="21272500" y="667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78202</xdr:rowOff>
    </xdr:from>
    <xdr:ext cx="469744" cy="259045"/>
    <xdr:sp macro="" textlink="">
      <xdr:nvSpPr>
        <xdr:cNvPr id="772" name="テキスト ボックス 771"/>
        <xdr:cNvSpPr txBox="1"/>
      </xdr:nvSpPr>
      <xdr:spPr>
        <a:xfrm>
          <a:off x="21088428" y="676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167146</xdr:rowOff>
    </xdr:from>
    <xdr:to>
      <xdr:col>107</xdr:col>
      <xdr:colOff>101600</xdr:colOff>
      <xdr:row>39</xdr:row>
      <xdr:rowOff>97296</xdr:rowOff>
    </xdr:to>
    <xdr:sp macro="" textlink="">
      <xdr:nvSpPr>
        <xdr:cNvPr id="773" name="楕円 772"/>
        <xdr:cNvSpPr/>
      </xdr:nvSpPr>
      <xdr:spPr>
        <a:xfrm>
          <a:off x="20383500" y="66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88423</xdr:rowOff>
    </xdr:from>
    <xdr:ext cx="469744" cy="259045"/>
    <xdr:sp macro="" textlink="">
      <xdr:nvSpPr>
        <xdr:cNvPr id="774" name="テキスト ボックス 773"/>
        <xdr:cNvSpPr txBox="1"/>
      </xdr:nvSpPr>
      <xdr:spPr>
        <a:xfrm>
          <a:off x="20199428" y="677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2" name="テキスト ボックス 79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4" name="テキスト ボックス 79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6" name="テキスト ボックス 79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802" name="直線コネクタ 801"/>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5" name="貸付金最大値テキスト"/>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6" name="直線コネクタ 805"/>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112878</xdr:rowOff>
    </xdr:from>
    <xdr:to>
      <xdr:col>116</xdr:col>
      <xdr:colOff>63500</xdr:colOff>
      <xdr:row>58</xdr:row>
      <xdr:rowOff>113182</xdr:rowOff>
    </xdr:to>
    <xdr:cxnSp macro="">
      <xdr:nvCxnSpPr>
        <xdr:cNvPr id="807" name="直線コネクタ 806"/>
        <xdr:cNvCxnSpPr/>
      </xdr:nvCxnSpPr>
      <xdr:spPr>
        <a:xfrm flipV="1">
          <a:off x="21323300" y="10056978"/>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8" name="貸付金平均値テキスト"/>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9" name="フローチャート: 判断 808"/>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113182</xdr:rowOff>
    </xdr:from>
    <xdr:to>
      <xdr:col>111</xdr:col>
      <xdr:colOff>177800</xdr:colOff>
      <xdr:row>58</xdr:row>
      <xdr:rowOff>113526</xdr:rowOff>
    </xdr:to>
    <xdr:cxnSp macro="">
      <xdr:nvCxnSpPr>
        <xdr:cNvPr id="810" name="直線コネクタ 809"/>
        <xdr:cNvCxnSpPr/>
      </xdr:nvCxnSpPr>
      <xdr:spPr>
        <a:xfrm flipV="1">
          <a:off x="20434300" y="10057282"/>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11" name="フローチャート: 判断 810"/>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12" name="テキスト ボックス 811"/>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109030</xdr:rowOff>
    </xdr:from>
    <xdr:to>
      <xdr:col>107</xdr:col>
      <xdr:colOff>50800</xdr:colOff>
      <xdr:row>58</xdr:row>
      <xdr:rowOff>113526</xdr:rowOff>
    </xdr:to>
    <xdr:cxnSp macro="">
      <xdr:nvCxnSpPr>
        <xdr:cNvPr id="813" name="直線コネクタ 812"/>
        <xdr:cNvCxnSpPr/>
      </xdr:nvCxnSpPr>
      <xdr:spPr>
        <a:xfrm>
          <a:off x="19545300" y="10053130"/>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4" name="フローチャート: 判断 813"/>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15" name="テキスト ボックス 814"/>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109030</xdr:rowOff>
    </xdr:from>
    <xdr:to>
      <xdr:col>102</xdr:col>
      <xdr:colOff>114300</xdr:colOff>
      <xdr:row>58</xdr:row>
      <xdr:rowOff>115050</xdr:rowOff>
    </xdr:to>
    <xdr:cxnSp macro="">
      <xdr:nvCxnSpPr>
        <xdr:cNvPr id="816" name="直線コネクタ 815"/>
        <xdr:cNvCxnSpPr/>
      </xdr:nvCxnSpPr>
      <xdr:spPr>
        <a:xfrm flipV="1">
          <a:off x="18656300" y="10053130"/>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7" name="フローチャート: 判断 816"/>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8" name="テキスト ボックス 817"/>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9" name="フローチャート: 判断 818"/>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20" name="テキスト ボックス 819"/>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62078</xdr:rowOff>
    </xdr:from>
    <xdr:to>
      <xdr:col>116</xdr:col>
      <xdr:colOff>114300</xdr:colOff>
      <xdr:row>58</xdr:row>
      <xdr:rowOff>163678</xdr:rowOff>
    </xdr:to>
    <xdr:sp macro="" textlink="">
      <xdr:nvSpPr>
        <xdr:cNvPr id="826" name="楕円 825"/>
        <xdr:cNvSpPr/>
      </xdr:nvSpPr>
      <xdr:spPr>
        <a:xfrm>
          <a:off x="22110700" y="1000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148455</xdr:rowOff>
    </xdr:from>
    <xdr:ext cx="469744" cy="259045"/>
    <xdr:sp macro="" textlink="">
      <xdr:nvSpPr>
        <xdr:cNvPr id="827" name="貸付金該当値テキスト"/>
        <xdr:cNvSpPr txBox="1"/>
      </xdr:nvSpPr>
      <xdr:spPr>
        <a:xfrm>
          <a:off x="22212300" y="992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62382</xdr:rowOff>
    </xdr:from>
    <xdr:to>
      <xdr:col>112</xdr:col>
      <xdr:colOff>38100</xdr:colOff>
      <xdr:row>58</xdr:row>
      <xdr:rowOff>163982</xdr:rowOff>
    </xdr:to>
    <xdr:sp macro="" textlink="">
      <xdr:nvSpPr>
        <xdr:cNvPr id="828" name="楕円 827"/>
        <xdr:cNvSpPr/>
      </xdr:nvSpPr>
      <xdr:spPr>
        <a:xfrm>
          <a:off x="21272500" y="100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155109</xdr:rowOff>
    </xdr:from>
    <xdr:ext cx="469744" cy="259045"/>
    <xdr:sp macro="" textlink="">
      <xdr:nvSpPr>
        <xdr:cNvPr id="829" name="テキスト ボックス 828"/>
        <xdr:cNvSpPr txBox="1"/>
      </xdr:nvSpPr>
      <xdr:spPr>
        <a:xfrm>
          <a:off x="21088428" y="1009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62726</xdr:rowOff>
    </xdr:from>
    <xdr:to>
      <xdr:col>107</xdr:col>
      <xdr:colOff>101600</xdr:colOff>
      <xdr:row>58</xdr:row>
      <xdr:rowOff>164326</xdr:rowOff>
    </xdr:to>
    <xdr:sp macro="" textlink="">
      <xdr:nvSpPr>
        <xdr:cNvPr id="830" name="楕円 829"/>
        <xdr:cNvSpPr/>
      </xdr:nvSpPr>
      <xdr:spPr>
        <a:xfrm>
          <a:off x="20383500" y="1000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155453</xdr:rowOff>
    </xdr:from>
    <xdr:ext cx="469744" cy="259045"/>
    <xdr:sp macro="" textlink="">
      <xdr:nvSpPr>
        <xdr:cNvPr id="831" name="テキスト ボックス 830"/>
        <xdr:cNvSpPr txBox="1"/>
      </xdr:nvSpPr>
      <xdr:spPr>
        <a:xfrm>
          <a:off x="20199428" y="1009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58230</xdr:rowOff>
    </xdr:from>
    <xdr:to>
      <xdr:col>102</xdr:col>
      <xdr:colOff>165100</xdr:colOff>
      <xdr:row>58</xdr:row>
      <xdr:rowOff>159830</xdr:rowOff>
    </xdr:to>
    <xdr:sp macro="" textlink="">
      <xdr:nvSpPr>
        <xdr:cNvPr id="832" name="楕円 831"/>
        <xdr:cNvSpPr/>
      </xdr:nvSpPr>
      <xdr:spPr>
        <a:xfrm>
          <a:off x="19494500" y="100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150957</xdr:rowOff>
    </xdr:from>
    <xdr:ext cx="469744" cy="259045"/>
    <xdr:sp macro="" textlink="">
      <xdr:nvSpPr>
        <xdr:cNvPr id="833" name="テキスト ボックス 832"/>
        <xdr:cNvSpPr txBox="1"/>
      </xdr:nvSpPr>
      <xdr:spPr>
        <a:xfrm>
          <a:off x="19310428" y="100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64250</xdr:rowOff>
    </xdr:from>
    <xdr:to>
      <xdr:col>98</xdr:col>
      <xdr:colOff>38100</xdr:colOff>
      <xdr:row>58</xdr:row>
      <xdr:rowOff>165850</xdr:rowOff>
    </xdr:to>
    <xdr:sp macro="" textlink="">
      <xdr:nvSpPr>
        <xdr:cNvPr id="834" name="楕円 833"/>
        <xdr:cNvSpPr/>
      </xdr:nvSpPr>
      <xdr:spPr>
        <a:xfrm>
          <a:off x="18605500" y="1000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156977</xdr:rowOff>
    </xdr:from>
    <xdr:ext cx="469744" cy="259045"/>
    <xdr:sp macro="" textlink="">
      <xdr:nvSpPr>
        <xdr:cNvPr id="835" name="テキスト ボックス 834"/>
        <xdr:cNvSpPr txBox="1"/>
      </xdr:nvSpPr>
      <xdr:spPr>
        <a:xfrm>
          <a:off x="18421428" y="1010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7" name="直線コネクタ 84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8" name="テキスト ボックス 84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9" name="直線コネクタ 84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0" name="テキスト ボックス 84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1" name="直線コネクタ 85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2" name="テキスト ボックス 85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3" name="直線コネクタ 85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4" name="テキスト ボックス 85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5" name="直線コネクタ 85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6" name="テキスト ボックス 85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8" name="テキスト ボックス 85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60" name="直線コネクタ 859"/>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61" name="繰出金最小値テキスト"/>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62" name="直線コネクタ 861"/>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63" name="繰出金最大値テキスト"/>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4" name="直線コネクタ 863"/>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54184</xdr:rowOff>
    </xdr:from>
    <xdr:to>
      <xdr:col>116</xdr:col>
      <xdr:colOff>63500</xdr:colOff>
      <xdr:row>77</xdr:row>
      <xdr:rowOff>67290</xdr:rowOff>
    </xdr:to>
    <xdr:cxnSp macro="">
      <xdr:nvCxnSpPr>
        <xdr:cNvPr id="865" name="直線コネクタ 864"/>
        <xdr:cNvCxnSpPr/>
      </xdr:nvCxnSpPr>
      <xdr:spPr>
        <a:xfrm>
          <a:off x="21323300" y="13255834"/>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66" name="繰出金平均値テキスト"/>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7" name="フローチャート: 判断 866"/>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123774</xdr:rowOff>
    </xdr:from>
    <xdr:to>
      <xdr:col>111</xdr:col>
      <xdr:colOff>177800</xdr:colOff>
      <xdr:row>77</xdr:row>
      <xdr:rowOff>54184</xdr:rowOff>
    </xdr:to>
    <xdr:cxnSp macro="">
      <xdr:nvCxnSpPr>
        <xdr:cNvPr id="868" name="直線コネクタ 867"/>
        <xdr:cNvCxnSpPr/>
      </xdr:nvCxnSpPr>
      <xdr:spPr>
        <a:xfrm>
          <a:off x="20434300" y="12982524"/>
          <a:ext cx="889000" cy="27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9" name="フローチャート: 判断 868"/>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70" name="テキスト ボックス 869"/>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123774</xdr:rowOff>
    </xdr:from>
    <xdr:to>
      <xdr:col>107</xdr:col>
      <xdr:colOff>50800</xdr:colOff>
      <xdr:row>75</xdr:row>
      <xdr:rowOff>134556</xdr:rowOff>
    </xdr:to>
    <xdr:cxnSp macro="">
      <xdr:nvCxnSpPr>
        <xdr:cNvPr id="871" name="直線コネクタ 870"/>
        <xdr:cNvCxnSpPr/>
      </xdr:nvCxnSpPr>
      <xdr:spPr>
        <a:xfrm flipV="1">
          <a:off x="19545300" y="12982524"/>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72" name="フローチャート: 判断 871"/>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73" name="テキスト ボックス 872"/>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38392</xdr:rowOff>
    </xdr:from>
    <xdr:to>
      <xdr:col>102</xdr:col>
      <xdr:colOff>114300</xdr:colOff>
      <xdr:row>75</xdr:row>
      <xdr:rowOff>134556</xdr:rowOff>
    </xdr:to>
    <xdr:cxnSp macro="">
      <xdr:nvCxnSpPr>
        <xdr:cNvPr id="874" name="直線コネクタ 873"/>
        <xdr:cNvCxnSpPr/>
      </xdr:nvCxnSpPr>
      <xdr:spPr>
        <a:xfrm>
          <a:off x="18656300" y="12725692"/>
          <a:ext cx="889000" cy="26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5" name="フローチャート: 判断 874"/>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76" name="テキスト ボックス 875"/>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7" name="フローチャート: 判断 876"/>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8" name="テキスト ボックス 877"/>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16490</xdr:rowOff>
    </xdr:from>
    <xdr:to>
      <xdr:col>116</xdr:col>
      <xdr:colOff>114300</xdr:colOff>
      <xdr:row>77</xdr:row>
      <xdr:rowOff>118090</xdr:rowOff>
    </xdr:to>
    <xdr:sp macro="" textlink="">
      <xdr:nvSpPr>
        <xdr:cNvPr id="884" name="楕円 883"/>
        <xdr:cNvSpPr/>
      </xdr:nvSpPr>
      <xdr:spPr>
        <a:xfrm>
          <a:off x="22110700" y="132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166367</xdr:rowOff>
    </xdr:from>
    <xdr:ext cx="534377" cy="259045"/>
    <xdr:sp macro="" textlink="">
      <xdr:nvSpPr>
        <xdr:cNvPr id="885" name="繰出金該当値テキスト"/>
        <xdr:cNvSpPr txBox="1"/>
      </xdr:nvSpPr>
      <xdr:spPr>
        <a:xfrm>
          <a:off x="22212300" y="1319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3384</xdr:rowOff>
    </xdr:from>
    <xdr:to>
      <xdr:col>112</xdr:col>
      <xdr:colOff>38100</xdr:colOff>
      <xdr:row>77</xdr:row>
      <xdr:rowOff>104984</xdr:rowOff>
    </xdr:to>
    <xdr:sp macro="" textlink="">
      <xdr:nvSpPr>
        <xdr:cNvPr id="886" name="楕円 885"/>
        <xdr:cNvSpPr/>
      </xdr:nvSpPr>
      <xdr:spPr>
        <a:xfrm>
          <a:off x="21272500" y="132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96111</xdr:rowOff>
    </xdr:from>
    <xdr:ext cx="534377" cy="259045"/>
    <xdr:sp macro="" textlink="">
      <xdr:nvSpPr>
        <xdr:cNvPr id="887" name="テキスト ボックス 886"/>
        <xdr:cNvSpPr txBox="1"/>
      </xdr:nvSpPr>
      <xdr:spPr>
        <a:xfrm>
          <a:off x="21056111" y="1329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72974</xdr:rowOff>
    </xdr:from>
    <xdr:to>
      <xdr:col>107</xdr:col>
      <xdr:colOff>101600</xdr:colOff>
      <xdr:row>76</xdr:row>
      <xdr:rowOff>3124</xdr:rowOff>
    </xdr:to>
    <xdr:sp macro="" textlink="">
      <xdr:nvSpPr>
        <xdr:cNvPr id="888" name="楕円 887"/>
        <xdr:cNvSpPr/>
      </xdr:nvSpPr>
      <xdr:spPr>
        <a:xfrm>
          <a:off x="20383500" y="1293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19651</xdr:rowOff>
    </xdr:from>
    <xdr:ext cx="534377" cy="259045"/>
    <xdr:sp macro="" textlink="">
      <xdr:nvSpPr>
        <xdr:cNvPr id="889" name="テキスト ボックス 888"/>
        <xdr:cNvSpPr txBox="1"/>
      </xdr:nvSpPr>
      <xdr:spPr>
        <a:xfrm>
          <a:off x="20167111" y="1270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83756</xdr:rowOff>
    </xdr:from>
    <xdr:to>
      <xdr:col>102</xdr:col>
      <xdr:colOff>165100</xdr:colOff>
      <xdr:row>76</xdr:row>
      <xdr:rowOff>13906</xdr:rowOff>
    </xdr:to>
    <xdr:sp macro="" textlink="">
      <xdr:nvSpPr>
        <xdr:cNvPr id="890" name="楕円 889"/>
        <xdr:cNvSpPr/>
      </xdr:nvSpPr>
      <xdr:spPr>
        <a:xfrm>
          <a:off x="19494500" y="129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91" name="テキスト ボックス 89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159042</xdr:rowOff>
    </xdr:from>
    <xdr:to>
      <xdr:col>98</xdr:col>
      <xdr:colOff>38100</xdr:colOff>
      <xdr:row>74</xdr:row>
      <xdr:rowOff>89192</xdr:rowOff>
    </xdr:to>
    <xdr:sp macro="" textlink="">
      <xdr:nvSpPr>
        <xdr:cNvPr id="892" name="楕円 891"/>
        <xdr:cNvSpPr/>
      </xdr:nvSpPr>
      <xdr:spPr>
        <a:xfrm>
          <a:off x="18605500" y="126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105719</xdr:rowOff>
    </xdr:from>
    <xdr:ext cx="534377" cy="259045"/>
    <xdr:sp macro="" textlink="">
      <xdr:nvSpPr>
        <xdr:cNvPr id="893" name="テキスト ボックス 892"/>
        <xdr:cNvSpPr txBox="1"/>
      </xdr:nvSpPr>
      <xdr:spPr>
        <a:xfrm>
          <a:off x="18389111" y="1245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：人事院勧告に伴うベースアップにより対前年度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45,639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千円の増となったことから、、住民一人当たりコストは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電力・ガス・食料品等価格高騰緊急支援給付金、住民税非課税世帯等臨時特別給付金の増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により、住民一人当たりコストは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年度は特別定額給付金支給に係る経費として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3,017,700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千円が増加となったが、令和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年度は当該事業がなくなったため減少となっている。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農業水利施設等保全再生事業国庫補助金過年度精算金の皆減、子育て世帯等臨時特別給付金（先行給付金）の皆減</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から、住民一人当たりのコストは</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29,789</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災害復旧事業費：</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年福島県沖地震小学校災害復旧事業の増のため</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、住民一人当たりコストは</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5,689</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29,958
29,732
88.02
19,202,732
17,632,630
1,269,952
8,748,050
20,097,249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119507</xdr:rowOff>
    </xdr:from>
    <xdr:to>
      <xdr:col>24</xdr:col>
      <xdr:colOff>63500</xdr:colOff>
      <xdr:row>33</xdr:row>
      <xdr:rowOff>2540</xdr:rowOff>
    </xdr:to>
    <xdr:cxnSp macro="">
      <xdr:nvCxnSpPr>
        <xdr:cNvPr id="61" name="直線コネクタ 60"/>
        <xdr:cNvCxnSpPr/>
      </xdr:nvCxnSpPr>
      <xdr:spPr>
        <a:xfrm flipV="1">
          <a:off x="3797300" y="5605907"/>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152273</xdr:rowOff>
    </xdr:from>
    <xdr:to>
      <xdr:col>19</xdr:col>
      <xdr:colOff>177800</xdr:colOff>
      <xdr:row>33</xdr:row>
      <xdr:rowOff>2540</xdr:rowOff>
    </xdr:to>
    <xdr:cxnSp macro="">
      <xdr:nvCxnSpPr>
        <xdr:cNvPr id="64" name="直線コネクタ 63"/>
        <xdr:cNvCxnSpPr/>
      </xdr:nvCxnSpPr>
      <xdr:spPr>
        <a:xfrm>
          <a:off x="2908300" y="563867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152273</xdr:rowOff>
    </xdr:from>
    <xdr:to>
      <xdr:col>15</xdr:col>
      <xdr:colOff>50800</xdr:colOff>
      <xdr:row>33</xdr:row>
      <xdr:rowOff>58547</xdr:rowOff>
    </xdr:to>
    <xdr:cxnSp macro="">
      <xdr:nvCxnSpPr>
        <xdr:cNvPr id="67" name="直線コネクタ 66"/>
        <xdr:cNvCxnSpPr/>
      </xdr:nvCxnSpPr>
      <xdr:spPr>
        <a:xfrm flipV="1">
          <a:off x="2019300" y="563867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157988</xdr:rowOff>
    </xdr:from>
    <xdr:to>
      <xdr:col>10</xdr:col>
      <xdr:colOff>114300</xdr:colOff>
      <xdr:row>33</xdr:row>
      <xdr:rowOff>58547</xdr:rowOff>
    </xdr:to>
    <xdr:cxnSp macro="">
      <xdr:nvCxnSpPr>
        <xdr:cNvPr id="70" name="直線コネクタ 69"/>
        <xdr:cNvCxnSpPr/>
      </xdr:nvCxnSpPr>
      <xdr:spPr>
        <a:xfrm>
          <a:off x="1130300" y="5644388"/>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68707</xdr:rowOff>
    </xdr:from>
    <xdr:to>
      <xdr:col>24</xdr:col>
      <xdr:colOff>114300</xdr:colOff>
      <xdr:row>32</xdr:row>
      <xdr:rowOff>170307</xdr:rowOff>
    </xdr:to>
    <xdr:sp macro="" textlink="">
      <xdr:nvSpPr>
        <xdr:cNvPr id="80" name="楕円 79"/>
        <xdr:cNvSpPr/>
      </xdr:nvSpPr>
      <xdr:spPr>
        <a:xfrm>
          <a:off x="4584700" y="55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91584</xdr:rowOff>
    </xdr:from>
    <xdr:ext cx="469744" cy="259045"/>
    <xdr:sp macro="" textlink="">
      <xdr:nvSpPr>
        <xdr:cNvPr id="81" name="議会費該当値テキスト"/>
        <xdr:cNvSpPr txBox="1"/>
      </xdr:nvSpPr>
      <xdr:spPr>
        <a:xfrm>
          <a:off x="4686300" y="540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123190</xdr:rowOff>
    </xdr:from>
    <xdr:to>
      <xdr:col>20</xdr:col>
      <xdr:colOff>38100</xdr:colOff>
      <xdr:row>33</xdr:row>
      <xdr:rowOff>53340</xdr:rowOff>
    </xdr:to>
    <xdr:sp macro="" textlink="">
      <xdr:nvSpPr>
        <xdr:cNvPr id="82" name="楕円 81"/>
        <xdr:cNvSpPr/>
      </xdr:nvSpPr>
      <xdr:spPr>
        <a:xfrm>
          <a:off x="3746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69867</xdr:rowOff>
    </xdr:from>
    <xdr:ext cx="469744" cy="259045"/>
    <xdr:sp macro="" textlink="">
      <xdr:nvSpPr>
        <xdr:cNvPr id="83" name="テキスト ボックス 82"/>
        <xdr:cNvSpPr txBox="1"/>
      </xdr:nvSpPr>
      <xdr:spPr>
        <a:xfrm>
          <a:off x="3562428" y="53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101473</xdr:rowOff>
    </xdr:from>
    <xdr:to>
      <xdr:col>15</xdr:col>
      <xdr:colOff>101600</xdr:colOff>
      <xdr:row>33</xdr:row>
      <xdr:rowOff>31623</xdr:rowOff>
    </xdr:to>
    <xdr:sp macro="" textlink="">
      <xdr:nvSpPr>
        <xdr:cNvPr id="84" name="楕円 83"/>
        <xdr:cNvSpPr/>
      </xdr:nvSpPr>
      <xdr:spPr>
        <a:xfrm>
          <a:off x="2857500" y="558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48150</xdr:rowOff>
    </xdr:from>
    <xdr:ext cx="469744" cy="259045"/>
    <xdr:sp macro="" textlink="">
      <xdr:nvSpPr>
        <xdr:cNvPr id="85" name="テキスト ボックス 84"/>
        <xdr:cNvSpPr txBox="1"/>
      </xdr:nvSpPr>
      <xdr:spPr>
        <a:xfrm>
          <a:off x="2673428" y="536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7747</xdr:rowOff>
    </xdr:from>
    <xdr:to>
      <xdr:col>10</xdr:col>
      <xdr:colOff>165100</xdr:colOff>
      <xdr:row>33</xdr:row>
      <xdr:rowOff>109347</xdr:rowOff>
    </xdr:to>
    <xdr:sp macro="" textlink="">
      <xdr:nvSpPr>
        <xdr:cNvPr id="86" name="楕円 85"/>
        <xdr:cNvSpPr/>
      </xdr:nvSpPr>
      <xdr:spPr>
        <a:xfrm>
          <a:off x="1968500" y="56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125874</xdr:rowOff>
    </xdr:from>
    <xdr:ext cx="469744" cy="259045"/>
    <xdr:sp macro="" textlink="">
      <xdr:nvSpPr>
        <xdr:cNvPr id="87" name="テキスト ボックス 86"/>
        <xdr:cNvSpPr txBox="1"/>
      </xdr:nvSpPr>
      <xdr:spPr>
        <a:xfrm>
          <a:off x="1784428" y="544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107188</xdr:rowOff>
    </xdr:from>
    <xdr:to>
      <xdr:col>6</xdr:col>
      <xdr:colOff>38100</xdr:colOff>
      <xdr:row>33</xdr:row>
      <xdr:rowOff>37338</xdr:rowOff>
    </xdr:to>
    <xdr:sp macro="" textlink="">
      <xdr:nvSpPr>
        <xdr:cNvPr id="88" name="楕円 87"/>
        <xdr:cNvSpPr/>
      </xdr:nvSpPr>
      <xdr:spPr>
        <a:xfrm>
          <a:off x="10795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53865</xdr:rowOff>
    </xdr:from>
    <xdr:ext cx="469744" cy="259045"/>
    <xdr:sp macro="" textlink="">
      <xdr:nvSpPr>
        <xdr:cNvPr id="89" name="テキスト ボックス 88"/>
        <xdr:cNvSpPr txBox="1"/>
      </xdr:nvSpPr>
      <xdr:spPr>
        <a:xfrm>
          <a:off x="895428" y="53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139746</xdr:rowOff>
    </xdr:from>
    <xdr:to>
      <xdr:col>24</xdr:col>
      <xdr:colOff>63500</xdr:colOff>
      <xdr:row>57</xdr:row>
      <xdr:rowOff>11250</xdr:rowOff>
    </xdr:to>
    <xdr:cxnSp macro="">
      <xdr:nvCxnSpPr>
        <xdr:cNvPr id="116" name="直線コネクタ 115"/>
        <xdr:cNvCxnSpPr/>
      </xdr:nvCxnSpPr>
      <xdr:spPr>
        <a:xfrm flipV="1">
          <a:off x="3797300" y="9740946"/>
          <a:ext cx="8382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22327</xdr:rowOff>
    </xdr:from>
    <xdr:to>
      <xdr:col>19</xdr:col>
      <xdr:colOff>177800</xdr:colOff>
      <xdr:row>57</xdr:row>
      <xdr:rowOff>11250</xdr:rowOff>
    </xdr:to>
    <xdr:cxnSp macro="">
      <xdr:nvCxnSpPr>
        <xdr:cNvPr id="119" name="直線コネクタ 118"/>
        <xdr:cNvCxnSpPr/>
      </xdr:nvCxnSpPr>
      <xdr:spPr>
        <a:xfrm>
          <a:off x="2908300" y="9280627"/>
          <a:ext cx="889000" cy="50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22327</xdr:rowOff>
    </xdr:from>
    <xdr:to>
      <xdr:col>15</xdr:col>
      <xdr:colOff>50800</xdr:colOff>
      <xdr:row>56</xdr:row>
      <xdr:rowOff>121161</xdr:rowOff>
    </xdr:to>
    <xdr:cxnSp macro="">
      <xdr:nvCxnSpPr>
        <xdr:cNvPr id="122" name="直線コネクタ 121"/>
        <xdr:cNvCxnSpPr/>
      </xdr:nvCxnSpPr>
      <xdr:spPr>
        <a:xfrm flipV="1">
          <a:off x="2019300" y="9280627"/>
          <a:ext cx="889000" cy="44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121161</xdr:rowOff>
    </xdr:from>
    <xdr:to>
      <xdr:col>10</xdr:col>
      <xdr:colOff>114300</xdr:colOff>
      <xdr:row>56</xdr:row>
      <xdr:rowOff>170195</xdr:rowOff>
    </xdr:to>
    <xdr:cxnSp macro="">
      <xdr:nvCxnSpPr>
        <xdr:cNvPr id="125" name="直線コネクタ 124"/>
        <xdr:cNvCxnSpPr/>
      </xdr:nvCxnSpPr>
      <xdr:spPr>
        <a:xfrm flipV="1">
          <a:off x="1130300" y="9722361"/>
          <a:ext cx="8890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5788</xdr:rowOff>
    </xdr:from>
    <xdr:ext cx="534377" cy="259045"/>
    <xdr:sp macro="" textlink="">
      <xdr:nvSpPr>
        <xdr:cNvPr id="127" name="テキスト ボックス 126"/>
        <xdr:cNvSpPr txBox="1"/>
      </xdr:nvSpPr>
      <xdr:spPr>
        <a:xfrm>
          <a:off x="1752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43196</xdr:rowOff>
    </xdr:from>
    <xdr:ext cx="534377" cy="259045"/>
    <xdr:sp macro="" textlink="">
      <xdr:nvSpPr>
        <xdr:cNvPr id="129" name="テキスト ボックス 128"/>
        <xdr:cNvSpPr txBox="1"/>
      </xdr:nvSpPr>
      <xdr:spPr>
        <a:xfrm>
          <a:off x="863111" y="98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88946</xdr:rowOff>
    </xdr:from>
    <xdr:to>
      <xdr:col>24</xdr:col>
      <xdr:colOff>114300</xdr:colOff>
      <xdr:row>57</xdr:row>
      <xdr:rowOff>19096</xdr:rowOff>
    </xdr:to>
    <xdr:sp macro="" textlink="">
      <xdr:nvSpPr>
        <xdr:cNvPr id="135" name="楕円 134"/>
        <xdr:cNvSpPr/>
      </xdr:nvSpPr>
      <xdr:spPr>
        <a:xfrm>
          <a:off x="4584700" y="969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67373</xdr:rowOff>
    </xdr:from>
    <xdr:ext cx="534377" cy="259045"/>
    <xdr:sp macro="" textlink="">
      <xdr:nvSpPr>
        <xdr:cNvPr id="136" name="総務費該当値テキスト"/>
        <xdr:cNvSpPr txBox="1"/>
      </xdr:nvSpPr>
      <xdr:spPr>
        <a:xfrm>
          <a:off x="4686300" y="96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131900</xdr:rowOff>
    </xdr:from>
    <xdr:to>
      <xdr:col>20</xdr:col>
      <xdr:colOff>38100</xdr:colOff>
      <xdr:row>57</xdr:row>
      <xdr:rowOff>62050</xdr:rowOff>
    </xdr:to>
    <xdr:sp macro="" textlink="">
      <xdr:nvSpPr>
        <xdr:cNvPr id="137" name="楕円 136"/>
        <xdr:cNvSpPr/>
      </xdr:nvSpPr>
      <xdr:spPr>
        <a:xfrm>
          <a:off x="3746500" y="97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53177</xdr:rowOff>
    </xdr:from>
    <xdr:ext cx="534377" cy="259045"/>
    <xdr:sp macro="" textlink="">
      <xdr:nvSpPr>
        <xdr:cNvPr id="138" name="テキスト ボックス 137"/>
        <xdr:cNvSpPr txBox="1"/>
      </xdr:nvSpPr>
      <xdr:spPr>
        <a:xfrm>
          <a:off x="3530111" y="982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142977</xdr:rowOff>
    </xdr:from>
    <xdr:to>
      <xdr:col>15</xdr:col>
      <xdr:colOff>101600</xdr:colOff>
      <xdr:row>54</xdr:row>
      <xdr:rowOff>73127</xdr:rowOff>
    </xdr:to>
    <xdr:sp macro="" textlink="">
      <xdr:nvSpPr>
        <xdr:cNvPr id="139" name="楕円 138"/>
        <xdr:cNvSpPr/>
      </xdr:nvSpPr>
      <xdr:spPr>
        <a:xfrm>
          <a:off x="2857500" y="922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64254</xdr:rowOff>
    </xdr:from>
    <xdr:ext cx="599010" cy="259045"/>
    <xdr:sp macro="" textlink="">
      <xdr:nvSpPr>
        <xdr:cNvPr id="140" name="テキスト ボックス 139"/>
        <xdr:cNvSpPr txBox="1"/>
      </xdr:nvSpPr>
      <xdr:spPr>
        <a:xfrm>
          <a:off x="2608795" y="932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70361</xdr:rowOff>
    </xdr:from>
    <xdr:to>
      <xdr:col>10</xdr:col>
      <xdr:colOff>165100</xdr:colOff>
      <xdr:row>57</xdr:row>
      <xdr:rowOff>511</xdr:rowOff>
    </xdr:to>
    <xdr:sp macro="" textlink="">
      <xdr:nvSpPr>
        <xdr:cNvPr id="141" name="楕円 140"/>
        <xdr:cNvSpPr/>
      </xdr:nvSpPr>
      <xdr:spPr>
        <a:xfrm>
          <a:off x="1968500" y="967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17038</xdr:rowOff>
    </xdr:from>
    <xdr:ext cx="534377" cy="259045"/>
    <xdr:sp macro="" textlink="">
      <xdr:nvSpPr>
        <xdr:cNvPr id="142" name="テキスト ボックス 141"/>
        <xdr:cNvSpPr txBox="1"/>
      </xdr:nvSpPr>
      <xdr:spPr>
        <a:xfrm>
          <a:off x="1752111" y="94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119395</xdr:rowOff>
    </xdr:from>
    <xdr:to>
      <xdr:col>6</xdr:col>
      <xdr:colOff>38100</xdr:colOff>
      <xdr:row>57</xdr:row>
      <xdr:rowOff>49545</xdr:rowOff>
    </xdr:to>
    <xdr:sp macro="" textlink="">
      <xdr:nvSpPr>
        <xdr:cNvPr id="143" name="楕円 142"/>
        <xdr:cNvSpPr/>
      </xdr:nvSpPr>
      <xdr:spPr>
        <a:xfrm>
          <a:off x="1079500" y="972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66072</xdr:rowOff>
    </xdr:from>
    <xdr:ext cx="534377" cy="259045"/>
    <xdr:sp macro="" textlink="">
      <xdr:nvSpPr>
        <xdr:cNvPr id="144" name="テキスト ボックス 143"/>
        <xdr:cNvSpPr txBox="1"/>
      </xdr:nvSpPr>
      <xdr:spPr>
        <a:xfrm>
          <a:off x="863111" y="949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6975</xdr:rowOff>
    </xdr:from>
    <xdr:to>
      <xdr:col>24</xdr:col>
      <xdr:colOff>62865</xdr:colOff>
      <xdr:row>77</xdr:row>
      <xdr:rowOff>145712</xdr:rowOff>
    </xdr:to>
    <xdr:cxnSp macro="">
      <xdr:nvCxnSpPr>
        <xdr:cNvPr id="169" name="直線コネクタ 168"/>
        <xdr:cNvCxnSpPr/>
      </xdr:nvCxnSpPr>
      <xdr:spPr>
        <a:xfrm flipV="1">
          <a:off x="4633595" y="12351375"/>
          <a:ext cx="1270" cy="99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149539</xdr:rowOff>
    </xdr:from>
    <xdr:ext cx="599010" cy="259045"/>
    <xdr:sp macro="" textlink="">
      <xdr:nvSpPr>
        <xdr:cNvPr id="170" name="民生費最小値テキスト"/>
        <xdr:cNvSpPr txBox="1"/>
      </xdr:nvSpPr>
      <xdr:spPr>
        <a:xfrm>
          <a:off x="4686300" y="133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145712</xdr:rowOff>
    </xdr:from>
    <xdr:to>
      <xdr:col>24</xdr:col>
      <xdr:colOff>152400</xdr:colOff>
      <xdr:row>77</xdr:row>
      <xdr:rowOff>145712</xdr:rowOff>
    </xdr:to>
    <xdr:cxnSp macro="">
      <xdr:nvCxnSpPr>
        <xdr:cNvPr id="171" name="直線コネクタ 170"/>
        <xdr:cNvCxnSpPr/>
      </xdr:nvCxnSpPr>
      <xdr:spPr>
        <a:xfrm>
          <a:off x="4546600" y="1334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125102</xdr:rowOff>
    </xdr:from>
    <xdr:ext cx="599010" cy="259045"/>
    <xdr:sp macro="" textlink="">
      <xdr:nvSpPr>
        <xdr:cNvPr id="172" name="民生費最大値テキスト"/>
        <xdr:cNvSpPr txBox="1"/>
      </xdr:nvSpPr>
      <xdr:spPr>
        <a:xfrm>
          <a:off x="4686300" y="1212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6975</xdr:rowOff>
    </xdr:from>
    <xdr:to>
      <xdr:col>24</xdr:col>
      <xdr:colOff>152400</xdr:colOff>
      <xdr:row>72</xdr:row>
      <xdr:rowOff>6975</xdr:rowOff>
    </xdr:to>
    <xdr:cxnSp macro="">
      <xdr:nvCxnSpPr>
        <xdr:cNvPr id="173" name="直線コネクタ 172"/>
        <xdr:cNvCxnSpPr/>
      </xdr:nvCxnSpPr>
      <xdr:spPr>
        <a:xfrm>
          <a:off x="4546600" y="1235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34323</xdr:rowOff>
    </xdr:from>
    <xdr:to>
      <xdr:col>24</xdr:col>
      <xdr:colOff>63500</xdr:colOff>
      <xdr:row>76</xdr:row>
      <xdr:rowOff>16926</xdr:rowOff>
    </xdr:to>
    <xdr:cxnSp macro="">
      <xdr:nvCxnSpPr>
        <xdr:cNvPr id="174" name="直線コネクタ 173"/>
        <xdr:cNvCxnSpPr/>
      </xdr:nvCxnSpPr>
      <xdr:spPr>
        <a:xfrm>
          <a:off x="3797300" y="12893073"/>
          <a:ext cx="838200" cy="15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150388</xdr:rowOff>
    </xdr:from>
    <xdr:ext cx="599010" cy="259045"/>
    <xdr:sp macro="" textlink="">
      <xdr:nvSpPr>
        <xdr:cNvPr id="175" name="民生費平均値テキスト"/>
        <xdr:cNvSpPr txBox="1"/>
      </xdr:nvSpPr>
      <xdr:spPr>
        <a:xfrm>
          <a:off x="4686300" y="12837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127511</xdr:rowOff>
    </xdr:from>
    <xdr:to>
      <xdr:col>24</xdr:col>
      <xdr:colOff>114300</xdr:colOff>
      <xdr:row>76</xdr:row>
      <xdr:rowOff>57662</xdr:rowOff>
    </xdr:to>
    <xdr:sp macro="" textlink="">
      <xdr:nvSpPr>
        <xdr:cNvPr id="176" name="フローチャート: 判断 175"/>
        <xdr:cNvSpPr/>
      </xdr:nvSpPr>
      <xdr:spPr>
        <a:xfrm>
          <a:off x="4584700" y="129862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50363</xdr:rowOff>
    </xdr:from>
    <xdr:to>
      <xdr:col>19</xdr:col>
      <xdr:colOff>177800</xdr:colOff>
      <xdr:row>75</xdr:row>
      <xdr:rowOff>34323</xdr:rowOff>
    </xdr:to>
    <xdr:cxnSp macro="">
      <xdr:nvCxnSpPr>
        <xdr:cNvPr id="177" name="直線コネクタ 176"/>
        <xdr:cNvCxnSpPr/>
      </xdr:nvCxnSpPr>
      <xdr:spPr>
        <a:xfrm>
          <a:off x="2908300" y="12737663"/>
          <a:ext cx="889000" cy="15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56066</xdr:rowOff>
    </xdr:from>
    <xdr:to>
      <xdr:col>20</xdr:col>
      <xdr:colOff>38100</xdr:colOff>
      <xdr:row>75</xdr:row>
      <xdr:rowOff>157665</xdr:rowOff>
    </xdr:to>
    <xdr:sp macro="" textlink="">
      <xdr:nvSpPr>
        <xdr:cNvPr id="178" name="フローチャート: 判断 177"/>
        <xdr:cNvSpPr/>
      </xdr:nvSpPr>
      <xdr:spPr>
        <a:xfrm>
          <a:off x="37465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148792</xdr:rowOff>
    </xdr:from>
    <xdr:ext cx="599010" cy="259045"/>
    <xdr:sp macro="" textlink="">
      <xdr:nvSpPr>
        <xdr:cNvPr id="179" name="テキスト ボックス 178"/>
        <xdr:cNvSpPr txBox="1"/>
      </xdr:nvSpPr>
      <xdr:spPr>
        <a:xfrm>
          <a:off x="3497795" y="1300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50363</xdr:rowOff>
    </xdr:from>
    <xdr:to>
      <xdr:col>15</xdr:col>
      <xdr:colOff>50800</xdr:colOff>
      <xdr:row>76</xdr:row>
      <xdr:rowOff>4254</xdr:rowOff>
    </xdr:to>
    <xdr:cxnSp macro="">
      <xdr:nvCxnSpPr>
        <xdr:cNvPr id="180" name="直線コネクタ 179"/>
        <xdr:cNvCxnSpPr/>
      </xdr:nvCxnSpPr>
      <xdr:spPr>
        <a:xfrm flipV="1">
          <a:off x="2019300" y="12737663"/>
          <a:ext cx="889000" cy="29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74422</xdr:rowOff>
    </xdr:from>
    <xdr:to>
      <xdr:col>15</xdr:col>
      <xdr:colOff>101600</xdr:colOff>
      <xdr:row>77</xdr:row>
      <xdr:rowOff>4572</xdr:rowOff>
    </xdr:to>
    <xdr:sp macro="" textlink="">
      <xdr:nvSpPr>
        <xdr:cNvPr id="181" name="フローチャート: 判断 180"/>
        <xdr:cNvSpPr/>
      </xdr:nvSpPr>
      <xdr:spPr>
        <a:xfrm>
          <a:off x="2857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167149</xdr:rowOff>
    </xdr:from>
    <xdr:ext cx="599010" cy="259045"/>
    <xdr:sp macro="" textlink="">
      <xdr:nvSpPr>
        <xdr:cNvPr id="182" name="テキスト ボックス 181"/>
        <xdr:cNvSpPr txBox="1"/>
      </xdr:nvSpPr>
      <xdr:spPr>
        <a:xfrm>
          <a:off x="2608795" y="1319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134709</xdr:rowOff>
    </xdr:from>
    <xdr:to>
      <xdr:col>10</xdr:col>
      <xdr:colOff>114300</xdr:colOff>
      <xdr:row>76</xdr:row>
      <xdr:rowOff>4254</xdr:rowOff>
    </xdr:to>
    <xdr:cxnSp macro="">
      <xdr:nvCxnSpPr>
        <xdr:cNvPr id="183" name="直線コネクタ 182"/>
        <xdr:cNvCxnSpPr/>
      </xdr:nvCxnSpPr>
      <xdr:spPr>
        <a:xfrm>
          <a:off x="1130300" y="12136209"/>
          <a:ext cx="889000" cy="89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115638</xdr:rowOff>
    </xdr:from>
    <xdr:to>
      <xdr:col>10</xdr:col>
      <xdr:colOff>165100</xdr:colOff>
      <xdr:row>77</xdr:row>
      <xdr:rowOff>45788</xdr:rowOff>
    </xdr:to>
    <xdr:sp macro="" textlink="">
      <xdr:nvSpPr>
        <xdr:cNvPr id="184" name="フローチャート: 判断 183"/>
        <xdr:cNvSpPr/>
      </xdr:nvSpPr>
      <xdr:spPr>
        <a:xfrm>
          <a:off x="1968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36915</xdr:rowOff>
    </xdr:from>
    <xdr:ext cx="599010" cy="259045"/>
    <xdr:sp macro="" textlink="">
      <xdr:nvSpPr>
        <xdr:cNvPr id="185" name="テキスト ボックス 184"/>
        <xdr:cNvSpPr txBox="1"/>
      </xdr:nvSpPr>
      <xdr:spPr>
        <a:xfrm>
          <a:off x="1719795" y="1323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151620</xdr:rowOff>
    </xdr:from>
    <xdr:to>
      <xdr:col>6</xdr:col>
      <xdr:colOff>38100</xdr:colOff>
      <xdr:row>77</xdr:row>
      <xdr:rowOff>81770</xdr:rowOff>
    </xdr:to>
    <xdr:sp macro="" textlink="">
      <xdr:nvSpPr>
        <xdr:cNvPr id="186" name="フローチャート: 判断 185"/>
        <xdr:cNvSpPr/>
      </xdr:nvSpPr>
      <xdr:spPr>
        <a:xfrm>
          <a:off x="1079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72897</xdr:rowOff>
    </xdr:from>
    <xdr:ext cx="599010" cy="259045"/>
    <xdr:sp macro="" textlink="">
      <xdr:nvSpPr>
        <xdr:cNvPr id="187" name="テキスト ボックス 186"/>
        <xdr:cNvSpPr txBox="1"/>
      </xdr:nvSpPr>
      <xdr:spPr>
        <a:xfrm>
          <a:off x="830795" y="1327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137577</xdr:rowOff>
    </xdr:from>
    <xdr:to>
      <xdr:col>24</xdr:col>
      <xdr:colOff>114300</xdr:colOff>
      <xdr:row>76</xdr:row>
      <xdr:rowOff>67726</xdr:rowOff>
    </xdr:to>
    <xdr:sp macro="" textlink="">
      <xdr:nvSpPr>
        <xdr:cNvPr id="193" name="楕円 192"/>
        <xdr:cNvSpPr/>
      </xdr:nvSpPr>
      <xdr:spPr>
        <a:xfrm>
          <a:off x="4584700" y="129963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116003</xdr:rowOff>
    </xdr:from>
    <xdr:ext cx="599010" cy="259045"/>
    <xdr:sp macro="" textlink="">
      <xdr:nvSpPr>
        <xdr:cNvPr id="194" name="民生費該当値テキスト"/>
        <xdr:cNvSpPr txBox="1"/>
      </xdr:nvSpPr>
      <xdr:spPr>
        <a:xfrm>
          <a:off x="4686300"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154973</xdr:rowOff>
    </xdr:from>
    <xdr:to>
      <xdr:col>20</xdr:col>
      <xdr:colOff>38100</xdr:colOff>
      <xdr:row>75</xdr:row>
      <xdr:rowOff>85123</xdr:rowOff>
    </xdr:to>
    <xdr:sp macro="" textlink="">
      <xdr:nvSpPr>
        <xdr:cNvPr id="195" name="楕円 194"/>
        <xdr:cNvSpPr/>
      </xdr:nvSpPr>
      <xdr:spPr>
        <a:xfrm>
          <a:off x="3746500" y="1284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101650</xdr:rowOff>
    </xdr:from>
    <xdr:ext cx="599010" cy="259045"/>
    <xdr:sp macro="" textlink="">
      <xdr:nvSpPr>
        <xdr:cNvPr id="196" name="テキスト ボックス 195"/>
        <xdr:cNvSpPr txBox="1"/>
      </xdr:nvSpPr>
      <xdr:spPr>
        <a:xfrm>
          <a:off x="3497795" y="1261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171013</xdr:rowOff>
    </xdr:from>
    <xdr:to>
      <xdr:col>15</xdr:col>
      <xdr:colOff>101600</xdr:colOff>
      <xdr:row>74</xdr:row>
      <xdr:rowOff>101163</xdr:rowOff>
    </xdr:to>
    <xdr:sp macro="" textlink="">
      <xdr:nvSpPr>
        <xdr:cNvPr id="197" name="楕円 196"/>
        <xdr:cNvSpPr/>
      </xdr:nvSpPr>
      <xdr:spPr>
        <a:xfrm>
          <a:off x="2857500" y="126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117690</xdr:rowOff>
    </xdr:from>
    <xdr:ext cx="599010" cy="259045"/>
    <xdr:sp macro="" textlink="">
      <xdr:nvSpPr>
        <xdr:cNvPr id="198" name="テキスト ボックス 197"/>
        <xdr:cNvSpPr txBox="1"/>
      </xdr:nvSpPr>
      <xdr:spPr>
        <a:xfrm>
          <a:off x="2608795" y="124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124905</xdr:rowOff>
    </xdr:from>
    <xdr:to>
      <xdr:col>10</xdr:col>
      <xdr:colOff>165100</xdr:colOff>
      <xdr:row>76</xdr:row>
      <xdr:rowOff>55054</xdr:rowOff>
    </xdr:to>
    <xdr:sp macro="" textlink="">
      <xdr:nvSpPr>
        <xdr:cNvPr id="199" name="楕円 198"/>
        <xdr:cNvSpPr/>
      </xdr:nvSpPr>
      <xdr:spPr>
        <a:xfrm>
          <a:off x="1968500" y="129836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71582</xdr:rowOff>
    </xdr:from>
    <xdr:ext cx="599010" cy="259045"/>
    <xdr:sp macro="" textlink="">
      <xdr:nvSpPr>
        <xdr:cNvPr id="200" name="テキスト ボックス 199"/>
        <xdr:cNvSpPr txBox="1"/>
      </xdr:nvSpPr>
      <xdr:spPr>
        <a:xfrm>
          <a:off x="1719795" y="1275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83909</xdr:rowOff>
    </xdr:from>
    <xdr:to>
      <xdr:col>6</xdr:col>
      <xdr:colOff>38100</xdr:colOff>
      <xdr:row>71</xdr:row>
      <xdr:rowOff>14059</xdr:rowOff>
    </xdr:to>
    <xdr:sp macro="" textlink="">
      <xdr:nvSpPr>
        <xdr:cNvPr id="201" name="楕円 200"/>
        <xdr:cNvSpPr/>
      </xdr:nvSpPr>
      <xdr:spPr>
        <a:xfrm>
          <a:off x="1079500" y="1208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30586</xdr:rowOff>
    </xdr:from>
    <xdr:ext cx="599010" cy="259045"/>
    <xdr:sp macro="" textlink="">
      <xdr:nvSpPr>
        <xdr:cNvPr id="202" name="テキスト ボックス 201"/>
        <xdr:cNvSpPr txBox="1"/>
      </xdr:nvSpPr>
      <xdr:spPr>
        <a:xfrm>
          <a:off x="830795" y="1186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29" name="直線コネクタ 228"/>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0" name="衛生費最小値テキスト"/>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1" name="直線コネクタ 230"/>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2" name="衛生費最大値テキスト"/>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3" name="直線コネクタ 232"/>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35621</xdr:rowOff>
    </xdr:from>
    <xdr:to>
      <xdr:col>24</xdr:col>
      <xdr:colOff>63500</xdr:colOff>
      <xdr:row>98</xdr:row>
      <xdr:rowOff>47095</xdr:rowOff>
    </xdr:to>
    <xdr:cxnSp macro="">
      <xdr:nvCxnSpPr>
        <xdr:cNvPr id="234" name="直線コネクタ 233"/>
        <xdr:cNvCxnSpPr/>
      </xdr:nvCxnSpPr>
      <xdr:spPr>
        <a:xfrm>
          <a:off x="3797300" y="16837721"/>
          <a:ext cx="838200" cy="1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5" name="衛生費平均値テキスト"/>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6" name="フローチャート: 判断 235"/>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35621</xdr:rowOff>
    </xdr:from>
    <xdr:to>
      <xdr:col>19</xdr:col>
      <xdr:colOff>177800</xdr:colOff>
      <xdr:row>99</xdr:row>
      <xdr:rowOff>113150</xdr:rowOff>
    </xdr:to>
    <xdr:cxnSp macro="">
      <xdr:nvCxnSpPr>
        <xdr:cNvPr id="237" name="直線コネクタ 236"/>
        <xdr:cNvCxnSpPr/>
      </xdr:nvCxnSpPr>
      <xdr:spPr>
        <a:xfrm flipV="1">
          <a:off x="2908300" y="16837721"/>
          <a:ext cx="889000" cy="24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38" name="フローチャート: 判断 237"/>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39" name="テキスト ボックス 238"/>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111680</xdr:rowOff>
    </xdr:from>
    <xdr:to>
      <xdr:col>15</xdr:col>
      <xdr:colOff>50800</xdr:colOff>
      <xdr:row>99</xdr:row>
      <xdr:rowOff>113150</xdr:rowOff>
    </xdr:to>
    <xdr:cxnSp macro="">
      <xdr:nvCxnSpPr>
        <xdr:cNvPr id="240" name="直線コネクタ 239"/>
        <xdr:cNvCxnSpPr/>
      </xdr:nvCxnSpPr>
      <xdr:spPr>
        <a:xfrm>
          <a:off x="2019300" y="17085230"/>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1" name="フローチャート: 判断 240"/>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2" name="テキスト ボックス 241"/>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111680</xdr:rowOff>
    </xdr:from>
    <xdr:to>
      <xdr:col>10</xdr:col>
      <xdr:colOff>114300</xdr:colOff>
      <xdr:row>99</xdr:row>
      <xdr:rowOff>118363</xdr:rowOff>
    </xdr:to>
    <xdr:cxnSp macro="">
      <xdr:nvCxnSpPr>
        <xdr:cNvPr id="243" name="直線コネクタ 242"/>
        <xdr:cNvCxnSpPr/>
      </xdr:nvCxnSpPr>
      <xdr:spPr>
        <a:xfrm flipV="1">
          <a:off x="1130300" y="17085230"/>
          <a:ext cx="889000" cy="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4" name="フローチャート: 判断 243"/>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5" name="テキスト ボックス 244"/>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6" name="フローチャート: 判断 245"/>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7" name="テキスト ボックス 246"/>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167745</xdr:rowOff>
    </xdr:from>
    <xdr:to>
      <xdr:col>24</xdr:col>
      <xdr:colOff>114300</xdr:colOff>
      <xdr:row>98</xdr:row>
      <xdr:rowOff>97895</xdr:rowOff>
    </xdr:to>
    <xdr:sp macro="" textlink="">
      <xdr:nvSpPr>
        <xdr:cNvPr id="253" name="楕円 252"/>
        <xdr:cNvSpPr/>
      </xdr:nvSpPr>
      <xdr:spPr>
        <a:xfrm>
          <a:off x="4584700" y="1679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146172</xdr:rowOff>
    </xdr:from>
    <xdr:ext cx="534377" cy="259045"/>
    <xdr:sp macro="" textlink="">
      <xdr:nvSpPr>
        <xdr:cNvPr id="254" name="衛生費該当値テキスト"/>
        <xdr:cNvSpPr txBox="1"/>
      </xdr:nvSpPr>
      <xdr:spPr>
        <a:xfrm>
          <a:off x="4686300" y="1677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156271</xdr:rowOff>
    </xdr:from>
    <xdr:to>
      <xdr:col>20</xdr:col>
      <xdr:colOff>38100</xdr:colOff>
      <xdr:row>98</xdr:row>
      <xdr:rowOff>86421</xdr:rowOff>
    </xdr:to>
    <xdr:sp macro="" textlink="">
      <xdr:nvSpPr>
        <xdr:cNvPr id="255" name="楕円 254"/>
        <xdr:cNvSpPr/>
      </xdr:nvSpPr>
      <xdr:spPr>
        <a:xfrm>
          <a:off x="3746500" y="167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77548</xdr:rowOff>
    </xdr:from>
    <xdr:ext cx="534377" cy="259045"/>
    <xdr:sp macro="" textlink="">
      <xdr:nvSpPr>
        <xdr:cNvPr id="256" name="テキスト ボックス 255"/>
        <xdr:cNvSpPr txBox="1"/>
      </xdr:nvSpPr>
      <xdr:spPr>
        <a:xfrm>
          <a:off x="3530111" y="168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62350</xdr:rowOff>
    </xdr:from>
    <xdr:to>
      <xdr:col>15</xdr:col>
      <xdr:colOff>101600</xdr:colOff>
      <xdr:row>99</xdr:row>
      <xdr:rowOff>163950</xdr:rowOff>
    </xdr:to>
    <xdr:sp macro="" textlink="">
      <xdr:nvSpPr>
        <xdr:cNvPr id="257" name="楕円 256"/>
        <xdr:cNvSpPr/>
      </xdr:nvSpPr>
      <xdr:spPr>
        <a:xfrm>
          <a:off x="2857500" y="1703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155077</xdr:rowOff>
    </xdr:from>
    <xdr:ext cx="534377" cy="259045"/>
    <xdr:sp macro="" textlink="">
      <xdr:nvSpPr>
        <xdr:cNvPr id="258" name="テキスト ボックス 257"/>
        <xdr:cNvSpPr txBox="1"/>
      </xdr:nvSpPr>
      <xdr:spPr>
        <a:xfrm>
          <a:off x="2641111" y="1712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60880</xdr:rowOff>
    </xdr:from>
    <xdr:to>
      <xdr:col>10</xdr:col>
      <xdr:colOff>165100</xdr:colOff>
      <xdr:row>99</xdr:row>
      <xdr:rowOff>162480</xdr:rowOff>
    </xdr:to>
    <xdr:sp macro="" textlink="">
      <xdr:nvSpPr>
        <xdr:cNvPr id="259" name="楕円 258"/>
        <xdr:cNvSpPr/>
      </xdr:nvSpPr>
      <xdr:spPr>
        <a:xfrm>
          <a:off x="1968500" y="170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153607</xdr:rowOff>
    </xdr:from>
    <xdr:ext cx="534377" cy="259045"/>
    <xdr:sp macro="" textlink="">
      <xdr:nvSpPr>
        <xdr:cNvPr id="260" name="テキスト ボックス 259"/>
        <xdr:cNvSpPr txBox="1"/>
      </xdr:nvSpPr>
      <xdr:spPr>
        <a:xfrm>
          <a:off x="1752111" y="171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67563</xdr:rowOff>
    </xdr:from>
    <xdr:to>
      <xdr:col>6</xdr:col>
      <xdr:colOff>38100</xdr:colOff>
      <xdr:row>99</xdr:row>
      <xdr:rowOff>169163</xdr:rowOff>
    </xdr:to>
    <xdr:sp macro="" textlink="">
      <xdr:nvSpPr>
        <xdr:cNvPr id="261" name="楕円 260"/>
        <xdr:cNvSpPr/>
      </xdr:nvSpPr>
      <xdr:spPr>
        <a:xfrm>
          <a:off x="1079500" y="1704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160290</xdr:rowOff>
    </xdr:from>
    <xdr:ext cx="534377" cy="259045"/>
    <xdr:sp macro="" textlink="">
      <xdr:nvSpPr>
        <xdr:cNvPr id="262" name="テキスト ボックス 261"/>
        <xdr:cNvSpPr txBox="1"/>
      </xdr:nvSpPr>
      <xdr:spPr>
        <a:xfrm>
          <a:off x="863111" y="1713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4" name="テキスト ボックス 283"/>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88" name="直線コネクタ 287"/>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1" name="労働費最大値テキスト"/>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2" name="直線コネクタ 291"/>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103777</xdr:rowOff>
    </xdr:from>
    <xdr:to>
      <xdr:col>55</xdr:col>
      <xdr:colOff>0</xdr:colOff>
      <xdr:row>38</xdr:row>
      <xdr:rowOff>121412</xdr:rowOff>
    </xdr:to>
    <xdr:cxnSp macro="">
      <xdr:nvCxnSpPr>
        <xdr:cNvPr id="293" name="直線コネクタ 292"/>
        <xdr:cNvCxnSpPr/>
      </xdr:nvCxnSpPr>
      <xdr:spPr>
        <a:xfrm flipV="1">
          <a:off x="9639300" y="6618877"/>
          <a:ext cx="8382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4" name="労働費平均値テキスト"/>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5" name="フローチャート: 判断 294"/>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121412</xdr:rowOff>
    </xdr:from>
    <xdr:to>
      <xdr:col>50</xdr:col>
      <xdr:colOff>114300</xdr:colOff>
      <xdr:row>38</xdr:row>
      <xdr:rowOff>160600</xdr:rowOff>
    </xdr:to>
    <xdr:cxnSp macro="">
      <xdr:nvCxnSpPr>
        <xdr:cNvPr id="296" name="直線コネクタ 295"/>
        <xdr:cNvCxnSpPr/>
      </xdr:nvCxnSpPr>
      <xdr:spPr>
        <a:xfrm flipV="1">
          <a:off x="8750300" y="66365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7" name="フローチャート: 判断 296"/>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8" name="テキスト ボックス 297"/>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160600</xdr:rowOff>
    </xdr:from>
    <xdr:to>
      <xdr:col>45</xdr:col>
      <xdr:colOff>177800</xdr:colOff>
      <xdr:row>38</xdr:row>
      <xdr:rowOff>161907</xdr:rowOff>
    </xdr:to>
    <xdr:cxnSp macro="">
      <xdr:nvCxnSpPr>
        <xdr:cNvPr id="299" name="直線コネクタ 298"/>
        <xdr:cNvCxnSpPr/>
      </xdr:nvCxnSpPr>
      <xdr:spPr>
        <a:xfrm flipV="1">
          <a:off x="7861300" y="6675700"/>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0" name="フローチャート: 判断 299"/>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1" name="テキスト ボックス 300"/>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126311</xdr:rowOff>
    </xdr:from>
    <xdr:to>
      <xdr:col>41</xdr:col>
      <xdr:colOff>50800</xdr:colOff>
      <xdr:row>38</xdr:row>
      <xdr:rowOff>161907</xdr:rowOff>
    </xdr:to>
    <xdr:cxnSp macro="">
      <xdr:nvCxnSpPr>
        <xdr:cNvPr id="302" name="直線コネクタ 301"/>
        <xdr:cNvCxnSpPr/>
      </xdr:nvCxnSpPr>
      <xdr:spPr>
        <a:xfrm>
          <a:off x="6972300" y="6641411"/>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3" name="フローチャート: 判断 302"/>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4" name="テキスト ボックス 303"/>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5" name="フローチャート: 判断 304"/>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6" name="テキスト ボックス 305"/>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52977</xdr:rowOff>
    </xdr:from>
    <xdr:to>
      <xdr:col>55</xdr:col>
      <xdr:colOff>50800</xdr:colOff>
      <xdr:row>38</xdr:row>
      <xdr:rowOff>154577</xdr:rowOff>
    </xdr:to>
    <xdr:sp macro="" textlink="">
      <xdr:nvSpPr>
        <xdr:cNvPr id="312" name="楕円 311"/>
        <xdr:cNvSpPr/>
      </xdr:nvSpPr>
      <xdr:spPr>
        <a:xfrm>
          <a:off x="10426700" y="65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31404</xdr:rowOff>
    </xdr:from>
    <xdr:ext cx="378565" cy="259045"/>
    <xdr:sp macro="" textlink="">
      <xdr:nvSpPr>
        <xdr:cNvPr id="313" name="労働費該当値テキスト"/>
        <xdr:cNvSpPr txBox="1"/>
      </xdr:nvSpPr>
      <xdr:spPr>
        <a:xfrm>
          <a:off x="10528300" y="6546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70612</xdr:rowOff>
    </xdr:from>
    <xdr:to>
      <xdr:col>50</xdr:col>
      <xdr:colOff>165100</xdr:colOff>
      <xdr:row>39</xdr:row>
      <xdr:rowOff>762</xdr:rowOff>
    </xdr:to>
    <xdr:sp macro="" textlink="">
      <xdr:nvSpPr>
        <xdr:cNvPr id="314" name="楕円 313"/>
        <xdr:cNvSpPr/>
      </xdr:nvSpPr>
      <xdr:spPr>
        <a:xfrm>
          <a:off x="9588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163339</xdr:rowOff>
    </xdr:from>
    <xdr:ext cx="378565" cy="259045"/>
    <xdr:sp macro="" textlink="">
      <xdr:nvSpPr>
        <xdr:cNvPr id="315" name="テキスト ボックス 314"/>
        <xdr:cNvSpPr txBox="1"/>
      </xdr:nvSpPr>
      <xdr:spPr>
        <a:xfrm>
          <a:off x="9450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109800</xdr:rowOff>
    </xdr:from>
    <xdr:to>
      <xdr:col>46</xdr:col>
      <xdr:colOff>38100</xdr:colOff>
      <xdr:row>39</xdr:row>
      <xdr:rowOff>39950</xdr:rowOff>
    </xdr:to>
    <xdr:sp macro="" textlink="">
      <xdr:nvSpPr>
        <xdr:cNvPr id="316" name="楕円 315"/>
        <xdr:cNvSpPr/>
      </xdr:nvSpPr>
      <xdr:spPr>
        <a:xfrm>
          <a:off x="8699500" y="662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31077</xdr:rowOff>
    </xdr:from>
    <xdr:ext cx="378565" cy="259045"/>
    <xdr:sp macro="" textlink="">
      <xdr:nvSpPr>
        <xdr:cNvPr id="317" name="テキスト ボックス 316"/>
        <xdr:cNvSpPr txBox="1"/>
      </xdr:nvSpPr>
      <xdr:spPr>
        <a:xfrm>
          <a:off x="8561017" y="671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111107</xdr:rowOff>
    </xdr:from>
    <xdr:to>
      <xdr:col>41</xdr:col>
      <xdr:colOff>101600</xdr:colOff>
      <xdr:row>39</xdr:row>
      <xdr:rowOff>41257</xdr:rowOff>
    </xdr:to>
    <xdr:sp macro="" textlink="">
      <xdr:nvSpPr>
        <xdr:cNvPr id="318" name="楕円 317"/>
        <xdr:cNvSpPr/>
      </xdr:nvSpPr>
      <xdr:spPr>
        <a:xfrm>
          <a:off x="7810500" y="66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32384</xdr:rowOff>
    </xdr:from>
    <xdr:ext cx="378565" cy="259045"/>
    <xdr:sp macro="" textlink="">
      <xdr:nvSpPr>
        <xdr:cNvPr id="319" name="テキスト ボックス 318"/>
        <xdr:cNvSpPr txBox="1"/>
      </xdr:nvSpPr>
      <xdr:spPr>
        <a:xfrm>
          <a:off x="7672017" y="671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75511</xdr:rowOff>
    </xdr:from>
    <xdr:to>
      <xdr:col>36</xdr:col>
      <xdr:colOff>165100</xdr:colOff>
      <xdr:row>39</xdr:row>
      <xdr:rowOff>5661</xdr:rowOff>
    </xdr:to>
    <xdr:sp macro="" textlink="">
      <xdr:nvSpPr>
        <xdr:cNvPr id="320" name="楕円 319"/>
        <xdr:cNvSpPr/>
      </xdr:nvSpPr>
      <xdr:spPr>
        <a:xfrm>
          <a:off x="69215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168238</xdr:rowOff>
    </xdr:from>
    <xdr:ext cx="378565" cy="259045"/>
    <xdr:sp macro="" textlink="">
      <xdr:nvSpPr>
        <xdr:cNvPr id="321" name="テキスト ボックス 320"/>
        <xdr:cNvSpPr txBox="1"/>
      </xdr:nvSpPr>
      <xdr:spPr>
        <a:xfrm>
          <a:off x="6783017" y="6683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5" name="直線コネクタ 344"/>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6" name="農林水産業費最小値テキスト"/>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7" name="直線コネクタ 346"/>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48" name="農林水産業費最大値テキスト"/>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49" name="直線コネクタ 348"/>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144996</xdr:rowOff>
    </xdr:from>
    <xdr:to>
      <xdr:col>55</xdr:col>
      <xdr:colOff>0</xdr:colOff>
      <xdr:row>57</xdr:row>
      <xdr:rowOff>168637</xdr:rowOff>
    </xdr:to>
    <xdr:cxnSp macro="">
      <xdr:nvCxnSpPr>
        <xdr:cNvPr id="350" name="直線コネクタ 349"/>
        <xdr:cNvCxnSpPr/>
      </xdr:nvCxnSpPr>
      <xdr:spPr>
        <a:xfrm>
          <a:off x="9639300" y="9574746"/>
          <a:ext cx="838200" cy="36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1" name="農林水産業費平均値テキスト"/>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2" name="フローチャート: 判断 351"/>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6464</xdr:rowOff>
    </xdr:from>
    <xdr:to>
      <xdr:col>50</xdr:col>
      <xdr:colOff>114300</xdr:colOff>
      <xdr:row>55</xdr:row>
      <xdr:rowOff>144996</xdr:rowOff>
    </xdr:to>
    <xdr:cxnSp macro="">
      <xdr:nvCxnSpPr>
        <xdr:cNvPr id="353" name="直線コネクタ 352"/>
        <xdr:cNvCxnSpPr/>
      </xdr:nvCxnSpPr>
      <xdr:spPr>
        <a:xfrm>
          <a:off x="8750300" y="8578964"/>
          <a:ext cx="889000" cy="99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4" name="フローチャート: 判断 353"/>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5" name="テキスト ボックス 354"/>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6464</xdr:rowOff>
    </xdr:from>
    <xdr:to>
      <xdr:col>45</xdr:col>
      <xdr:colOff>177800</xdr:colOff>
      <xdr:row>51</xdr:row>
      <xdr:rowOff>55270</xdr:rowOff>
    </xdr:to>
    <xdr:cxnSp macro="">
      <xdr:nvCxnSpPr>
        <xdr:cNvPr id="356" name="直線コネクタ 355"/>
        <xdr:cNvCxnSpPr/>
      </xdr:nvCxnSpPr>
      <xdr:spPr>
        <a:xfrm flipV="1">
          <a:off x="7861300" y="8578964"/>
          <a:ext cx="889000" cy="2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7" name="フローチャート: 判断 356"/>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58" name="テキスト ボックス 357"/>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55270</xdr:rowOff>
    </xdr:from>
    <xdr:to>
      <xdr:col>41</xdr:col>
      <xdr:colOff>50800</xdr:colOff>
      <xdr:row>57</xdr:row>
      <xdr:rowOff>84265</xdr:rowOff>
    </xdr:to>
    <xdr:cxnSp macro="">
      <xdr:nvCxnSpPr>
        <xdr:cNvPr id="359" name="直線コネクタ 358"/>
        <xdr:cNvCxnSpPr/>
      </xdr:nvCxnSpPr>
      <xdr:spPr>
        <a:xfrm flipV="1">
          <a:off x="6972300" y="8799220"/>
          <a:ext cx="889000" cy="105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0" name="フローチャート: 判断 359"/>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1" name="テキスト ボックス 360"/>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2" name="フローチャート: 判断 361"/>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3" name="テキスト ボックス 362"/>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117837</xdr:rowOff>
    </xdr:from>
    <xdr:to>
      <xdr:col>55</xdr:col>
      <xdr:colOff>50800</xdr:colOff>
      <xdr:row>58</xdr:row>
      <xdr:rowOff>47987</xdr:rowOff>
    </xdr:to>
    <xdr:sp macro="" textlink="">
      <xdr:nvSpPr>
        <xdr:cNvPr id="369" name="楕円 368"/>
        <xdr:cNvSpPr/>
      </xdr:nvSpPr>
      <xdr:spPr>
        <a:xfrm>
          <a:off x="10426700" y="98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96264</xdr:rowOff>
    </xdr:from>
    <xdr:ext cx="534377" cy="259045"/>
    <xdr:sp macro="" textlink="">
      <xdr:nvSpPr>
        <xdr:cNvPr id="370" name="農林水産業費該当値テキスト"/>
        <xdr:cNvSpPr txBox="1"/>
      </xdr:nvSpPr>
      <xdr:spPr>
        <a:xfrm>
          <a:off x="10528300" y="98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94196</xdr:rowOff>
    </xdr:from>
    <xdr:to>
      <xdr:col>50</xdr:col>
      <xdr:colOff>165100</xdr:colOff>
      <xdr:row>56</xdr:row>
      <xdr:rowOff>24346</xdr:rowOff>
    </xdr:to>
    <xdr:sp macro="" textlink="">
      <xdr:nvSpPr>
        <xdr:cNvPr id="371" name="楕円 370"/>
        <xdr:cNvSpPr/>
      </xdr:nvSpPr>
      <xdr:spPr>
        <a:xfrm>
          <a:off x="9588500" y="952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40873</xdr:rowOff>
    </xdr:from>
    <xdr:ext cx="534377" cy="259045"/>
    <xdr:sp macro="" textlink="">
      <xdr:nvSpPr>
        <xdr:cNvPr id="372" name="テキスト ボックス 371"/>
        <xdr:cNvSpPr txBox="1"/>
      </xdr:nvSpPr>
      <xdr:spPr>
        <a:xfrm>
          <a:off x="9372111" y="929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127114</xdr:rowOff>
    </xdr:from>
    <xdr:to>
      <xdr:col>46</xdr:col>
      <xdr:colOff>38100</xdr:colOff>
      <xdr:row>50</xdr:row>
      <xdr:rowOff>57264</xdr:rowOff>
    </xdr:to>
    <xdr:sp macro="" textlink="">
      <xdr:nvSpPr>
        <xdr:cNvPr id="373" name="楕円 372"/>
        <xdr:cNvSpPr/>
      </xdr:nvSpPr>
      <xdr:spPr>
        <a:xfrm>
          <a:off x="8699500" y="8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48</xdr:row>
      <xdr:rowOff>73791</xdr:rowOff>
    </xdr:from>
    <xdr:ext cx="534377" cy="259045"/>
    <xdr:sp macro="" textlink="">
      <xdr:nvSpPr>
        <xdr:cNvPr id="374" name="テキスト ボックス 373"/>
        <xdr:cNvSpPr txBox="1"/>
      </xdr:nvSpPr>
      <xdr:spPr>
        <a:xfrm>
          <a:off x="8483111" y="83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4470</xdr:rowOff>
    </xdr:from>
    <xdr:to>
      <xdr:col>41</xdr:col>
      <xdr:colOff>101600</xdr:colOff>
      <xdr:row>51</xdr:row>
      <xdr:rowOff>106070</xdr:rowOff>
    </xdr:to>
    <xdr:sp macro="" textlink="">
      <xdr:nvSpPr>
        <xdr:cNvPr id="375" name="楕円 374"/>
        <xdr:cNvSpPr/>
      </xdr:nvSpPr>
      <xdr:spPr>
        <a:xfrm>
          <a:off x="7810500" y="874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122597</xdr:rowOff>
    </xdr:from>
    <xdr:ext cx="534377" cy="259045"/>
    <xdr:sp macro="" textlink="">
      <xdr:nvSpPr>
        <xdr:cNvPr id="376" name="テキスト ボックス 375"/>
        <xdr:cNvSpPr txBox="1"/>
      </xdr:nvSpPr>
      <xdr:spPr>
        <a:xfrm>
          <a:off x="7594111" y="852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33465</xdr:rowOff>
    </xdr:from>
    <xdr:to>
      <xdr:col>36</xdr:col>
      <xdr:colOff>165100</xdr:colOff>
      <xdr:row>57</xdr:row>
      <xdr:rowOff>135065</xdr:rowOff>
    </xdr:to>
    <xdr:sp macro="" textlink="">
      <xdr:nvSpPr>
        <xdr:cNvPr id="377" name="楕円 376"/>
        <xdr:cNvSpPr/>
      </xdr:nvSpPr>
      <xdr:spPr>
        <a:xfrm>
          <a:off x="6921500" y="98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126192</xdr:rowOff>
    </xdr:from>
    <xdr:ext cx="534377" cy="259045"/>
    <xdr:sp macro="" textlink="">
      <xdr:nvSpPr>
        <xdr:cNvPr id="378" name="テキスト ボックス 377"/>
        <xdr:cNvSpPr txBox="1"/>
      </xdr:nvSpPr>
      <xdr:spPr>
        <a:xfrm>
          <a:off x="6705111" y="98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0" name="直線コネクタ 399"/>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1" name="商工費最小値テキスト"/>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2" name="直線コネクタ 401"/>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3" name="商工費最大値テキスト"/>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4" name="直線コネクタ 403"/>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113595</xdr:rowOff>
    </xdr:from>
    <xdr:to>
      <xdr:col>55</xdr:col>
      <xdr:colOff>0</xdr:colOff>
      <xdr:row>76</xdr:row>
      <xdr:rowOff>133367</xdr:rowOff>
    </xdr:to>
    <xdr:cxnSp macro="">
      <xdr:nvCxnSpPr>
        <xdr:cNvPr id="405" name="直線コネクタ 404"/>
        <xdr:cNvCxnSpPr/>
      </xdr:nvCxnSpPr>
      <xdr:spPr>
        <a:xfrm flipV="1">
          <a:off x="9639300" y="13143795"/>
          <a:ext cx="838200" cy="1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6" name="商工費平均値テキスト"/>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7" name="フローチャート: 判断 406"/>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128796</xdr:rowOff>
    </xdr:from>
    <xdr:to>
      <xdr:col>50</xdr:col>
      <xdr:colOff>114300</xdr:colOff>
      <xdr:row>76</xdr:row>
      <xdr:rowOff>133367</xdr:rowOff>
    </xdr:to>
    <xdr:cxnSp macro="">
      <xdr:nvCxnSpPr>
        <xdr:cNvPr id="408" name="直線コネクタ 407"/>
        <xdr:cNvCxnSpPr/>
      </xdr:nvCxnSpPr>
      <xdr:spPr>
        <a:xfrm>
          <a:off x="8750300" y="12816096"/>
          <a:ext cx="889000" cy="34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09" name="フローチャート: 判断 408"/>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0" name="テキスト ボックス 409"/>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128796</xdr:rowOff>
    </xdr:from>
    <xdr:to>
      <xdr:col>45</xdr:col>
      <xdr:colOff>177800</xdr:colOff>
      <xdr:row>75</xdr:row>
      <xdr:rowOff>64148</xdr:rowOff>
    </xdr:to>
    <xdr:cxnSp macro="">
      <xdr:nvCxnSpPr>
        <xdr:cNvPr id="411" name="直線コネクタ 410"/>
        <xdr:cNvCxnSpPr/>
      </xdr:nvCxnSpPr>
      <xdr:spPr>
        <a:xfrm flipV="1">
          <a:off x="7861300" y="12816096"/>
          <a:ext cx="889000" cy="10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2" name="フローチャート: 判断 411"/>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3" name="テキスト ボックス 412"/>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64148</xdr:rowOff>
    </xdr:from>
    <xdr:to>
      <xdr:col>41</xdr:col>
      <xdr:colOff>50800</xdr:colOff>
      <xdr:row>75</xdr:row>
      <xdr:rowOff>98895</xdr:rowOff>
    </xdr:to>
    <xdr:cxnSp macro="">
      <xdr:nvCxnSpPr>
        <xdr:cNvPr id="414" name="直線コネクタ 413"/>
        <xdr:cNvCxnSpPr/>
      </xdr:nvCxnSpPr>
      <xdr:spPr>
        <a:xfrm flipV="1">
          <a:off x="6972300" y="12922898"/>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5" name="フローチャート: 判断 414"/>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6" name="テキスト ボックス 415"/>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7" name="フローチャート: 判断 416"/>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18" name="テキスト ボックス 417"/>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62795</xdr:rowOff>
    </xdr:from>
    <xdr:to>
      <xdr:col>55</xdr:col>
      <xdr:colOff>50800</xdr:colOff>
      <xdr:row>76</xdr:row>
      <xdr:rowOff>164395</xdr:rowOff>
    </xdr:to>
    <xdr:sp macro="" textlink="">
      <xdr:nvSpPr>
        <xdr:cNvPr id="424" name="楕円 423"/>
        <xdr:cNvSpPr/>
      </xdr:nvSpPr>
      <xdr:spPr>
        <a:xfrm>
          <a:off x="10426700" y="130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41222</xdr:rowOff>
    </xdr:from>
    <xdr:ext cx="534377" cy="259045"/>
    <xdr:sp macro="" textlink="">
      <xdr:nvSpPr>
        <xdr:cNvPr id="425" name="商工費該当値テキスト"/>
        <xdr:cNvSpPr txBox="1"/>
      </xdr:nvSpPr>
      <xdr:spPr>
        <a:xfrm>
          <a:off x="10528300" y="130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82567</xdr:rowOff>
    </xdr:from>
    <xdr:to>
      <xdr:col>50</xdr:col>
      <xdr:colOff>165100</xdr:colOff>
      <xdr:row>77</xdr:row>
      <xdr:rowOff>12717</xdr:rowOff>
    </xdr:to>
    <xdr:sp macro="" textlink="">
      <xdr:nvSpPr>
        <xdr:cNvPr id="426" name="楕円 425"/>
        <xdr:cNvSpPr/>
      </xdr:nvSpPr>
      <xdr:spPr>
        <a:xfrm>
          <a:off x="9588500" y="1311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3844</xdr:rowOff>
    </xdr:from>
    <xdr:ext cx="534377" cy="259045"/>
    <xdr:sp macro="" textlink="">
      <xdr:nvSpPr>
        <xdr:cNvPr id="427" name="テキスト ボックス 426"/>
        <xdr:cNvSpPr txBox="1"/>
      </xdr:nvSpPr>
      <xdr:spPr>
        <a:xfrm>
          <a:off x="9372111" y="1320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77996</xdr:rowOff>
    </xdr:from>
    <xdr:to>
      <xdr:col>46</xdr:col>
      <xdr:colOff>38100</xdr:colOff>
      <xdr:row>75</xdr:row>
      <xdr:rowOff>8146</xdr:rowOff>
    </xdr:to>
    <xdr:sp macro="" textlink="">
      <xdr:nvSpPr>
        <xdr:cNvPr id="428" name="楕円 427"/>
        <xdr:cNvSpPr/>
      </xdr:nvSpPr>
      <xdr:spPr>
        <a:xfrm>
          <a:off x="8699500" y="127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24673</xdr:rowOff>
    </xdr:from>
    <xdr:ext cx="534377" cy="259045"/>
    <xdr:sp macro="" textlink="">
      <xdr:nvSpPr>
        <xdr:cNvPr id="429" name="テキスト ボックス 428"/>
        <xdr:cNvSpPr txBox="1"/>
      </xdr:nvSpPr>
      <xdr:spPr>
        <a:xfrm>
          <a:off x="8483111" y="125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13348</xdr:rowOff>
    </xdr:from>
    <xdr:to>
      <xdr:col>41</xdr:col>
      <xdr:colOff>101600</xdr:colOff>
      <xdr:row>75</xdr:row>
      <xdr:rowOff>114948</xdr:rowOff>
    </xdr:to>
    <xdr:sp macro="" textlink="">
      <xdr:nvSpPr>
        <xdr:cNvPr id="430" name="楕円 429"/>
        <xdr:cNvSpPr/>
      </xdr:nvSpPr>
      <xdr:spPr>
        <a:xfrm>
          <a:off x="7810500" y="128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131475</xdr:rowOff>
    </xdr:from>
    <xdr:ext cx="534377" cy="259045"/>
    <xdr:sp macro="" textlink="">
      <xdr:nvSpPr>
        <xdr:cNvPr id="431" name="テキスト ボックス 430"/>
        <xdr:cNvSpPr txBox="1"/>
      </xdr:nvSpPr>
      <xdr:spPr>
        <a:xfrm>
          <a:off x="7594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48095</xdr:rowOff>
    </xdr:from>
    <xdr:to>
      <xdr:col>36</xdr:col>
      <xdr:colOff>165100</xdr:colOff>
      <xdr:row>75</xdr:row>
      <xdr:rowOff>149695</xdr:rowOff>
    </xdr:to>
    <xdr:sp macro="" textlink="">
      <xdr:nvSpPr>
        <xdr:cNvPr id="432" name="楕円 431"/>
        <xdr:cNvSpPr/>
      </xdr:nvSpPr>
      <xdr:spPr>
        <a:xfrm>
          <a:off x="6921500" y="129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166222</xdr:rowOff>
    </xdr:from>
    <xdr:ext cx="534377" cy="259045"/>
    <xdr:sp macro="" textlink="">
      <xdr:nvSpPr>
        <xdr:cNvPr id="433" name="テキスト ボックス 432"/>
        <xdr:cNvSpPr txBox="1"/>
      </xdr:nvSpPr>
      <xdr:spPr>
        <a:xfrm>
          <a:off x="6705111" y="1268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58" name="直線コネクタ 457"/>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59" name="土木費最小値テキスト"/>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0" name="直線コネクタ 459"/>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1"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2" name="直線コネクタ 461"/>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158965</xdr:rowOff>
    </xdr:from>
    <xdr:to>
      <xdr:col>55</xdr:col>
      <xdr:colOff>0</xdr:colOff>
      <xdr:row>94</xdr:row>
      <xdr:rowOff>120168</xdr:rowOff>
    </xdr:to>
    <xdr:cxnSp macro="">
      <xdr:nvCxnSpPr>
        <xdr:cNvPr id="463" name="直線コネクタ 462"/>
        <xdr:cNvCxnSpPr/>
      </xdr:nvCxnSpPr>
      <xdr:spPr>
        <a:xfrm>
          <a:off x="9639300" y="15932365"/>
          <a:ext cx="838200" cy="30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4" name="土木費平均値テキスト"/>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5" name="フローチャート: 判断 464"/>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158965</xdr:rowOff>
    </xdr:from>
    <xdr:to>
      <xdr:col>50</xdr:col>
      <xdr:colOff>114300</xdr:colOff>
      <xdr:row>97</xdr:row>
      <xdr:rowOff>89040</xdr:rowOff>
    </xdr:to>
    <xdr:cxnSp macro="">
      <xdr:nvCxnSpPr>
        <xdr:cNvPr id="466" name="直線コネクタ 465"/>
        <xdr:cNvCxnSpPr/>
      </xdr:nvCxnSpPr>
      <xdr:spPr>
        <a:xfrm flipV="1">
          <a:off x="8750300" y="15932365"/>
          <a:ext cx="889000" cy="7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7" name="フローチャート: 判断 466"/>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68" name="テキスト ボックス 467"/>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18123</xdr:rowOff>
    </xdr:from>
    <xdr:to>
      <xdr:col>45</xdr:col>
      <xdr:colOff>177800</xdr:colOff>
      <xdr:row>97</xdr:row>
      <xdr:rowOff>89040</xdr:rowOff>
    </xdr:to>
    <xdr:cxnSp macro="">
      <xdr:nvCxnSpPr>
        <xdr:cNvPr id="469" name="直線コネクタ 468"/>
        <xdr:cNvCxnSpPr/>
      </xdr:nvCxnSpPr>
      <xdr:spPr>
        <a:xfrm>
          <a:off x="7861300" y="16648773"/>
          <a:ext cx="889000" cy="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0" name="フローチャート: 判断 469"/>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1" name="テキスト ボックス 470"/>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95289</xdr:rowOff>
    </xdr:from>
    <xdr:to>
      <xdr:col>41</xdr:col>
      <xdr:colOff>50800</xdr:colOff>
      <xdr:row>97</xdr:row>
      <xdr:rowOff>18123</xdr:rowOff>
    </xdr:to>
    <xdr:cxnSp macro="">
      <xdr:nvCxnSpPr>
        <xdr:cNvPr id="472" name="直線コネクタ 471"/>
        <xdr:cNvCxnSpPr/>
      </xdr:nvCxnSpPr>
      <xdr:spPr>
        <a:xfrm>
          <a:off x="6972300" y="16554489"/>
          <a:ext cx="889000" cy="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3" name="フローチャート: 判断 472"/>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4" name="テキスト ボックス 473"/>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5" name="フローチャート: 判断 474"/>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6" name="テキスト ボックス 475"/>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69368</xdr:rowOff>
    </xdr:from>
    <xdr:to>
      <xdr:col>55</xdr:col>
      <xdr:colOff>50800</xdr:colOff>
      <xdr:row>94</xdr:row>
      <xdr:rowOff>170968</xdr:rowOff>
    </xdr:to>
    <xdr:sp macro="" textlink="">
      <xdr:nvSpPr>
        <xdr:cNvPr id="482" name="楕円 481"/>
        <xdr:cNvSpPr/>
      </xdr:nvSpPr>
      <xdr:spPr>
        <a:xfrm>
          <a:off x="10426700" y="1618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92245</xdr:rowOff>
    </xdr:from>
    <xdr:ext cx="534377" cy="259045"/>
    <xdr:sp macro="" textlink="">
      <xdr:nvSpPr>
        <xdr:cNvPr id="483" name="土木費該当値テキスト"/>
        <xdr:cNvSpPr txBox="1"/>
      </xdr:nvSpPr>
      <xdr:spPr>
        <a:xfrm>
          <a:off x="10528300" y="1603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108165</xdr:rowOff>
    </xdr:from>
    <xdr:to>
      <xdr:col>50</xdr:col>
      <xdr:colOff>165100</xdr:colOff>
      <xdr:row>93</xdr:row>
      <xdr:rowOff>38315</xdr:rowOff>
    </xdr:to>
    <xdr:sp macro="" textlink="">
      <xdr:nvSpPr>
        <xdr:cNvPr id="484" name="楕円 483"/>
        <xdr:cNvSpPr/>
      </xdr:nvSpPr>
      <xdr:spPr>
        <a:xfrm>
          <a:off x="9588500" y="158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54842</xdr:rowOff>
    </xdr:from>
    <xdr:ext cx="599010" cy="259045"/>
    <xdr:sp macro="" textlink="">
      <xdr:nvSpPr>
        <xdr:cNvPr id="485" name="テキスト ボックス 484"/>
        <xdr:cNvSpPr txBox="1"/>
      </xdr:nvSpPr>
      <xdr:spPr>
        <a:xfrm>
          <a:off x="9339795" y="1565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38240</xdr:rowOff>
    </xdr:from>
    <xdr:to>
      <xdr:col>46</xdr:col>
      <xdr:colOff>38100</xdr:colOff>
      <xdr:row>97</xdr:row>
      <xdr:rowOff>139840</xdr:rowOff>
    </xdr:to>
    <xdr:sp macro="" textlink="">
      <xdr:nvSpPr>
        <xdr:cNvPr id="486" name="楕円 485"/>
        <xdr:cNvSpPr/>
      </xdr:nvSpPr>
      <xdr:spPr>
        <a:xfrm>
          <a:off x="8699500" y="166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130967</xdr:rowOff>
    </xdr:from>
    <xdr:ext cx="534377" cy="259045"/>
    <xdr:sp macro="" textlink="">
      <xdr:nvSpPr>
        <xdr:cNvPr id="487" name="テキスト ボックス 486"/>
        <xdr:cNvSpPr txBox="1"/>
      </xdr:nvSpPr>
      <xdr:spPr>
        <a:xfrm>
          <a:off x="8483111" y="167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138773</xdr:rowOff>
    </xdr:from>
    <xdr:to>
      <xdr:col>41</xdr:col>
      <xdr:colOff>101600</xdr:colOff>
      <xdr:row>97</xdr:row>
      <xdr:rowOff>68923</xdr:rowOff>
    </xdr:to>
    <xdr:sp macro="" textlink="">
      <xdr:nvSpPr>
        <xdr:cNvPr id="488" name="楕円 487"/>
        <xdr:cNvSpPr/>
      </xdr:nvSpPr>
      <xdr:spPr>
        <a:xfrm>
          <a:off x="7810500" y="165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85450</xdr:rowOff>
    </xdr:from>
    <xdr:ext cx="534377" cy="259045"/>
    <xdr:sp macro="" textlink="">
      <xdr:nvSpPr>
        <xdr:cNvPr id="489" name="テキスト ボックス 488"/>
        <xdr:cNvSpPr txBox="1"/>
      </xdr:nvSpPr>
      <xdr:spPr>
        <a:xfrm>
          <a:off x="7594111" y="163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44489</xdr:rowOff>
    </xdr:from>
    <xdr:to>
      <xdr:col>36</xdr:col>
      <xdr:colOff>165100</xdr:colOff>
      <xdr:row>96</xdr:row>
      <xdr:rowOff>146089</xdr:rowOff>
    </xdr:to>
    <xdr:sp macro="" textlink="">
      <xdr:nvSpPr>
        <xdr:cNvPr id="490" name="楕円 489"/>
        <xdr:cNvSpPr/>
      </xdr:nvSpPr>
      <xdr:spPr>
        <a:xfrm>
          <a:off x="6921500" y="165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162616</xdr:rowOff>
    </xdr:from>
    <xdr:ext cx="534377" cy="259045"/>
    <xdr:sp macro="" textlink="">
      <xdr:nvSpPr>
        <xdr:cNvPr id="491" name="テキスト ボックス 490"/>
        <xdr:cNvSpPr txBox="1"/>
      </xdr:nvSpPr>
      <xdr:spPr>
        <a:xfrm>
          <a:off x="6705111" y="1627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6" name="直線コネクタ 515"/>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7" name="消防費最小値テキスト"/>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18" name="直線コネクタ 517"/>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19" name="消防費最大値テキスト"/>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0" name="直線コネクタ 519"/>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92456</xdr:rowOff>
    </xdr:from>
    <xdr:to>
      <xdr:col>85</xdr:col>
      <xdr:colOff>127000</xdr:colOff>
      <xdr:row>36</xdr:row>
      <xdr:rowOff>111087</xdr:rowOff>
    </xdr:to>
    <xdr:cxnSp macro="">
      <xdr:nvCxnSpPr>
        <xdr:cNvPr id="521" name="直線コネクタ 520"/>
        <xdr:cNvCxnSpPr/>
      </xdr:nvCxnSpPr>
      <xdr:spPr>
        <a:xfrm flipV="1">
          <a:off x="15481300" y="6264656"/>
          <a:ext cx="8382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2" name="消防費平均値テキスト"/>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3" name="フローチャート: 判断 522"/>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80188</xdr:rowOff>
    </xdr:from>
    <xdr:to>
      <xdr:col>81</xdr:col>
      <xdr:colOff>50800</xdr:colOff>
      <xdr:row>36</xdr:row>
      <xdr:rowOff>111087</xdr:rowOff>
    </xdr:to>
    <xdr:cxnSp macro="">
      <xdr:nvCxnSpPr>
        <xdr:cNvPr id="524" name="直線コネクタ 523"/>
        <xdr:cNvCxnSpPr/>
      </xdr:nvCxnSpPr>
      <xdr:spPr>
        <a:xfrm>
          <a:off x="14592300" y="5909488"/>
          <a:ext cx="889000" cy="37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5" name="フローチャート: 判断 524"/>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6" name="テキスト ボックス 525"/>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80188</xdr:rowOff>
    </xdr:from>
    <xdr:to>
      <xdr:col>76</xdr:col>
      <xdr:colOff>114300</xdr:colOff>
      <xdr:row>35</xdr:row>
      <xdr:rowOff>152540</xdr:rowOff>
    </xdr:to>
    <xdr:cxnSp macro="">
      <xdr:nvCxnSpPr>
        <xdr:cNvPr id="527" name="直線コネクタ 526"/>
        <xdr:cNvCxnSpPr/>
      </xdr:nvCxnSpPr>
      <xdr:spPr>
        <a:xfrm flipV="1">
          <a:off x="13703300" y="5909488"/>
          <a:ext cx="889000" cy="24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28" name="フローチャート: 判断 527"/>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29" name="テキスト ボックス 528"/>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152540</xdr:rowOff>
    </xdr:from>
    <xdr:to>
      <xdr:col>71</xdr:col>
      <xdr:colOff>177800</xdr:colOff>
      <xdr:row>37</xdr:row>
      <xdr:rowOff>96342</xdr:rowOff>
    </xdr:to>
    <xdr:cxnSp macro="">
      <xdr:nvCxnSpPr>
        <xdr:cNvPr id="530" name="直線コネクタ 529"/>
        <xdr:cNvCxnSpPr/>
      </xdr:nvCxnSpPr>
      <xdr:spPr>
        <a:xfrm flipV="1">
          <a:off x="12814300" y="6153290"/>
          <a:ext cx="889000" cy="28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1" name="フローチャート: 判断 530"/>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2" name="テキスト ボックス 531"/>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3" name="フローチャート: 判断 532"/>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4" name="テキスト ボックス 533"/>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41656</xdr:rowOff>
    </xdr:from>
    <xdr:to>
      <xdr:col>85</xdr:col>
      <xdr:colOff>177800</xdr:colOff>
      <xdr:row>36</xdr:row>
      <xdr:rowOff>143256</xdr:rowOff>
    </xdr:to>
    <xdr:sp macro="" textlink="">
      <xdr:nvSpPr>
        <xdr:cNvPr id="540" name="楕円 539"/>
        <xdr:cNvSpPr/>
      </xdr:nvSpPr>
      <xdr:spPr>
        <a:xfrm>
          <a:off x="16268700" y="62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64533</xdr:rowOff>
    </xdr:from>
    <xdr:ext cx="534377" cy="259045"/>
    <xdr:sp macro="" textlink="">
      <xdr:nvSpPr>
        <xdr:cNvPr id="541" name="消防費該当値テキスト"/>
        <xdr:cNvSpPr txBox="1"/>
      </xdr:nvSpPr>
      <xdr:spPr>
        <a:xfrm>
          <a:off x="16370300" y="60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60287</xdr:rowOff>
    </xdr:from>
    <xdr:to>
      <xdr:col>81</xdr:col>
      <xdr:colOff>101600</xdr:colOff>
      <xdr:row>36</xdr:row>
      <xdr:rowOff>161887</xdr:rowOff>
    </xdr:to>
    <xdr:sp macro="" textlink="">
      <xdr:nvSpPr>
        <xdr:cNvPr id="542" name="楕円 541"/>
        <xdr:cNvSpPr/>
      </xdr:nvSpPr>
      <xdr:spPr>
        <a:xfrm>
          <a:off x="15430500" y="62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6964</xdr:rowOff>
    </xdr:from>
    <xdr:ext cx="534377" cy="259045"/>
    <xdr:sp macro="" textlink="">
      <xdr:nvSpPr>
        <xdr:cNvPr id="543" name="テキスト ボックス 542"/>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29388</xdr:rowOff>
    </xdr:from>
    <xdr:to>
      <xdr:col>76</xdr:col>
      <xdr:colOff>165100</xdr:colOff>
      <xdr:row>34</xdr:row>
      <xdr:rowOff>130988</xdr:rowOff>
    </xdr:to>
    <xdr:sp macro="" textlink="">
      <xdr:nvSpPr>
        <xdr:cNvPr id="544" name="楕円 543"/>
        <xdr:cNvSpPr/>
      </xdr:nvSpPr>
      <xdr:spPr>
        <a:xfrm>
          <a:off x="14541500" y="58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147515</xdr:rowOff>
    </xdr:from>
    <xdr:ext cx="534377" cy="259045"/>
    <xdr:sp macro="" textlink="">
      <xdr:nvSpPr>
        <xdr:cNvPr id="545" name="テキスト ボックス 544"/>
        <xdr:cNvSpPr txBox="1"/>
      </xdr:nvSpPr>
      <xdr:spPr>
        <a:xfrm>
          <a:off x="14325111" y="563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101740</xdr:rowOff>
    </xdr:from>
    <xdr:to>
      <xdr:col>72</xdr:col>
      <xdr:colOff>38100</xdr:colOff>
      <xdr:row>36</xdr:row>
      <xdr:rowOff>31890</xdr:rowOff>
    </xdr:to>
    <xdr:sp macro="" textlink="">
      <xdr:nvSpPr>
        <xdr:cNvPr id="546" name="楕円 545"/>
        <xdr:cNvSpPr/>
      </xdr:nvSpPr>
      <xdr:spPr>
        <a:xfrm>
          <a:off x="13652500" y="61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48417</xdr:rowOff>
    </xdr:from>
    <xdr:ext cx="534377" cy="259045"/>
    <xdr:sp macro="" textlink="">
      <xdr:nvSpPr>
        <xdr:cNvPr id="547" name="テキスト ボックス 546"/>
        <xdr:cNvSpPr txBox="1"/>
      </xdr:nvSpPr>
      <xdr:spPr>
        <a:xfrm>
          <a:off x="13436111" y="587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45542</xdr:rowOff>
    </xdr:from>
    <xdr:to>
      <xdr:col>67</xdr:col>
      <xdr:colOff>101600</xdr:colOff>
      <xdr:row>37</xdr:row>
      <xdr:rowOff>147142</xdr:rowOff>
    </xdr:to>
    <xdr:sp macro="" textlink="">
      <xdr:nvSpPr>
        <xdr:cNvPr id="548" name="楕円 547"/>
        <xdr:cNvSpPr/>
      </xdr:nvSpPr>
      <xdr:spPr>
        <a:xfrm>
          <a:off x="12763500" y="63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138269</xdr:rowOff>
    </xdr:from>
    <xdr:ext cx="534377" cy="259045"/>
    <xdr:sp macro="" textlink="">
      <xdr:nvSpPr>
        <xdr:cNvPr id="549" name="テキスト ボックス 548"/>
        <xdr:cNvSpPr txBox="1"/>
      </xdr:nvSpPr>
      <xdr:spPr>
        <a:xfrm>
          <a:off x="12547111" y="64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4" name="直線コネクタ 573"/>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5" name="教育費最小値テキスト"/>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6" name="直線コネクタ 575"/>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7" name="教育費最大値テキスト"/>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78" name="直線コネクタ 577"/>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97524</xdr:rowOff>
    </xdr:from>
    <xdr:to>
      <xdr:col>85</xdr:col>
      <xdr:colOff>127000</xdr:colOff>
      <xdr:row>56</xdr:row>
      <xdr:rowOff>130937</xdr:rowOff>
    </xdr:to>
    <xdr:cxnSp macro="">
      <xdr:nvCxnSpPr>
        <xdr:cNvPr id="579" name="直線コネクタ 578"/>
        <xdr:cNvCxnSpPr/>
      </xdr:nvCxnSpPr>
      <xdr:spPr>
        <a:xfrm flipV="1">
          <a:off x="15481300" y="9527274"/>
          <a:ext cx="838200" cy="20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0" name="教育費平均値テキスト"/>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1" name="フローチャート: 判断 580"/>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61950</xdr:rowOff>
    </xdr:from>
    <xdr:to>
      <xdr:col>81</xdr:col>
      <xdr:colOff>50800</xdr:colOff>
      <xdr:row>56</xdr:row>
      <xdr:rowOff>130937</xdr:rowOff>
    </xdr:to>
    <xdr:cxnSp macro="">
      <xdr:nvCxnSpPr>
        <xdr:cNvPr id="582" name="直線コネクタ 581"/>
        <xdr:cNvCxnSpPr/>
      </xdr:nvCxnSpPr>
      <xdr:spPr>
        <a:xfrm>
          <a:off x="14592300" y="9320250"/>
          <a:ext cx="889000" cy="4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3" name="フローチャート: 判断 582"/>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4" name="テキスト ボックス 583"/>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61950</xdr:rowOff>
    </xdr:from>
    <xdr:to>
      <xdr:col>76</xdr:col>
      <xdr:colOff>114300</xdr:colOff>
      <xdr:row>57</xdr:row>
      <xdr:rowOff>75273</xdr:rowOff>
    </xdr:to>
    <xdr:cxnSp macro="">
      <xdr:nvCxnSpPr>
        <xdr:cNvPr id="585" name="直線コネクタ 584"/>
        <xdr:cNvCxnSpPr/>
      </xdr:nvCxnSpPr>
      <xdr:spPr>
        <a:xfrm flipV="1">
          <a:off x="13703300" y="9320250"/>
          <a:ext cx="889000" cy="5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6" name="フローチャート: 判断 585"/>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7" name="テキスト ボックス 586"/>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156146</xdr:rowOff>
    </xdr:from>
    <xdr:to>
      <xdr:col>71</xdr:col>
      <xdr:colOff>177800</xdr:colOff>
      <xdr:row>57</xdr:row>
      <xdr:rowOff>75273</xdr:rowOff>
    </xdr:to>
    <xdr:cxnSp macro="">
      <xdr:nvCxnSpPr>
        <xdr:cNvPr id="588" name="直線コネクタ 587"/>
        <xdr:cNvCxnSpPr/>
      </xdr:nvCxnSpPr>
      <xdr:spPr>
        <a:xfrm>
          <a:off x="12814300" y="9757346"/>
          <a:ext cx="889000" cy="9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89" name="フローチャート: 判断 588"/>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0" name="テキスト ボックス 589"/>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1" name="フローチャート: 判断 590"/>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2" name="テキスト ボックス 591"/>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46724</xdr:rowOff>
    </xdr:from>
    <xdr:to>
      <xdr:col>85</xdr:col>
      <xdr:colOff>177800</xdr:colOff>
      <xdr:row>55</xdr:row>
      <xdr:rowOff>148324</xdr:rowOff>
    </xdr:to>
    <xdr:sp macro="" textlink="">
      <xdr:nvSpPr>
        <xdr:cNvPr id="598" name="楕円 597"/>
        <xdr:cNvSpPr/>
      </xdr:nvSpPr>
      <xdr:spPr>
        <a:xfrm>
          <a:off x="16268700" y="94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69601</xdr:rowOff>
    </xdr:from>
    <xdr:ext cx="534377" cy="259045"/>
    <xdr:sp macro="" textlink="">
      <xdr:nvSpPr>
        <xdr:cNvPr id="599" name="教育費該当値テキスト"/>
        <xdr:cNvSpPr txBox="1"/>
      </xdr:nvSpPr>
      <xdr:spPr>
        <a:xfrm>
          <a:off x="16370300" y="932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80137</xdr:rowOff>
    </xdr:from>
    <xdr:to>
      <xdr:col>81</xdr:col>
      <xdr:colOff>101600</xdr:colOff>
      <xdr:row>57</xdr:row>
      <xdr:rowOff>10287</xdr:rowOff>
    </xdr:to>
    <xdr:sp macro="" textlink="">
      <xdr:nvSpPr>
        <xdr:cNvPr id="600" name="楕円 599"/>
        <xdr:cNvSpPr/>
      </xdr:nvSpPr>
      <xdr:spPr>
        <a:xfrm>
          <a:off x="15430500" y="96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26814</xdr:rowOff>
    </xdr:from>
    <xdr:ext cx="534377" cy="259045"/>
    <xdr:sp macro="" textlink="">
      <xdr:nvSpPr>
        <xdr:cNvPr id="601" name="テキスト ボックス 600"/>
        <xdr:cNvSpPr txBox="1"/>
      </xdr:nvSpPr>
      <xdr:spPr>
        <a:xfrm>
          <a:off x="15214111" y="94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11150</xdr:rowOff>
    </xdr:from>
    <xdr:to>
      <xdr:col>76</xdr:col>
      <xdr:colOff>165100</xdr:colOff>
      <xdr:row>54</xdr:row>
      <xdr:rowOff>112750</xdr:rowOff>
    </xdr:to>
    <xdr:sp macro="" textlink="">
      <xdr:nvSpPr>
        <xdr:cNvPr id="602" name="楕円 601"/>
        <xdr:cNvSpPr/>
      </xdr:nvSpPr>
      <xdr:spPr>
        <a:xfrm>
          <a:off x="14541500" y="92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129277</xdr:rowOff>
    </xdr:from>
    <xdr:ext cx="534377" cy="259045"/>
    <xdr:sp macro="" textlink="">
      <xdr:nvSpPr>
        <xdr:cNvPr id="603" name="テキスト ボックス 602"/>
        <xdr:cNvSpPr txBox="1"/>
      </xdr:nvSpPr>
      <xdr:spPr>
        <a:xfrm>
          <a:off x="14325111" y="90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24473</xdr:rowOff>
    </xdr:from>
    <xdr:to>
      <xdr:col>72</xdr:col>
      <xdr:colOff>38100</xdr:colOff>
      <xdr:row>57</xdr:row>
      <xdr:rowOff>126073</xdr:rowOff>
    </xdr:to>
    <xdr:sp macro="" textlink="">
      <xdr:nvSpPr>
        <xdr:cNvPr id="604" name="楕円 603"/>
        <xdr:cNvSpPr/>
      </xdr:nvSpPr>
      <xdr:spPr>
        <a:xfrm>
          <a:off x="13652500" y="97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117200</xdr:rowOff>
    </xdr:from>
    <xdr:ext cx="534377" cy="259045"/>
    <xdr:sp macro="" textlink="">
      <xdr:nvSpPr>
        <xdr:cNvPr id="605" name="テキスト ボックス 604"/>
        <xdr:cNvSpPr txBox="1"/>
      </xdr:nvSpPr>
      <xdr:spPr>
        <a:xfrm>
          <a:off x="13436111" y="98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105346</xdr:rowOff>
    </xdr:from>
    <xdr:to>
      <xdr:col>67</xdr:col>
      <xdr:colOff>101600</xdr:colOff>
      <xdr:row>57</xdr:row>
      <xdr:rowOff>35496</xdr:rowOff>
    </xdr:to>
    <xdr:sp macro="" textlink="">
      <xdr:nvSpPr>
        <xdr:cNvPr id="606" name="楕円 605"/>
        <xdr:cNvSpPr/>
      </xdr:nvSpPr>
      <xdr:spPr>
        <a:xfrm>
          <a:off x="12763500" y="97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52023</xdr:rowOff>
    </xdr:from>
    <xdr:ext cx="534377" cy="259045"/>
    <xdr:sp macro="" textlink="">
      <xdr:nvSpPr>
        <xdr:cNvPr id="607" name="テキスト ボックス 606"/>
        <xdr:cNvSpPr txBox="1"/>
      </xdr:nvSpPr>
      <xdr:spPr>
        <a:xfrm>
          <a:off x="12547111" y="94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40831</xdr:rowOff>
    </xdr:from>
    <xdr:to>
      <xdr:col>85</xdr:col>
      <xdr:colOff>126364</xdr:colOff>
      <xdr:row>79</xdr:row>
      <xdr:rowOff>44450</xdr:rowOff>
    </xdr:to>
    <xdr:cxnSp macro="">
      <xdr:nvCxnSpPr>
        <xdr:cNvPr id="631" name="直線コネクタ 630"/>
        <xdr:cNvCxnSpPr/>
      </xdr:nvCxnSpPr>
      <xdr:spPr>
        <a:xfrm flipV="1">
          <a:off x="16317595" y="12556681"/>
          <a:ext cx="1269" cy="103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158958</xdr:rowOff>
    </xdr:from>
    <xdr:ext cx="534377" cy="259045"/>
    <xdr:sp macro="" textlink="">
      <xdr:nvSpPr>
        <xdr:cNvPr id="634" name="災害復旧費最大値テキスト"/>
        <xdr:cNvSpPr txBox="1"/>
      </xdr:nvSpPr>
      <xdr:spPr>
        <a:xfrm>
          <a:off x="16370300" y="1233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40831</xdr:rowOff>
    </xdr:from>
    <xdr:to>
      <xdr:col>86</xdr:col>
      <xdr:colOff>25400</xdr:colOff>
      <xdr:row>73</xdr:row>
      <xdr:rowOff>40831</xdr:rowOff>
    </xdr:to>
    <xdr:cxnSp macro="">
      <xdr:nvCxnSpPr>
        <xdr:cNvPr id="635" name="直線コネクタ 634"/>
        <xdr:cNvCxnSpPr/>
      </xdr:nvCxnSpPr>
      <xdr:spPr>
        <a:xfrm>
          <a:off x="16230600" y="1255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40831</xdr:rowOff>
    </xdr:from>
    <xdr:to>
      <xdr:col>85</xdr:col>
      <xdr:colOff>127000</xdr:colOff>
      <xdr:row>74</xdr:row>
      <xdr:rowOff>86131</xdr:rowOff>
    </xdr:to>
    <xdr:cxnSp macro="">
      <xdr:nvCxnSpPr>
        <xdr:cNvPr id="636" name="直線コネクタ 635"/>
        <xdr:cNvCxnSpPr/>
      </xdr:nvCxnSpPr>
      <xdr:spPr>
        <a:xfrm flipV="1">
          <a:off x="15481300" y="12556681"/>
          <a:ext cx="838200" cy="2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10940</xdr:rowOff>
    </xdr:from>
    <xdr:ext cx="469744" cy="259045"/>
    <xdr:sp macro="" textlink="">
      <xdr:nvSpPr>
        <xdr:cNvPr id="637" name="災害復旧費平均値テキスト"/>
        <xdr:cNvSpPr txBox="1"/>
      </xdr:nvSpPr>
      <xdr:spPr>
        <a:xfrm>
          <a:off x="16370300" y="13384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32513</xdr:rowOff>
    </xdr:from>
    <xdr:to>
      <xdr:col>85</xdr:col>
      <xdr:colOff>177800</xdr:colOff>
      <xdr:row>78</xdr:row>
      <xdr:rowOff>134113</xdr:rowOff>
    </xdr:to>
    <xdr:sp macro="" textlink="">
      <xdr:nvSpPr>
        <xdr:cNvPr id="638" name="フローチャート: 判断 637"/>
        <xdr:cNvSpPr/>
      </xdr:nvSpPr>
      <xdr:spPr>
        <a:xfrm>
          <a:off x="16268700" y="1340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46812</xdr:rowOff>
    </xdr:from>
    <xdr:to>
      <xdr:col>81</xdr:col>
      <xdr:colOff>50800</xdr:colOff>
      <xdr:row>74</xdr:row>
      <xdr:rowOff>86131</xdr:rowOff>
    </xdr:to>
    <xdr:cxnSp macro="">
      <xdr:nvCxnSpPr>
        <xdr:cNvPr id="639" name="直線コネクタ 638"/>
        <xdr:cNvCxnSpPr/>
      </xdr:nvCxnSpPr>
      <xdr:spPr>
        <a:xfrm>
          <a:off x="14592300" y="12219762"/>
          <a:ext cx="889000" cy="55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9880</xdr:rowOff>
    </xdr:from>
    <xdr:to>
      <xdr:col>81</xdr:col>
      <xdr:colOff>101600</xdr:colOff>
      <xdr:row>78</xdr:row>
      <xdr:rowOff>111480</xdr:rowOff>
    </xdr:to>
    <xdr:sp macro="" textlink="">
      <xdr:nvSpPr>
        <xdr:cNvPr id="640" name="フローチャート: 判断 639"/>
        <xdr:cNvSpPr/>
      </xdr:nvSpPr>
      <xdr:spPr>
        <a:xfrm>
          <a:off x="15430500" y="1338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102607</xdr:rowOff>
    </xdr:from>
    <xdr:ext cx="469744" cy="259045"/>
    <xdr:sp macro="" textlink="">
      <xdr:nvSpPr>
        <xdr:cNvPr id="641" name="テキスト ボックス 640"/>
        <xdr:cNvSpPr txBox="1"/>
      </xdr:nvSpPr>
      <xdr:spPr>
        <a:xfrm>
          <a:off x="15246428" y="134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46812</xdr:rowOff>
    </xdr:from>
    <xdr:to>
      <xdr:col>76</xdr:col>
      <xdr:colOff>114300</xdr:colOff>
      <xdr:row>77</xdr:row>
      <xdr:rowOff>50470</xdr:rowOff>
    </xdr:to>
    <xdr:cxnSp macro="">
      <xdr:nvCxnSpPr>
        <xdr:cNvPr id="642" name="直線コネクタ 641"/>
        <xdr:cNvCxnSpPr/>
      </xdr:nvCxnSpPr>
      <xdr:spPr>
        <a:xfrm flipV="1">
          <a:off x="13703300" y="12219762"/>
          <a:ext cx="889000" cy="103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90767</xdr:rowOff>
    </xdr:from>
    <xdr:to>
      <xdr:col>76</xdr:col>
      <xdr:colOff>165100</xdr:colOff>
      <xdr:row>78</xdr:row>
      <xdr:rowOff>20917</xdr:rowOff>
    </xdr:to>
    <xdr:sp macro="" textlink="">
      <xdr:nvSpPr>
        <xdr:cNvPr id="643" name="フローチャート: 判断 642"/>
        <xdr:cNvSpPr/>
      </xdr:nvSpPr>
      <xdr:spPr>
        <a:xfrm>
          <a:off x="14541500" y="1329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12044</xdr:rowOff>
    </xdr:from>
    <xdr:ext cx="469744" cy="259045"/>
    <xdr:sp macro="" textlink="">
      <xdr:nvSpPr>
        <xdr:cNvPr id="644" name="テキスト ボックス 643"/>
        <xdr:cNvSpPr txBox="1"/>
      </xdr:nvSpPr>
      <xdr:spPr>
        <a:xfrm>
          <a:off x="14357428" y="1338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50470</xdr:rowOff>
    </xdr:from>
    <xdr:to>
      <xdr:col>71</xdr:col>
      <xdr:colOff>177800</xdr:colOff>
      <xdr:row>79</xdr:row>
      <xdr:rowOff>44450</xdr:rowOff>
    </xdr:to>
    <xdr:cxnSp macro="">
      <xdr:nvCxnSpPr>
        <xdr:cNvPr id="645" name="直線コネクタ 644"/>
        <xdr:cNvCxnSpPr/>
      </xdr:nvCxnSpPr>
      <xdr:spPr>
        <a:xfrm flipV="1">
          <a:off x="12814300" y="13252120"/>
          <a:ext cx="889000" cy="3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91987</xdr:rowOff>
    </xdr:from>
    <xdr:to>
      <xdr:col>72</xdr:col>
      <xdr:colOff>38100</xdr:colOff>
      <xdr:row>78</xdr:row>
      <xdr:rowOff>22137</xdr:rowOff>
    </xdr:to>
    <xdr:sp macro="" textlink="">
      <xdr:nvSpPr>
        <xdr:cNvPr id="646" name="フローチャート: 判断 645"/>
        <xdr:cNvSpPr/>
      </xdr:nvSpPr>
      <xdr:spPr>
        <a:xfrm>
          <a:off x="13652500" y="132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13264</xdr:rowOff>
    </xdr:from>
    <xdr:ext cx="469744" cy="259045"/>
    <xdr:sp macro="" textlink="">
      <xdr:nvSpPr>
        <xdr:cNvPr id="647" name="テキスト ボックス 646"/>
        <xdr:cNvSpPr txBox="1"/>
      </xdr:nvSpPr>
      <xdr:spPr>
        <a:xfrm>
          <a:off x="13468428" y="1338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120523</xdr:rowOff>
    </xdr:from>
    <xdr:to>
      <xdr:col>67</xdr:col>
      <xdr:colOff>101600</xdr:colOff>
      <xdr:row>78</xdr:row>
      <xdr:rowOff>50673</xdr:rowOff>
    </xdr:to>
    <xdr:sp macro="" textlink="">
      <xdr:nvSpPr>
        <xdr:cNvPr id="648" name="フローチャート: 判断 647"/>
        <xdr:cNvSpPr/>
      </xdr:nvSpPr>
      <xdr:spPr>
        <a:xfrm>
          <a:off x="12763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67200</xdr:rowOff>
    </xdr:from>
    <xdr:ext cx="469744" cy="259045"/>
    <xdr:sp macro="" textlink="">
      <xdr:nvSpPr>
        <xdr:cNvPr id="649" name="テキスト ボックス 648"/>
        <xdr:cNvSpPr txBox="1"/>
      </xdr:nvSpPr>
      <xdr:spPr>
        <a:xfrm>
          <a:off x="12579428"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161481</xdr:rowOff>
    </xdr:from>
    <xdr:to>
      <xdr:col>85</xdr:col>
      <xdr:colOff>177800</xdr:colOff>
      <xdr:row>73</xdr:row>
      <xdr:rowOff>91631</xdr:rowOff>
    </xdr:to>
    <xdr:sp macro="" textlink="">
      <xdr:nvSpPr>
        <xdr:cNvPr id="655" name="楕円 654"/>
        <xdr:cNvSpPr/>
      </xdr:nvSpPr>
      <xdr:spPr>
        <a:xfrm>
          <a:off x="16268700" y="125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114508</xdr:rowOff>
    </xdr:from>
    <xdr:ext cx="534377" cy="259045"/>
    <xdr:sp macro="" textlink="">
      <xdr:nvSpPr>
        <xdr:cNvPr id="656" name="災害復旧費該当値テキスト"/>
        <xdr:cNvSpPr txBox="1"/>
      </xdr:nvSpPr>
      <xdr:spPr>
        <a:xfrm>
          <a:off x="16370300" y="1245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35331</xdr:rowOff>
    </xdr:from>
    <xdr:to>
      <xdr:col>81</xdr:col>
      <xdr:colOff>101600</xdr:colOff>
      <xdr:row>74</xdr:row>
      <xdr:rowOff>136931</xdr:rowOff>
    </xdr:to>
    <xdr:sp macro="" textlink="">
      <xdr:nvSpPr>
        <xdr:cNvPr id="657" name="楕円 656"/>
        <xdr:cNvSpPr/>
      </xdr:nvSpPr>
      <xdr:spPr>
        <a:xfrm>
          <a:off x="15430500" y="127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153458</xdr:rowOff>
    </xdr:from>
    <xdr:ext cx="534377" cy="259045"/>
    <xdr:sp macro="" textlink="">
      <xdr:nvSpPr>
        <xdr:cNvPr id="658" name="テキスト ボックス 657"/>
        <xdr:cNvSpPr txBox="1"/>
      </xdr:nvSpPr>
      <xdr:spPr>
        <a:xfrm>
          <a:off x="15214111" y="1249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167462</xdr:rowOff>
    </xdr:from>
    <xdr:to>
      <xdr:col>76</xdr:col>
      <xdr:colOff>165100</xdr:colOff>
      <xdr:row>71</xdr:row>
      <xdr:rowOff>97612</xdr:rowOff>
    </xdr:to>
    <xdr:sp macro="" textlink="">
      <xdr:nvSpPr>
        <xdr:cNvPr id="659" name="楕円 658"/>
        <xdr:cNvSpPr/>
      </xdr:nvSpPr>
      <xdr:spPr>
        <a:xfrm>
          <a:off x="14541500" y="1216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114139</xdr:rowOff>
    </xdr:from>
    <xdr:ext cx="534377" cy="259045"/>
    <xdr:sp macro="" textlink="">
      <xdr:nvSpPr>
        <xdr:cNvPr id="660" name="テキスト ボックス 659"/>
        <xdr:cNvSpPr txBox="1"/>
      </xdr:nvSpPr>
      <xdr:spPr>
        <a:xfrm>
          <a:off x="14325111" y="1194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171120</xdr:rowOff>
    </xdr:from>
    <xdr:to>
      <xdr:col>72</xdr:col>
      <xdr:colOff>38100</xdr:colOff>
      <xdr:row>77</xdr:row>
      <xdr:rowOff>101270</xdr:rowOff>
    </xdr:to>
    <xdr:sp macro="" textlink="">
      <xdr:nvSpPr>
        <xdr:cNvPr id="661" name="楕円 660"/>
        <xdr:cNvSpPr/>
      </xdr:nvSpPr>
      <xdr:spPr>
        <a:xfrm>
          <a:off x="13652500" y="132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117797</xdr:rowOff>
    </xdr:from>
    <xdr:ext cx="469744" cy="259045"/>
    <xdr:sp macro="" textlink="">
      <xdr:nvSpPr>
        <xdr:cNvPr id="662" name="テキスト ボックス 661"/>
        <xdr:cNvSpPr txBox="1"/>
      </xdr:nvSpPr>
      <xdr:spPr>
        <a:xfrm>
          <a:off x="13468428" y="1297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86488</xdr:rowOff>
    </xdr:from>
    <xdr:to>
      <xdr:col>85</xdr:col>
      <xdr:colOff>127000</xdr:colOff>
      <xdr:row>96</xdr:row>
      <xdr:rowOff>87807</xdr:rowOff>
    </xdr:to>
    <xdr:cxnSp macro="">
      <xdr:nvCxnSpPr>
        <xdr:cNvPr id="693" name="直線コネクタ 692"/>
        <xdr:cNvCxnSpPr/>
      </xdr:nvCxnSpPr>
      <xdr:spPr>
        <a:xfrm flipV="1">
          <a:off x="15481300" y="16545688"/>
          <a:ext cx="8382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84226</xdr:rowOff>
    </xdr:from>
    <xdr:to>
      <xdr:col>81</xdr:col>
      <xdr:colOff>50800</xdr:colOff>
      <xdr:row>96</xdr:row>
      <xdr:rowOff>87807</xdr:rowOff>
    </xdr:to>
    <xdr:cxnSp macro="">
      <xdr:nvCxnSpPr>
        <xdr:cNvPr id="696" name="直線コネクタ 695"/>
        <xdr:cNvCxnSpPr/>
      </xdr:nvCxnSpPr>
      <xdr:spPr>
        <a:xfrm>
          <a:off x="14592300" y="16543426"/>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25642</xdr:rowOff>
    </xdr:from>
    <xdr:to>
      <xdr:col>76</xdr:col>
      <xdr:colOff>114300</xdr:colOff>
      <xdr:row>96</xdr:row>
      <xdr:rowOff>84226</xdr:rowOff>
    </xdr:to>
    <xdr:cxnSp macro="">
      <xdr:nvCxnSpPr>
        <xdr:cNvPr id="699" name="直線コネクタ 698"/>
        <xdr:cNvCxnSpPr/>
      </xdr:nvCxnSpPr>
      <xdr:spPr>
        <a:xfrm>
          <a:off x="13703300" y="16484842"/>
          <a:ext cx="889000" cy="5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134125</xdr:rowOff>
    </xdr:from>
    <xdr:to>
      <xdr:col>71</xdr:col>
      <xdr:colOff>177800</xdr:colOff>
      <xdr:row>96</xdr:row>
      <xdr:rowOff>25642</xdr:rowOff>
    </xdr:to>
    <xdr:cxnSp macro="">
      <xdr:nvCxnSpPr>
        <xdr:cNvPr id="702" name="直線コネクタ 701"/>
        <xdr:cNvCxnSpPr/>
      </xdr:nvCxnSpPr>
      <xdr:spPr>
        <a:xfrm>
          <a:off x="12814300" y="16421875"/>
          <a:ext cx="889000" cy="6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35688</xdr:rowOff>
    </xdr:from>
    <xdr:to>
      <xdr:col>85</xdr:col>
      <xdr:colOff>177800</xdr:colOff>
      <xdr:row>96</xdr:row>
      <xdr:rowOff>137288</xdr:rowOff>
    </xdr:to>
    <xdr:sp macro="" textlink="">
      <xdr:nvSpPr>
        <xdr:cNvPr id="712" name="楕円 711"/>
        <xdr:cNvSpPr/>
      </xdr:nvSpPr>
      <xdr:spPr>
        <a:xfrm>
          <a:off x="16268700" y="164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14115</xdr:rowOff>
    </xdr:from>
    <xdr:ext cx="534377" cy="259045"/>
    <xdr:sp macro="" textlink="">
      <xdr:nvSpPr>
        <xdr:cNvPr id="713" name="公債費該当値テキスト"/>
        <xdr:cNvSpPr txBox="1"/>
      </xdr:nvSpPr>
      <xdr:spPr>
        <a:xfrm>
          <a:off x="16370300" y="164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37007</xdr:rowOff>
    </xdr:from>
    <xdr:to>
      <xdr:col>81</xdr:col>
      <xdr:colOff>101600</xdr:colOff>
      <xdr:row>96</xdr:row>
      <xdr:rowOff>138607</xdr:rowOff>
    </xdr:to>
    <xdr:sp macro="" textlink="">
      <xdr:nvSpPr>
        <xdr:cNvPr id="714" name="楕円 713"/>
        <xdr:cNvSpPr/>
      </xdr:nvSpPr>
      <xdr:spPr>
        <a:xfrm>
          <a:off x="15430500" y="164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129734</xdr:rowOff>
    </xdr:from>
    <xdr:ext cx="534377" cy="259045"/>
    <xdr:sp macro="" textlink="">
      <xdr:nvSpPr>
        <xdr:cNvPr id="715" name="テキスト ボックス 714"/>
        <xdr:cNvSpPr txBox="1"/>
      </xdr:nvSpPr>
      <xdr:spPr>
        <a:xfrm>
          <a:off x="15214111" y="165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33426</xdr:rowOff>
    </xdr:from>
    <xdr:to>
      <xdr:col>76</xdr:col>
      <xdr:colOff>165100</xdr:colOff>
      <xdr:row>96</xdr:row>
      <xdr:rowOff>135026</xdr:rowOff>
    </xdr:to>
    <xdr:sp macro="" textlink="">
      <xdr:nvSpPr>
        <xdr:cNvPr id="716" name="楕円 715"/>
        <xdr:cNvSpPr/>
      </xdr:nvSpPr>
      <xdr:spPr>
        <a:xfrm>
          <a:off x="14541500" y="164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126153</xdr:rowOff>
    </xdr:from>
    <xdr:ext cx="534377" cy="259045"/>
    <xdr:sp macro="" textlink="">
      <xdr:nvSpPr>
        <xdr:cNvPr id="717" name="テキスト ボックス 716"/>
        <xdr:cNvSpPr txBox="1"/>
      </xdr:nvSpPr>
      <xdr:spPr>
        <a:xfrm>
          <a:off x="14325111" y="165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146292</xdr:rowOff>
    </xdr:from>
    <xdr:to>
      <xdr:col>72</xdr:col>
      <xdr:colOff>38100</xdr:colOff>
      <xdr:row>96</xdr:row>
      <xdr:rowOff>76442</xdr:rowOff>
    </xdr:to>
    <xdr:sp macro="" textlink="">
      <xdr:nvSpPr>
        <xdr:cNvPr id="718" name="楕円 717"/>
        <xdr:cNvSpPr/>
      </xdr:nvSpPr>
      <xdr:spPr>
        <a:xfrm>
          <a:off x="13652500" y="164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67569</xdr:rowOff>
    </xdr:from>
    <xdr:ext cx="534377" cy="259045"/>
    <xdr:sp macro="" textlink="">
      <xdr:nvSpPr>
        <xdr:cNvPr id="719" name="テキスト ボックス 718"/>
        <xdr:cNvSpPr txBox="1"/>
      </xdr:nvSpPr>
      <xdr:spPr>
        <a:xfrm>
          <a:off x="13436111" y="165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83325</xdr:rowOff>
    </xdr:from>
    <xdr:to>
      <xdr:col>67</xdr:col>
      <xdr:colOff>101600</xdr:colOff>
      <xdr:row>96</xdr:row>
      <xdr:rowOff>13475</xdr:rowOff>
    </xdr:to>
    <xdr:sp macro="" textlink="">
      <xdr:nvSpPr>
        <xdr:cNvPr id="720" name="楕円 719"/>
        <xdr:cNvSpPr/>
      </xdr:nvSpPr>
      <xdr:spPr>
        <a:xfrm>
          <a:off x="12763500" y="163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4602</xdr:rowOff>
    </xdr:from>
    <xdr:ext cx="534377" cy="259045"/>
    <xdr:sp macro="" textlink="">
      <xdr:nvSpPr>
        <xdr:cNvPr id="721" name="テキスト ボックス 720"/>
        <xdr:cNvSpPr txBox="1"/>
      </xdr:nvSpPr>
      <xdr:spPr>
        <a:xfrm>
          <a:off x="12547111" y="164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147701</xdr:rowOff>
    </xdr:from>
    <xdr:to>
      <xdr:col>116</xdr:col>
      <xdr:colOff>63500</xdr:colOff>
      <xdr:row>39</xdr:row>
      <xdr:rowOff>44450</xdr:rowOff>
    </xdr:to>
    <xdr:cxnSp macro="">
      <xdr:nvCxnSpPr>
        <xdr:cNvPr id="750" name="直線コネクタ 749"/>
        <xdr:cNvCxnSpPr/>
      </xdr:nvCxnSpPr>
      <xdr:spPr>
        <a:xfrm>
          <a:off x="21323300" y="5462651"/>
          <a:ext cx="838200" cy="126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147701</xdr:rowOff>
    </xdr:from>
    <xdr:to>
      <xdr:col>111</xdr:col>
      <xdr:colOff>177800</xdr:colOff>
      <xdr:row>39</xdr:row>
      <xdr:rowOff>44450</xdr:rowOff>
    </xdr:to>
    <xdr:cxnSp macro="">
      <xdr:nvCxnSpPr>
        <xdr:cNvPr id="753" name="直線コネクタ 752"/>
        <xdr:cNvCxnSpPr/>
      </xdr:nvCxnSpPr>
      <xdr:spPr>
        <a:xfrm flipV="1">
          <a:off x="20434300" y="5462651"/>
          <a:ext cx="889000" cy="126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69613</xdr:rowOff>
    </xdr:from>
    <xdr:ext cx="313932" cy="259045"/>
    <xdr:sp macro="" textlink="">
      <xdr:nvSpPr>
        <xdr:cNvPr id="755" name="テキスト ボックス 754"/>
        <xdr:cNvSpPr txBox="1"/>
      </xdr:nvSpPr>
      <xdr:spPr>
        <a:xfrm>
          <a:off x="21166333" y="67561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96901</xdr:rowOff>
    </xdr:from>
    <xdr:to>
      <xdr:col>112</xdr:col>
      <xdr:colOff>38100</xdr:colOff>
      <xdr:row>32</xdr:row>
      <xdr:rowOff>27051</xdr:rowOff>
    </xdr:to>
    <xdr:sp macro="" textlink="">
      <xdr:nvSpPr>
        <xdr:cNvPr id="771" name="楕円 770"/>
        <xdr:cNvSpPr/>
      </xdr:nvSpPr>
      <xdr:spPr>
        <a:xfrm>
          <a:off x="21272500" y="54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43578</xdr:rowOff>
    </xdr:from>
    <xdr:ext cx="469744" cy="259045"/>
    <xdr:sp macro="" textlink="">
      <xdr:nvSpPr>
        <xdr:cNvPr id="772" name="テキスト ボックス 771"/>
        <xdr:cNvSpPr txBox="1"/>
      </xdr:nvSpPr>
      <xdr:spPr>
        <a:xfrm>
          <a:off x="21088428" y="518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ふるさと納税寄附金に係る基金積立が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住民一人当たりコストが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9,395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円増となった。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農林水産業費：ため池除染業務の完了により、住民一人当たりコストは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19,241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商工費：燃料高騰対策運送事業者応援金の支給により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、住民一人当たりコストが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土木費：本宮駅周辺東西アクセス整備事業</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の完了により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住民一人当たりコスト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23,945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中央公民館耐震補強改修工事、白沢公民館改修工事</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により住民一人当たりコスト</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16,131</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円増となった</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災害復旧費：令和</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年福島県沖地震小学校災害復旧事業の増のため、住民一人当たりコストは</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5,689</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円増となった。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人事院勧告に伴う人件費補正、光熱水費・燃料費高騰対策、保育所駐車場整備等の対応のため、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財政調整基金取崩額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290,946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千円の増額となった。また、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白沢公民館改修のため、教育施設等整備基金取崩額が対前年度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262,833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千円の増額となったことなどから、令和４年度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実質単年度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収支は▲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276,565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財政調整基金は残高は計画額を維持しているため、今後も適切な積立及び取崩しを行い、健全な行財政運営に努めていく。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年度決算において、普通会計、特別会計、企業会計すべての会計が黒字である、今後も収支均衡のとれた財政運営を行い、全会計の当該比率の健全値を維持する。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19202732</v>
      </c>
      <c r="BO4" s="371"/>
      <c r="BP4" s="371"/>
      <c r="BQ4" s="371"/>
      <c r="BR4" s="371"/>
      <c r="BS4" s="371"/>
      <c r="BT4" s="371"/>
      <c r="BU4" s="372"/>
      <c r="BV4" s="370">
        <v>20241591</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14.5</v>
      </c>
      <c r="CU4" s="377"/>
      <c r="CV4" s="377"/>
      <c r="CW4" s="377"/>
      <c r="CX4" s="377"/>
      <c r="CY4" s="377"/>
      <c r="CZ4" s="377"/>
      <c r="DA4" s="378"/>
      <c r="DB4" s="376">
        <v>14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17632630</v>
      </c>
      <c r="BO5" s="439"/>
      <c r="BP5" s="439"/>
      <c r="BQ5" s="439"/>
      <c r="BR5" s="439"/>
      <c r="BS5" s="439"/>
      <c r="BT5" s="439"/>
      <c r="BU5" s="440"/>
      <c r="BV5" s="438">
        <v>18729752</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92.6</v>
      </c>
      <c r="CU5" s="405"/>
      <c r="CV5" s="405"/>
      <c r="CW5" s="405"/>
      <c r="CX5" s="405"/>
      <c r="CY5" s="405"/>
      <c r="CZ5" s="405"/>
      <c r="DA5" s="406"/>
      <c r="DB5" s="404">
        <v>87.7</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103</v>
      </c>
      <c r="AV6" s="434"/>
      <c r="AW6" s="434"/>
      <c r="AX6" s="434"/>
      <c r="AY6" s="435" t="s">
        <v>104</v>
      </c>
      <c r="AZ6" s="436"/>
      <c r="BA6" s="436"/>
      <c r="BB6" s="436"/>
      <c r="BC6" s="436"/>
      <c r="BD6" s="436"/>
      <c r="BE6" s="436"/>
      <c r="BF6" s="436"/>
      <c r="BG6" s="436"/>
      <c r="BH6" s="436"/>
      <c r="BI6" s="436"/>
      <c r="BJ6" s="436"/>
      <c r="BK6" s="436"/>
      <c r="BL6" s="436"/>
      <c r="BM6" s="437"/>
      <c r="BN6" s="438">
        <v>1570102</v>
      </c>
      <c r="BO6" s="439"/>
      <c r="BP6" s="439"/>
      <c r="BQ6" s="439"/>
      <c r="BR6" s="439"/>
      <c r="BS6" s="439"/>
      <c r="BT6" s="439"/>
      <c r="BU6" s="440"/>
      <c r="BV6" s="438">
        <v>1511839</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94.4</v>
      </c>
      <c r="CU6" s="445"/>
      <c r="CV6" s="445"/>
      <c r="CW6" s="445"/>
      <c r="CX6" s="445"/>
      <c r="CY6" s="445"/>
      <c r="CZ6" s="445"/>
      <c r="DA6" s="446"/>
      <c r="DB6" s="444">
        <v>92.3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103</v>
      </c>
      <c r="AV7" s="434"/>
      <c r="AW7" s="434"/>
      <c r="AX7" s="434"/>
      <c r="AY7" s="435" t="s">
        <v>107</v>
      </c>
      <c r="AZ7" s="436"/>
      <c r="BA7" s="436"/>
      <c r="BB7" s="436"/>
      <c r="BC7" s="436"/>
      <c r="BD7" s="436"/>
      <c r="BE7" s="436"/>
      <c r="BF7" s="436"/>
      <c r="BG7" s="436"/>
      <c r="BH7" s="436"/>
      <c r="BI7" s="436"/>
      <c r="BJ7" s="436"/>
      <c r="BK7" s="436"/>
      <c r="BL7" s="436"/>
      <c r="BM7" s="437"/>
      <c r="BN7" s="438">
        <v>300150</v>
      </c>
      <c r="BO7" s="439"/>
      <c r="BP7" s="439"/>
      <c r="BQ7" s="439"/>
      <c r="BR7" s="439"/>
      <c r="BS7" s="439"/>
      <c r="BT7" s="439"/>
      <c r="BU7" s="440"/>
      <c r="BV7" s="438">
        <v>269938</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8748050</v>
      </c>
      <c r="CU7" s="439"/>
      <c r="CV7" s="439"/>
      <c r="CW7" s="439"/>
      <c r="CX7" s="439"/>
      <c r="CY7" s="439"/>
      <c r="CZ7" s="439"/>
      <c r="DA7" s="440"/>
      <c r="DB7" s="438">
        <v>8898095</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103</v>
      </c>
      <c r="AV8" s="434"/>
      <c r="AW8" s="434"/>
      <c r="AX8" s="434"/>
      <c r="AY8" s="435" t="s">
        <v>110</v>
      </c>
      <c r="AZ8" s="436"/>
      <c r="BA8" s="436"/>
      <c r="BB8" s="436"/>
      <c r="BC8" s="436"/>
      <c r="BD8" s="436"/>
      <c r="BE8" s="436"/>
      <c r="BF8" s="436"/>
      <c r="BG8" s="436"/>
      <c r="BH8" s="436"/>
      <c r="BI8" s="436"/>
      <c r="BJ8" s="436"/>
      <c r="BK8" s="436"/>
      <c r="BL8" s="436"/>
      <c r="BM8" s="437"/>
      <c r="BN8" s="438">
        <v>1269952</v>
      </c>
      <c r="BO8" s="439"/>
      <c r="BP8" s="439"/>
      <c r="BQ8" s="439"/>
      <c r="BR8" s="439"/>
      <c r="BS8" s="439"/>
      <c r="BT8" s="439"/>
      <c r="BU8" s="440"/>
      <c r="BV8" s="438">
        <v>1241901</v>
      </c>
      <c r="BW8" s="439"/>
      <c r="BX8" s="439"/>
      <c r="BY8" s="439"/>
      <c r="BZ8" s="439"/>
      <c r="CA8" s="439"/>
      <c r="CB8" s="439"/>
      <c r="CC8" s="440"/>
      <c r="CD8" s="441" t="s">
        <v>111</v>
      </c>
      <c r="CE8" s="442"/>
      <c r="CF8" s="442"/>
      <c r="CG8" s="442"/>
      <c r="CH8" s="442"/>
      <c r="CI8" s="442"/>
      <c r="CJ8" s="442"/>
      <c r="CK8" s="442"/>
      <c r="CL8" s="442"/>
      <c r="CM8" s="442"/>
      <c r="CN8" s="442"/>
      <c r="CO8" s="442"/>
      <c r="CP8" s="442"/>
      <c r="CQ8" s="442"/>
      <c r="CR8" s="442"/>
      <c r="CS8" s="443"/>
      <c r="CT8" s="447">
        <v>0.65</v>
      </c>
      <c r="CU8" s="448"/>
      <c r="CV8" s="448"/>
      <c r="CW8" s="448"/>
      <c r="CX8" s="448"/>
      <c r="CY8" s="448"/>
      <c r="CZ8" s="448"/>
      <c r="DA8" s="449"/>
      <c r="DB8" s="447">
        <v>0.66</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30236</v>
      </c>
      <c r="S9" s="455"/>
      <c r="T9" s="455"/>
      <c r="U9" s="455"/>
      <c r="V9" s="456"/>
      <c r="W9" s="364" t="s">
        <v>114</v>
      </c>
      <c r="X9" s="365"/>
      <c r="Y9" s="365"/>
      <c r="Z9" s="365"/>
      <c r="AA9" s="365"/>
      <c r="AB9" s="365"/>
      <c r="AC9" s="365"/>
      <c r="AD9" s="365"/>
      <c r="AE9" s="365"/>
      <c r="AF9" s="365"/>
      <c r="AG9" s="365"/>
      <c r="AH9" s="365"/>
      <c r="AI9" s="365"/>
      <c r="AJ9" s="365"/>
      <c r="AK9" s="365"/>
      <c r="AL9" s="366"/>
      <c r="AM9" s="430" t="s">
        <v>115</v>
      </c>
      <c r="AN9" s="431"/>
      <c r="AO9" s="431"/>
      <c r="AP9" s="431"/>
      <c r="AQ9" s="431"/>
      <c r="AR9" s="431"/>
      <c r="AS9" s="431"/>
      <c r="AT9" s="432"/>
      <c r="AU9" s="433" t="s">
        <v>116</v>
      </c>
      <c r="AV9" s="434"/>
      <c r="AW9" s="434"/>
      <c r="AX9" s="434"/>
      <c r="AY9" s="435" t="s">
        <v>117</v>
      </c>
      <c r="AZ9" s="436"/>
      <c r="BA9" s="436"/>
      <c r="BB9" s="436"/>
      <c r="BC9" s="436"/>
      <c r="BD9" s="436"/>
      <c r="BE9" s="436"/>
      <c r="BF9" s="436"/>
      <c r="BG9" s="436"/>
      <c r="BH9" s="436"/>
      <c r="BI9" s="436"/>
      <c r="BJ9" s="436"/>
      <c r="BK9" s="436"/>
      <c r="BL9" s="436"/>
      <c r="BM9" s="437"/>
      <c r="BN9" s="438">
        <v>28051</v>
      </c>
      <c r="BO9" s="439"/>
      <c r="BP9" s="439"/>
      <c r="BQ9" s="439"/>
      <c r="BR9" s="439"/>
      <c r="BS9" s="439"/>
      <c r="BT9" s="439"/>
      <c r="BU9" s="440"/>
      <c r="BV9" s="438">
        <v>264619</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8.8000000000000007</v>
      </c>
      <c r="CU9" s="405"/>
      <c r="CV9" s="405"/>
      <c r="CW9" s="405"/>
      <c r="CX9" s="405"/>
      <c r="CY9" s="405"/>
      <c r="CZ9" s="405"/>
      <c r="DA9" s="406"/>
      <c r="DB9" s="404">
        <v>9.1999999999999993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1"/>
      <c r="N10" s="431"/>
      <c r="O10" s="431"/>
      <c r="P10" s="431"/>
      <c r="Q10" s="432"/>
      <c r="R10" s="458">
        <v>30924</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533154</v>
      </c>
      <c r="BO10" s="439"/>
      <c r="BP10" s="439"/>
      <c r="BQ10" s="439"/>
      <c r="BR10" s="439"/>
      <c r="BS10" s="439"/>
      <c r="BT10" s="439"/>
      <c r="BU10" s="440"/>
      <c r="BV10" s="438">
        <v>428326</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121</v>
      </c>
      <c r="AV11" s="434"/>
      <c r="AW11" s="434"/>
      <c r="AX11" s="434"/>
      <c r="AY11" s="435" t="s">
        <v>127</v>
      </c>
      <c r="AZ11" s="436"/>
      <c r="BA11" s="436"/>
      <c r="BB11" s="436"/>
      <c r="BC11" s="436"/>
      <c r="BD11" s="436"/>
      <c r="BE11" s="436"/>
      <c r="BF11" s="436"/>
      <c r="BG11" s="436"/>
      <c r="BH11" s="436"/>
      <c r="BI11" s="436"/>
      <c r="BJ11" s="436"/>
      <c r="BK11" s="436"/>
      <c r="BL11" s="436"/>
      <c r="BM11" s="437"/>
      <c r="BN11" s="438">
        <v>12627</v>
      </c>
      <c r="BO11" s="439"/>
      <c r="BP11" s="439"/>
      <c r="BQ11" s="439"/>
      <c r="BR11" s="439"/>
      <c r="BS11" s="439"/>
      <c r="BT11" s="439"/>
      <c r="BU11" s="440"/>
      <c r="BV11" s="438">
        <v>81195</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29958</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135</v>
      </c>
      <c r="AV12" s="434"/>
      <c r="AW12" s="434"/>
      <c r="AX12" s="434"/>
      <c r="AY12" s="435" t="s">
        <v>136</v>
      </c>
      <c r="AZ12" s="436"/>
      <c r="BA12" s="436"/>
      <c r="BB12" s="436"/>
      <c r="BC12" s="436"/>
      <c r="BD12" s="436"/>
      <c r="BE12" s="436"/>
      <c r="BF12" s="436"/>
      <c r="BG12" s="436"/>
      <c r="BH12" s="436"/>
      <c r="BI12" s="436"/>
      <c r="BJ12" s="436"/>
      <c r="BK12" s="436"/>
      <c r="BL12" s="436"/>
      <c r="BM12" s="437"/>
      <c r="BN12" s="438">
        <v>850397</v>
      </c>
      <c r="BO12" s="439"/>
      <c r="BP12" s="439"/>
      <c r="BQ12" s="439"/>
      <c r="BR12" s="439"/>
      <c r="BS12" s="439"/>
      <c r="BT12" s="439"/>
      <c r="BU12" s="440"/>
      <c r="BV12" s="438">
        <v>559451</v>
      </c>
      <c r="BW12" s="439"/>
      <c r="BX12" s="439"/>
      <c r="BY12" s="439"/>
      <c r="BZ12" s="439"/>
      <c r="CA12" s="439"/>
      <c r="CB12" s="439"/>
      <c r="CC12" s="440"/>
      <c r="CD12" s="441" t="s">
        <v>137</v>
      </c>
      <c r="CE12" s="442"/>
      <c r="CF12" s="442"/>
      <c r="CG12" s="442"/>
      <c r="CH12" s="442"/>
      <c r="CI12" s="442"/>
      <c r="CJ12" s="442"/>
      <c r="CK12" s="442"/>
      <c r="CL12" s="442"/>
      <c r="CM12" s="442"/>
      <c r="CN12" s="442"/>
      <c r="CO12" s="442"/>
      <c r="CP12" s="442"/>
      <c r="CQ12" s="442"/>
      <c r="CR12" s="442"/>
      <c r="CS12" s="443"/>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29732</v>
      </c>
      <c r="S13" s="492"/>
      <c r="T13" s="492"/>
      <c r="U13" s="492"/>
      <c r="V13" s="493"/>
      <c r="W13" s="417" t="s">
        <v>140</v>
      </c>
      <c r="X13" s="418"/>
      <c r="Y13" s="418"/>
      <c r="Z13" s="418"/>
      <c r="AA13" s="418"/>
      <c r="AB13" s="408"/>
      <c r="AC13" s="458">
        <v>722</v>
      </c>
      <c r="AD13" s="459"/>
      <c r="AE13" s="459"/>
      <c r="AF13" s="459"/>
      <c r="AG13" s="501"/>
      <c r="AH13" s="458">
        <v>920</v>
      </c>
      <c r="AI13" s="459"/>
      <c r="AJ13" s="459"/>
      <c r="AK13" s="459"/>
      <c r="AL13" s="460"/>
      <c r="AM13" s="430" t="s">
        <v>141</v>
      </c>
      <c r="AN13" s="431"/>
      <c r="AO13" s="431"/>
      <c r="AP13" s="431"/>
      <c r="AQ13" s="431"/>
      <c r="AR13" s="431"/>
      <c r="AS13" s="431"/>
      <c r="AT13" s="432"/>
      <c r="AU13" s="433" t="s">
        <v>142</v>
      </c>
      <c r="AV13" s="434"/>
      <c r="AW13" s="434"/>
      <c r="AX13" s="434"/>
      <c r="AY13" s="435" t="s">
        <v>143</v>
      </c>
      <c r="AZ13" s="436"/>
      <c r="BA13" s="436"/>
      <c r="BB13" s="436"/>
      <c r="BC13" s="436"/>
      <c r="BD13" s="436"/>
      <c r="BE13" s="436"/>
      <c r="BF13" s="436"/>
      <c r="BG13" s="436"/>
      <c r="BH13" s="436"/>
      <c r="BI13" s="436"/>
      <c r="BJ13" s="436"/>
      <c r="BK13" s="436"/>
      <c r="BL13" s="436"/>
      <c r="BM13" s="437"/>
      <c r="BN13" s="438">
        <v>-276565</v>
      </c>
      <c r="BO13" s="439"/>
      <c r="BP13" s="439"/>
      <c r="BQ13" s="439"/>
      <c r="BR13" s="439"/>
      <c r="BS13" s="439"/>
      <c r="BT13" s="439"/>
      <c r="BU13" s="440"/>
      <c r="BV13" s="438">
        <v>214689</v>
      </c>
      <c r="BW13" s="439"/>
      <c r="BX13" s="439"/>
      <c r="BY13" s="439"/>
      <c r="BZ13" s="439"/>
      <c r="CA13" s="439"/>
      <c r="CB13" s="439"/>
      <c r="CC13" s="440"/>
      <c r="CD13" s="441" t="s">
        <v>144</v>
      </c>
      <c r="CE13" s="442"/>
      <c r="CF13" s="442"/>
      <c r="CG13" s="442"/>
      <c r="CH13" s="442"/>
      <c r="CI13" s="442"/>
      <c r="CJ13" s="442"/>
      <c r="CK13" s="442"/>
      <c r="CL13" s="442"/>
      <c r="CM13" s="442"/>
      <c r="CN13" s="442"/>
      <c r="CO13" s="442"/>
      <c r="CP13" s="442"/>
      <c r="CQ13" s="442"/>
      <c r="CR13" s="442"/>
      <c r="CS13" s="443"/>
      <c r="CT13" s="404">
        <v>5.2</v>
      </c>
      <c r="CU13" s="405"/>
      <c r="CV13" s="405"/>
      <c r="CW13" s="405"/>
      <c r="CX13" s="405"/>
      <c r="CY13" s="405"/>
      <c r="CZ13" s="405"/>
      <c r="DA13" s="406"/>
      <c r="DB13" s="404">
        <v>5.7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30040</v>
      </c>
      <c r="S14" s="492"/>
      <c r="T14" s="492"/>
      <c r="U14" s="492"/>
      <c r="V14" s="493"/>
      <c r="W14" s="397"/>
      <c r="X14" s="398"/>
      <c r="Y14" s="398"/>
      <c r="Z14" s="398"/>
      <c r="AA14" s="398"/>
      <c r="AB14" s="387"/>
      <c r="AC14" s="494">
        <v>4.9000000000000004</v>
      </c>
      <c r="AD14" s="495"/>
      <c r="AE14" s="495"/>
      <c r="AF14" s="495"/>
      <c r="AG14" s="496"/>
      <c r="AH14" s="494">
        <v>6.1</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146</v>
      </c>
      <c r="CE14" s="503"/>
      <c r="CF14" s="503"/>
      <c r="CG14" s="503"/>
      <c r="CH14" s="503"/>
      <c r="CI14" s="503"/>
      <c r="CJ14" s="503"/>
      <c r="CK14" s="503"/>
      <c r="CL14" s="503"/>
      <c r="CM14" s="503"/>
      <c r="CN14" s="503"/>
      <c r="CO14" s="503"/>
      <c r="CP14" s="503"/>
      <c r="CQ14" s="503"/>
      <c r="CR14" s="503"/>
      <c r="CS14" s="504"/>
      <c r="CT14" s="505">
        <v>58.4</v>
      </c>
      <c r="CU14" s="506"/>
      <c r="CV14" s="506"/>
      <c r="CW14" s="506"/>
      <c r="CX14" s="506"/>
      <c r="CY14" s="506"/>
      <c r="CZ14" s="506"/>
      <c r="DA14" s="507"/>
      <c r="DB14" s="505">
        <v>60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29832</v>
      </c>
      <c r="S15" s="492"/>
      <c r="T15" s="492"/>
      <c r="U15" s="492"/>
      <c r="V15" s="493"/>
      <c r="W15" s="417" t="s">
        <v>148</v>
      </c>
      <c r="X15" s="418"/>
      <c r="Y15" s="418"/>
      <c r="Z15" s="418"/>
      <c r="AA15" s="418"/>
      <c r="AB15" s="408"/>
      <c r="AC15" s="458">
        <v>5161</v>
      </c>
      <c r="AD15" s="459"/>
      <c r="AE15" s="459"/>
      <c r="AF15" s="459"/>
      <c r="AG15" s="501"/>
      <c r="AH15" s="458">
        <v>5180</v>
      </c>
      <c r="AI15" s="459"/>
      <c r="AJ15" s="459"/>
      <c r="AK15" s="459"/>
      <c r="AL15" s="460"/>
      <c r="AM15" s="430"/>
      <c r="AN15" s="431"/>
      <c r="AO15" s="431"/>
      <c r="AP15" s="431"/>
      <c r="AQ15" s="431"/>
      <c r="AR15" s="431"/>
      <c r="AS15" s="431"/>
      <c r="AT15" s="432"/>
      <c r="AU15" s="433"/>
      <c r="AV15" s="434"/>
      <c r="AW15" s="434"/>
      <c r="AX15" s="434"/>
      <c r="AY15" s="367" t="s">
        <v>149</v>
      </c>
      <c r="AZ15" s="368"/>
      <c r="BA15" s="368"/>
      <c r="BB15" s="368"/>
      <c r="BC15" s="368"/>
      <c r="BD15" s="368"/>
      <c r="BE15" s="368"/>
      <c r="BF15" s="368"/>
      <c r="BG15" s="368"/>
      <c r="BH15" s="368"/>
      <c r="BI15" s="368"/>
      <c r="BJ15" s="368"/>
      <c r="BK15" s="368"/>
      <c r="BL15" s="368"/>
      <c r="BM15" s="369"/>
      <c r="BN15" s="370">
        <v>4755669</v>
      </c>
      <c r="BO15" s="371"/>
      <c r="BP15" s="371"/>
      <c r="BQ15" s="371"/>
      <c r="BR15" s="371"/>
      <c r="BS15" s="371"/>
      <c r="BT15" s="371"/>
      <c r="BU15" s="372"/>
      <c r="BV15" s="370">
        <v>4435849</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35</v>
      </c>
      <c r="AD16" s="495"/>
      <c r="AE16" s="495"/>
      <c r="AF16" s="495"/>
      <c r="AG16" s="496"/>
      <c r="AH16" s="494">
        <v>34.4</v>
      </c>
      <c r="AI16" s="495"/>
      <c r="AJ16" s="495"/>
      <c r="AK16" s="495"/>
      <c r="AL16" s="497"/>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38">
        <v>7295581</v>
      </c>
      <c r="BO16" s="439"/>
      <c r="BP16" s="439"/>
      <c r="BQ16" s="439"/>
      <c r="BR16" s="439"/>
      <c r="BS16" s="439"/>
      <c r="BT16" s="439"/>
      <c r="BU16" s="440"/>
      <c r="BV16" s="438">
        <v>7157519</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154</v>
      </c>
      <c r="N17" s="517"/>
      <c r="O17" s="517"/>
      <c r="P17" s="517"/>
      <c r="Q17" s="518"/>
      <c r="R17" s="513" t="s">
        <v>155</v>
      </c>
      <c r="S17" s="514"/>
      <c r="T17" s="514"/>
      <c r="U17" s="514"/>
      <c r="V17" s="515"/>
      <c r="W17" s="417" t="s">
        <v>156</v>
      </c>
      <c r="X17" s="418"/>
      <c r="Y17" s="418"/>
      <c r="Z17" s="418"/>
      <c r="AA17" s="418"/>
      <c r="AB17" s="408"/>
      <c r="AC17" s="458">
        <v>8842</v>
      </c>
      <c r="AD17" s="459"/>
      <c r="AE17" s="459"/>
      <c r="AF17" s="459"/>
      <c r="AG17" s="501"/>
      <c r="AH17" s="458">
        <v>8952</v>
      </c>
      <c r="AI17" s="459"/>
      <c r="AJ17" s="459"/>
      <c r="AK17" s="459"/>
      <c r="AL17" s="460"/>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38">
        <v>6039639</v>
      </c>
      <c r="BO17" s="439"/>
      <c r="BP17" s="439"/>
      <c r="BQ17" s="439"/>
      <c r="BR17" s="439"/>
      <c r="BS17" s="439"/>
      <c r="BT17" s="439"/>
      <c r="BU17" s="440"/>
      <c r="BV17" s="438">
        <v>5607747</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158</v>
      </c>
      <c r="C18" s="450"/>
      <c r="D18" s="450"/>
      <c r="E18" s="522"/>
      <c r="F18" s="522"/>
      <c r="G18" s="522"/>
      <c r="H18" s="522"/>
      <c r="I18" s="522"/>
      <c r="J18" s="522"/>
      <c r="K18" s="522"/>
      <c r="L18" s="523">
        <v>88.02</v>
      </c>
      <c r="M18" s="523"/>
      <c r="N18" s="523"/>
      <c r="O18" s="523"/>
      <c r="P18" s="523"/>
      <c r="Q18" s="523"/>
      <c r="R18" s="524"/>
      <c r="S18" s="524"/>
      <c r="T18" s="524"/>
      <c r="U18" s="524"/>
      <c r="V18" s="525"/>
      <c r="W18" s="419"/>
      <c r="X18" s="420"/>
      <c r="Y18" s="420"/>
      <c r="Z18" s="420"/>
      <c r="AA18" s="420"/>
      <c r="AB18" s="411"/>
      <c r="AC18" s="526">
        <v>60</v>
      </c>
      <c r="AD18" s="527"/>
      <c r="AE18" s="527"/>
      <c r="AF18" s="527"/>
      <c r="AG18" s="528"/>
      <c r="AH18" s="526">
        <v>59.5</v>
      </c>
      <c r="AI18" s="527"/>
      <c r="AJ18" s="527"/>
      <c r="AK18" s="527"/>
      <c r="AL18" s="529"/>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38">
        <v>8096858</v>
      </c>
      <c r="BO18" s="439"/>
      <c r="BP18" s="439"/>
      <c r="BQ18" s="439"/>
      <c r="BR18" s="439"/>
      <c r="BS18" s="439"/>
      <c r="BT18" s="439"/>
      <c r="BU18" s="440"/>
      <c r="BV18" s="438">
        <v>7801213</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160</v>
      </c>
      <c r="C19" s="450"/>
      <c r="D19" s="450"/>
      <c r="E19" s="522"/>
      <c r="F19" s="522"/>
      <c r="G19" s="522"/>
      <c r="H19" s="522"/>
      <c r="I19" s="522"/>
      <c r="J19" s="522"/>
      <c r="K19" s="522"/>
      <c r="L19" s="530">
        <v>344</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38">
        <v>12188298</v>
      </c>
      <c r="BO19" s="439"/>
      <c r="BP19" s="439"/>
      <c r="BQ19" s="439"/>
      <c r="BR19" s="439"/>
      <c r="BS19" s="439"/>
      <c r="BT19" s="439"/>
      <c r="BU19" s="440"/>
      <c r="BV19" s="438">
        <v>11821120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162</v>
      </c>
      <c r="C20" s="450"/>
      <c r="D20" s="450"/>
      <c r="E20" s="522"/>
      <c r="F20" s="522"/>
      <c r="G20" s="522"/>
      <c r="H20" s="522"/>
      <c r="I20" s="522"/>
      <c r="J20" s="522"/>
      <c r="K20" s="522"/>
      <c r="L20" s="530">
        <v>10571</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164</v>
      </c>
      <c r="C22" s="551"/>
      <c r="D22" s="552"/>
      <c r="E22" s="413" t="s">
        <v>1</v>
      </c>
      <c r="F22" s="418"/>
      <c r="G22" s="418"/>
      <c r="H22" s="418"/>
      <c r="I22" s="418"/>
      <c r="J22" s="418"/>
      <c r="K22" s="408"/>
      <c r="L22" s="413" t="s">
        <v>165</v>
      </c>
      <c r="M22" s="418"/>
      <c r="N22" s="418"/>
      <c r="O22" s="418"/>
      <c r="P22" s="408"/>
      <c r="Q22" s="559" t="s">
        <v>166</v>
      </c>
      <c r="R22" s="560"/>
      <c r="S22" s="560"/>
      <c r="T22" s="560"/>
      <c r="U22" s="560"/>
      <c r="V22" s="561"/>
      <c r="W22" s="565" t="s">
        <v>167</v>
      </c>
      <c r="X22" s="551"/>
      <c r="Y22" s="552"/>
      <c r="Z22" s="413" t="s">
        <v>1</v>
      </c>
      <c r="AA22" s="418"/>
      <c r="AB22" s="418"/>
      <c r="AC22" s="418"/>
      <c r="AD22" s="418"/>
      <c r="AE22" s="418"/>
      <c r="AF22" s="418"/>
      <c r="AG22" s="408"/>
      <c r="AH22" s="570" t="s">
        <v>168</v>
      </c>
      <c r="AI22" s="418"/>
      <c r="AJ22" s="418"/>
      <c r="AK22" s="418"/>
      <c r="AL22" s="408"/>
      <c r="AM22" s="570" t="s">
        <v>169</v>
      </c>
      <c r="AN22" s="571"/>
      <c r="AO22" s="571"/>
      <c r="AP22" s="571"/>
      <c r="AQ22" s="571"/>
      <c r="AR22" s="572"/>
      <c r="AS22" s="559" t="s">
        <v>166</v>
      </c>
      <c r="AT22" s="560"/>
      <c r="AU22" s="560"/>
      <c r="AV22" s="560"/>
      <c r="AW22" s="560"/>
      <c r="AX22" s="576"/>
      <c r="AY22" s="367" t="s">
        <v>170</v>
      </c>
      <c r="AZ22" s="368"/>
      <c r="BA22" s="368"/>
      <c r="BB22" s="368"/>
      <c r="BC22" s="368"/>
      <c r="BD22" s="368"/>
      <c r="BE22" s="368"/>
      <c r="BF22" s="368"/>
      <c r="BG22" s="368"/>
      <c r="BH22" s="368"/>
      <c r="BI22" s="368"/>
      <c r="BJ22" s="368"/>
      <c r="BK22" s="368"/>
      <c r="BL22" s="368"/>
      <c r="BM22" s="369"/>
      <c r="BN22" s="370">
        <v>20097249</v>
      </c>
      <c r="BO22" s="371"/>
      <c r="BP22" s="371"/>
      <c r="BQ22" s="371"/>
      <c r="BR22" s="371"/>
      <c r="BS22" s="371"/>
      <c r="BT22" s="371"/>
      <c r="BU22" s="372"/>
      <c r="BV22" s="370">
        <v>19106100</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171</v>
      </c>
      <c r="AZ23" s="436"/>
      <c r="BA23" s="436"/>
      <c r="BB23" s="436"/>
      <c r="BC23" s="436"/>
      <c r="BD23" s="436"/>
      <c r="BE23" s="436"/>
      <c r="BF23" s="436"/>
      <c r="BG23" s="436"/>
      <c r="BH23" s="436"/>
      <c r="BI23" s="436"/>
      <c r="BJ23" s="436"/>
      <c r="BK23" s="436"/>
      <c r="BL23" s="436"/>
      <c r="BM23" s="437"/>
      <c r="BN23" s="438">
        <v>8039329</v>
      </c>
      <c r="BO23" s="439"/>
      <c r="BP23" s="439"/>
      <c r="BQ23" s="439"/>
      <c r="BR23" s="439"/>
      <c r="BS23" s="439"/>
      <c r="BT23" s="439"/>
      <c r="BU23" s="440"/>
      <c r="BV23" s="438">
        <v>7064673</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172</v>
      </c>
      <c r="F24" s="431"/>
      <c r="G24" s="431"/>
      <c r="H24" s="431"/>
      <c r="I24" s="431"/>
      <c r="J24" s="431"/>
      <c r="K24" s="432"/>
      <c r="L24" s="458">
        <v>1</v>
      </c>
      <c r="M24" s="459"/>
      <c r="N24" s="459"/>
      <c r="O24" s="459"/>
      <c r="P24" s="501"/>
      <c r="Q24" s="458">
        <v>9200</v>
      </c>
      <c r="R24" s="459"/>
      <c r="S24" s="459"/>
      <c r="T24" s="459"/>
      <c r="U24" s="459"/>
      <c r="V24" s="501"/>
      <c r="W24" s="566"/>
      <c r="X24" s="554"/>
      <c r="Y24" s="555"/>
      <c r="Z24" s="457" t="s">
        <v>173</v>
      </c>
      <c r="AA24" s="431"/>
      <c r="AB24" s="431"/>
      <c r="AC24" s="431"/>
      <c r="AD24" s="431"/>
      <c r="AE24" s="431"/>
      <c r="AF24" s="431"/>
      <c r="AG24" s="432"/>
      <c r="AH24" s="458">
        <v>225</v>
      </c>
      <c r="AI24" s="459"/>
      <c r="AJ24" s="459"/>
      <c r="AK24" s="459"/>
      <c r="AL24" s="501"/>
      <c r="AM24" s="458">
        <v>664650</v>
      </c>
      <c r="AN24" s="459"/>
      <c r="AO24" s="459"/>
      <c r="AP24" s="459"/>
      <c r="AQ24" s="459"/>
      <c r="AR24" s="501"/>
      <c r="AS24" s="458">
        <v>2954</v>
      </c>
      <c r="AT24" s="459"/>
      <c r="AU24" s="459"/>
      <c r="AV24" s="459"/>
      <c r="AW24" s="459"/>
      <c r="AX24" s="460"/>
      <c r="AY24" s="544" t="s">
        <v>174</v>
      </c>
      <c r="AZ24" s="545"/>
      <c r="BA24" s="545"/>
      <c r="BB24" s="545"/>
      <c r="BC24" s="545"/>
      <c r="BD24" s="545"/>
      <c r="BE24" s="545"/>
      <c r="BF24" s="545"/>
      <c r="BG24" s="545"/>
      <c r="BH24" s="545"/>
      <c r="BI24" s="545"/>
      <c r="BJ24" s="545"/>
      <c r="BK24" s="545"/>
      <c r="BL24" s="545"/>
      <c r="BM24" s="546"/>
      <c r="BN24" s="438">
        <v>14170321</v>
      </c>
      <c r="BO24" s="439"/>
      <c r="BP24" s="439"/>
      <c r="BQ24" s="439"/>
      <c r="BR24" s="439"/>
      <c r="BS24" s="439"/>
      <c r="BT24" s="439"/>
      <c r="BU24" s="440"/>
      <c r="BV24" s="438">
        <v>12775016</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175</v>
      </c>
      <c r="F25" s="431"/>
      <c r="G25" s="431"/>
      <c r="H25" s="431"/>
      <c r="I25" s="431"/>
      <c r="J25" s="431"/>
      <c r="K25" s="432"/>
      <c r="L25" s="458">
        <v>1</v>
      </c>
      <c r="M25" s="459"/>
      <c r="N25" s="459"/>
      <c r="O25" s="459"/>
      <c r="P25" s="501"/>
      <c r="Q25" s="458">
        <v>7000</v>
      </c>
      <c r="R25" s="459"/>
      <c r="S25" s="459"/>
      <c r="T25" s="459"/>
      <c r="U25" s="459"/>
      <c r="V25" s="501"/>
      <c r="W25" s="566"/>
      <c r="X25" s="554"/>
      <c r="Y25" s="555"/>
      <c r="Z25" s="457" t="s">
        <v>176</v>
      </c>
      <c r="AA25" s="431"/>
      <c r="AB25" s="431"/>
      <c r="AC25" s="431"/>
      <c r="AD25" s="431"/>
      <c r="AE25" s="431"/>
      <c r="AF25" s="431"/>
      <c r="AG25" s="432"/>
      <c r="AH25" s="458" t="s">
        <v>138</v>
      </c>
      <c r="AI25" s="459"/>
      <c r="AJ25" s="459"/>
      <c r="AK25" s="459"/>
      <c r="AL25" s="501"/>
      <c r="AM25" s="458" t="s">
        <v>138</v>
      </c>
      <c r="AN25" s="459"/>
      <c r="AO25" s="459"/>
      <c r="AP25" s="459"/>
      <c r="AQ25" s="459"/>
      <c r="AR25" s="501"/>
      <c r="AS25" s="458" t="s">
        <v>138</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18849</v>
      </c>
      <c r="BO25" s="371"/>
      <c r="BP25" s="371"/>
      <c r="BQ25" s="371"/>
      <c r="BR25" s="371"/>
      <c r="BS25" s="371"/>
      <c r="BT25" s="371"/>
      <c r="BU25" s="372"/>
      <c r="BV25" s="370">
        <v>23316</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178</v>
      </c>
      <c r="F26" s="431"/>
      <c r="G26" s="431"/>
      <c r="H26" s="431"/>
      <c r="I26" s="431"/>
      <c r="J26" s="431"/>
      <c r="K26" s="432"/>
      <c r="L26" s="458">
        <v>1</v>
      </c>
      <c r="M26" s="459"/>
      <c r="N26" s="459"/>
      <c r="O26" s="459"/>
      <c r="P26" s="501"/>
      <c r="Q26" s="458">
        <v>6440</v>
      </c>
      <c r="R26" s="459"/>
      <c r="S26" s="459"/>
      <c r="T26" s="459"/>
      <c r="U26" s="459"/>
      <c r="V26" s="501"/>
      <c r="W26" s="566"/>
      <c r="X26" s="554"/>
      <c r="Y26" s="555"/>
      <c r="Z26" s="457" t="s">
        <v>179</v>
      </c>
      <c r="AA26" s="578"/>
      <c r="AB26" s="578"/>
      <c r="AC26" s="578"/>
      <c r="AD26" s="578"/>
      <c r="AE26" s="578"/>
      <c r="AF26" s="578"/>
      <c r="AG26" s="579"/>
      <c r="AH26" s="458">
        <v>3</v>
      </c>
      <c r="AI26" s="459"/>
      <c r="AJ26" s="459"/>
      <c r="AK26" s="459"/>
      <c r="AL26" s="501"/>
      <c r="AM26" s="458">
        <v>8925</v>
      </c>
      <c r="AN26" s="459"/>
      <c r="AO26" s="459"/>
      <c r="AP26" s="459"/>
      <c r="AQ26" s="459"/>
      <c r="AR26" s="501"/>
      <c r="AS26" s="458">
        <v>2975</v>
      </c>
      <c r="AT26" s="459"/>
      <c r="AU26" s="459"/>
      <c r="AV26" s="459"/>
      <c r="AW26" s="459"/>
      <c r="AX26" s="460"/>
      <c r="AY26" s="441" t="s">
        <v>180</v>
      </c>
      <c r="AZ26" s="442"/>
      <c r="BA26" s="442"/>
      <c r="BB26" s="442"/>
      <c r="BC26" s="442"/>
      <c r="BD26" s="442"/>
      <c r="BE26" s="442"/>
      <c r="BF26" s="442"/>
      <c r="BG26" s="442"/>
      <c r="BH26" s="442"/>
      <c r="BI26" s="442"/>
      <c r="BJ26" s="442"/>
      <c r="BK26" s="442"/>
      <c r="BL26" s="442"/>
      <c r="BM26" s="443"/>
      <c r="BN26" s="438" t="s">
        <v>138</v>
      </c>
      <c r="BO26" s="439"/>
      <c r="BP26" s="439"/>
      <c r="BQ26" s="439"/>
      <c r="BR26" s="439"/>
      <c r="BS26" s="439"/>
      <c r="BT26" s="439"/>
      <c r="BU26" s="440"/>
      <c r="BV26" s="438" t="s">
        <v>138</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181</v>
      </c>
      <c r="F27" s="431"/>
      <c r="G27" s="431"/>
      <c r="H27" s="431"/>
      <c r="I27" s="431"/>
      <c r="J27" s="431"/>
      <c r="K27" s="432"/>
      <c r="L27" s="458">
        <v>1</v>
      </c>
      <c r="M27" s="459"/>
      <c r="N27" s="459"/>
      <c r="O27" s="459"/>
      <c r="P27" s="501"/>
      <c r="Q27" s="458">
        <v>4140</v>
      </c>
      <c r="R27" s="459"/>
      <c r="S27" s="459"/>
      <c r="T27" s="459"/>
      <c r="U27" s="459"/>
      <c r="V27" s="501"/>
      <c r="W27" s="566"/>
      <c r="X27" s="554"/>
      <c r="Y27" s="555"/>
      <c r="Z27" s="457" t="s">
        <v>182</v>
      </c>
      <c r="AA27" s="431"/>
      <c r="AB27" s="431"/>
      <c r="AC27" s="431"/>
      <c r="AD27" s="431"/>
      <c r="AE27" s="431"/>
      <c r="AF27" s="431"/>
      <c r="AG27" s="432"/>
      <c r="AH27" s="458">
        <v>19</v>
      </c>
      <c r="AI27" s="459"/>
      <c r="AJ27" s="459"/>
      <c r="AK27" s="459"/>
      <c r="AL27" s="501"/>
      <c r="AM27" s="458">
        <v>57649</v>
      </c>
      <c r="AN27" s="459"/>
      <c r="AO27" s="459"/>
      <c r="AP27" s="459"/>
      <c r="AQ27" s="459"/>
      <c r="AR27" s="501"/>
      <c r="AS27" s="458">
        <v>3034</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47">
        <v>162408</v>
      </c>
      <c r="BO27" s="548"/>
      <c r="BP27" s="548"/>
      <c r="BQ27" s="548"/>
      <c r="BR27" s="548"/>
      <c r="BS27" s="548"/>
      <c r="BT27" s="548"/>
      <c r="BU27" s="549"/>
      <c r="BV27" s="547">
        <v>162405</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184</v>
      </c>
      <c r="F28" s="431"/>
      <c r="G28" s="431"/>
      <c r="H28" s="431"/>
      <c r="I28" s="431"/>
      <c r="J28" s="431"/>
      <c r="K28" s="432"/>
      <c r="L28" s="458">
        <v>1</v>
      </c>
      <c r="M28" s="459"/>
      <c r="N28" s="459"/>
      <c r="O28" s="459"/>
      <c r="P28" s="501"/>
      <c r="Q28" s="458">
        <v>3680</v>
      </c>
      <c r="R28" s="459"/>
      <c r="S28" s="459"/>
      <c r="T28" s="459"/>
      <c r="U28" s="459"/>
      <c r="V28" s="501"/>
      <c r="W28" s="566"/>
      <c r="X28" s="554"/>
      <c r="Y28" s="555"/>
      <c r="Z28" s="457" t="s">
        <v>185</v>
      </c>
      <c r="AA28" s="431"/>
      <c r="AB28" s="431"/>
      <c r="AC28" s="431"/>
      <c r="AD28" s="431"/>
      <c r="AE28" s="431"/>
      <c r="AF28" s="431"/>
      <c r="AG28" s="432"/>
      <c r="AH28" s="458" t="s">
        <v>138</v>
      </c>
      <c r="AI28" s="459"/>
      <c r="AJ28" s="459"/>
      <c r="AK28" s="459"/>
      <c r="AL28" s="501"/>
      <c r="AM28" s="458" t="s">
        <v>138</v>
      </c>
      <c r="AN28" s="459"/>
      <c r="AO28" s="459"/>
      <c r="AP28" s="459"/>
      <c r="AQ28" s="459"/>
      <c r="AR28" s="501"/>
      <c r="AS28" s="458" t="s">
        <v>138</v>
      </c>
      <c r="AT28" s="459"/>
      <c r="AU28" s="459"/>
      <c r="AV28" s="459"/>
      <c r="AW28" s="459"/>
      <c r="AX28" s="460"/>
      <c r="AY28" s="580" t="s">
        <v>186</v>
      </c>
      <c r="AZ28" s="581"/>
      <c r="BA28" s="581"/>
      <c r="BB28" s="582"/>
      <c r="BC28" s="367" t="s">
        <v>49</v>
      </c>
      <c r="BD28" s="368"/>
      <c r="BE28" s="368"/>
      <c r="BF28" s="368"/>
      <c r="BG28" s="368"/>
      <c r="BH28" s="368"/>
      <c r="BI28" s="368"/>
      <c r="BJ28" s="368"/>
      <c r="BK28" s="368"/>
      <c r="BL28" s="368"/>
      <c r="BM28" s="369"/>
      <c r="BN28" s="370">
        <v>1892499</v>
      </c>
      <c r="BO28" s="371"/>
      <c r="BP28" s="371"/>
      <c r="BQ28" s="371"/>
      <c r="BR28" s="371"/>
      <c r="BS28" s="371"/>
      <c r="BT28" s="371"/>
      <c r="BU28" s="372"/>
      <c r="BV28" s="370">
        <v>1588024</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187</v>
      </c>
      <c r="F29" s="431"/>
      <c r="G29" s="431"/>
      <c r="H29" s="431"/>
      <c r="I29" s="431"/>
      <c r="J29" s="431"/>
      <c r="K29" s="432"/>
      <c r="L29" s="458">
        <v>18</v>
      </c>
      <c r="M29" s="459"/>
      <c r="N29" s="459"/>
      <c r="O29" s="459"/>
      <c r="P29" s="501"/>
      <c r="Q29" s="458">
        <v>3300</v>
      </c>
      <c r="R29" s="459"/>
      <c r="S29" s="459"/>
      <c r="T29" s="459"/>
      <c r="U29" s="459"/>
      <c r="V29" s="501"/>
      <c r="W29" s="567"/>
      <c r="X29" s="568"/>
      <c r="Y29" s="569"/>
      <c r="Z29" s="457" t="s">
        <v>188</v>
      </c>
      <c r="AA29" s="431"/>
      <c r="AB29" s="431"/>
      <c r="AC29" s="431"/>
      <c r="AD29" s="431"/>
      <c r="AE29" s="431"/>
      <c r="AF29" s="431"/>
      <c r="AG29" s="432"/>
      <c r="AH29" s="458">
        <v>244</v>
      </c>
      <c r="AI29" s="459"/>
      <c r="AJ29" s="459"/>
      <c r="AK29" s="459"/>
      <c r="AL29" s="501"/>
      <c r="AM29" s="458">
        <v>722299</v>
      </c>
      <c r="AN29" s="459"/>
      <c r="AO29" s="459"/>
      <c r="AP29" s="459"/>
      <c r="AQ29" s="459"/>
      <c r="AR29" s="501"/>
      <c r="AS29" s="458">
        <v>2960</v>
      </c>
      <c r="AT29" s="459"/>
      <c r="AU29" s="459"/>
      <c r="AV29" s="459"/>
      <c r="AW29" s="459"/>
      <c r="AX29" s="460"/>
      <c r="AY29" s="583"/>
      <c r="AZ29" s="584"/>
      <c r="BA29" s="584"/>
      <c r="BB29" s="585"/>
      <c r="BC29" s="435" t="s">
        <v>189</v>
      </c>
      <c r="BD29" s="436"/>
      <c r="BE29" s="436"/>
      <c r="BF29" s="436"/>
      <c r="BG29" s="436"/>
      <c r="BH29" s="436"/>
      <c r="BI29" s="436"/>
      <c r="BJ29" s="436"/>
      <c r="BK29" s="436"/>
      <c r="BL29" s="436"/>
      <c r="BM29" s="437"/>
      <c r="BN29" s="438" t="s">
        <v>138</v>
      </c>
      <c r="BO29" s="439"/>
      <c r="BP29" s="439"/>
      <c r="BQ29" s="439"/>
      <c r="BR29" s="439"/>
      <c r="BS29" s="439"/>
      <c r="BT29" s="439"/>
      <c r="BU29" s="440"/>
      <c r="BV29" s="438" t="s">
        <v>138</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190</v>
      </c>
      <c r="X30" s="594"/>
      <c r="Y30" s="594"/>
      <c r="Z30" s="594"/>
      <c r="AA30" s="594"/>
      <c r="AB30" s="594"/>
      <c r="AC30" s="594"/>
      <c r="AD30" s="594"/>
      <c r="AE30" s="594"/>
      <c r="AF30" s="594"/>
      <c r="AG30" s="595"/>
      <c r="AH30" s="526">
        <v>100.4</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1398720</v>
      </c>
      <c r="BO30" s="548"/>
      <c r="BP30" s="548"/>
      <c r="BQ30" s="548"/>
      <c r="BR30" s="548"/>
      <c r="BS30" s="548"/>
      <c r="BT30" s="548"/>
      <c r="BU30" s="549"/>
      <c r="BV30" s="547">
        <v>1917279</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191</v>
      </c>
      <c r="D32" s="589"/>
      <c r="E32" s="589"/>
      <c r="F32" s="589"/>
      <c r="G32" s="589"/>
      <c r="H32" s="589"/>
      <c r="I32" s="589"/>
      <c r="J32" s="589"/>
      <c r="K32" s="589"/>
      <c r="L32" s="589"/>
      <c r="M32" s="589"/>
      <c r="N32" s="589"/>
      <c r="O32" s="589"/>
      <c r="P32" s="589"/>
      <c r="Q32" s="589"/>
      <c r="R32" s="589"/>
      <c r="S32" s="589"/>
      <c r="U32" s="442" t="s">
        <v>192</v>
      </c>
      <c r="V32" s="442"/>
      <c r="W32" s="442"/>
      <c r="X32" s="442"/>
      <c r="Y32" s="442"/>
      <c r="Z32" s="442"/>
      <c r="AA32" s="442"/>
      <c r="AB32" s="442"/>
      <c r="AC32" s="442"/>
      <c r="AD32" s="442"/>
      <c r="AE32" s="442"/>
      <c r="AF32" s="442"/>
      <c r="AG32" s="442"/>
      <c r="AH32" s="442"/>
      <c r="AI32" s="442"/>
      <c r="AJ32" s="442"/>
      <c r="AK32" s="442"/>
      <c r="AM32" s="442" t="s">
        <v>193</v>
      </c>
      <c r="AN32" s="442"/>
      <c r="AO32" s="442"/>
      <c r="AP32" s="442"/>
      <c r="AQ32" s="442"/>
      <c r="AR32" s="442"/>
      <c r="AS32" s="442"/>
      <c r="AT32" s="442"/>
      <c r="AU32" s="442"/>
      <c r="AV32" s="442"/>
      <c r="AW32" s="442"/>
      <c r="AX32" s="442"/>
      <c r="AY32" s="442"/>
      <c r="AZ32" s="442"/>
      <c r="BA32" s="442"/>
      <c r="BB32" s="442"/>
      <c r="BC32" s="442"/>
      <c r="BE32" s="442" t="s">
        <v>194</v>
      </c>
      <c r="BF32" s="442"/>
      <c r="BG32" s="442"/>
      <c r="BH32" s="442"/>
      <c r="BI32" s="442"/>
      <c r="BJ32" s="442"/>
      <c r="BK32" s="442"/>
      <c r="BL32" s="442"/>
      <c r="BM32" s="442"/>
      <c r="BN32" s="442"/>
      <c r="BO32" s="442"/>
      <c r="BP32" s="442"/>
      <c r="BQ32" s="442"/>
      <c r="BR32" s="442"/>
      <c r="BS32" s="442"/>
      <c r="BT32" s="442"/>
      <c r="BU32" s="442"/>
      <c r="BW32" s="442" t="s">
        <v>195</v>
      </c>
      <c r="BX32" s="442"/>
      <c r="BY32" s="442"/>
      <c r="BZ32" s="442"/>
      <c r="CA32" s="442"/>
      <c r="CB32" s="442"/>
      <c r="CC32" s="442"/>
      <c r="CD32" s="442"/>
      <c r="CE32" s="442"/>
      <c r="CF32" s="442"/>
      <c r="CG32" s="442"/>
      <c r="CH32" s="442"/>
      <c r="CI32" s="442"/>
      <c r="CJ32" s="442"/>
      <c r="CK32" s="442"/>
      <c r="CL32" s="442"/>
      <c r="CM32" s="442"/>
      <c r="CO32" s="442" t="s">
        <v>196</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197</v>
      </c>
      <c r="D33" s="425"/>
      <c r="E33" s="396" t="s">
        <v>198</v>
      </c>
      <c r="F33" s="396"/>
      <c r="G33" s="396"/>
      <c r="H33" s="396"/>
      <c r="I33" s="396"/>
      <c r="J33" s="396"/>
      <c r="K33" s="396"/>
      <c r="L33" s="396"/>
      <c r="M33" s="396"/>
      <c r="N33" s="396"/>
      <c r="O33" s="396"/>
      <c r="P33" s="396"/>
      <c r="Q33" s="396"/>
      <c r="R33" s="396"/>
      <c r="S33" s="396"/>
      <c r="T33" s="206"/>
      <c r="U33" s="425" t="s">
        <v>197</v>
      </c>
      <c r="V33" s="425"/>
      <c r="W33" s="396" t="s">
        <v>198</v>
      </c>
      <c r="X33" s="396"/>
      <c r="Y33" s="396"/>
      <c r="Z33" s="396"/>
      <c r="AA33" s="396"/>
      <c r="AB33" s="396"/>
      <c r="AC33" s="396"/>
      <c r="AD33" s="396"/>
      <c r="AE33" s="396"/>
      <c r="AF33" s="396"/>
      <c r="AG33" s="396"/>
      <c r="AH33" s="396"/>
      <c r="AI33" s="396"/>
      <c r="AJ33" s="396"/>
      <c r="AK33" s="396"/>
      <c r="AL33" s="206"/>
      <c r="AM33" s="425" t="s">
        <v>197</v>
      </c>
      <c r="AN33" s="425"/>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25" t="s">
        <v>199</v>
      </c>
      <c r="BX33" s="425"/>
      <c r="BY33" s="396" t="s">
        <v>201</v>
      </c>
      <c r="BZ33" s="396"/>
      <c r="CA33" s="396"/>
      <c r="CB33" s="396"/>
      <c r="CC33" s="396"/>
      <c r="CD33" s="396"/>
      <c r="CE33" s="396"/>
      <c r="CF33" s="396"/>
      <c r="CG33" s="396"/>
      <c r="CH33" s="396"/>
      <c r="CI33" s="396"/>
      <c r="CJ33" s="396"/>
      <c r="CK33" s="396"/>
      <c r="CL33" s="396"/>
      <c r="CM33" s="396"/>
      <c r="CN33" s="206"/>
      <c r="CO33" s="425" t="s">
        <v>197</v>
      </c>
      <c r="CP33" s="425"/>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工業用地造成事業特別会計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安達地方広域行政組合一般会計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国民健康保険特別会計（直診勘定）</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公共下水道事業会計</v>
      </c>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IF('各会計、関係団体の財政状況及び健全化判断比率'!B35="","",'各会計、関係団体の財政状況及び健全化判断比率'!B35)</f>
        <v>工業用地資産運用事業特別会計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″安達地方地域振興事業特別会計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福島県後期高齢者医療広域連合一般会計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介護保険特別会計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″後期高齢者医療特別会計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福島県市町村総合事務組合　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″消防補償等特別会計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″消防賞じゅつ特別会計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″非常勤職員公務災害補償特別会計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″自治会館管理特別会計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福島県市民交通災害共済組合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EuEhM7+n1CdaR8ICwlr0h8SfE/vzY78EaQCWEoj7/XlPAvdk9pkQHmVNbbwXNSVtc6xJgm8GCU5qg2HtcoCbMQ==" saltValue="WMcUvb3A0TvYCzQgqCTEL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51" t="s">
        <v>556</v>
      </c>
      <c r="D34" s="1151"/>
      <c r="E34" s="1152"/>
      <c r="F34" s="32">
        <v>7.46</v>
      </c>
      <c r="G34" s="33">
        <v>12.96</v>
      </c>
      <c r="H34" s="33">
        <v>11.34</v>
      </c>
      <c r="I34" s="33">
        <v>13.95</v>
      </c>
      <c r="J34" s="34">
        <v>14.51</v>
      </c>
      <c r="K34" s="22"/>
      <c r="L34" s="22"/>
      <c r="M34" s="22"/>
      <c r="N34" s="22"/>
      <c r="O34" s="22"/>
      <c r="P34" s="22"/>
    </row>
    <row r="35" spans="1:16" ht="39" customHeight="1" x14ac:dyDescent="0.15">
      <c r="A35" s="22"/>
      <c r="B35" s="35"/>
      <c r="C35" s="1145" t="s">
        <v>557</v>
      </c>
      <c r="D35" s="1146"/>
      <c r="E35" s="1147"/>
      <c r="F35" s="36">
        <v>11.05</v>
      </c>
      <c r="G35" s="37">
        <v>9.68</v>
      </c>
      <c r="H35" s="37">
        <v>8.7899999999999991</v>
      </c>
      <c r="I35" s="37">
        <v>8.92</v>
      </c>
      <c r="J35" s="38">
        <v>9.64</v>
      </c>
      <c r="K35" s="22"/>
      <c r="L35" s="22"/>
      <c r="M35" s="22"/>
      <c r="N35" s="22"/>
      <c r="O35" s="22"/>
      <c r="P35" s="22"/>
    </row>
    <row r="36" spans="1:16" ht="39" customHeight="1" x14ac:dyDescent="0.15">
      <c r="A36" s="22"/>
      <c r="B36" s="35"/>
      <c r="C36" s="1145" t="s">
        <v>558</v>
      </c>
      <c r="D36" s="1146"/>
      <c r="E36" s="1147"/>
      <c r="F36" s="36" t="s">
        <v>507</v>
      </c>
      <c r="G36" s="37">
        <v>1.81</v>
      </c>
      <c r="H36" s="37">
        <v>2.19</v>
      </c>
      <c r="I36" s="37">
        <v>2.95</v>
      </c>
      <c r="J36" s="38">
        <v>3.61</v>
      </c>
      <c r="K36" s="22"/>
      <c r="L36" s="22"/>
      <c r="M36" s="22"/>
      <c r="N36" s="22"/>
      <c r="O36" s="22"/>
      <c r="P36" s="22"/>
    </row>
    <row r="37" spans="1:16" ht="39" customHeight="1" x14ac:dyDescent="0.15">
      <c r="A37" s="22"/>
      <c r="B37" s="35"/>
      <c r="C37" s="1145" t="s">
        <v>559</v>
      </c>
      <c r="D37" s="1146"/>
      <c r="E37" s="1147"/>
      <c r="F37" s="36">
        <v>1.26</v>
      </c>
      <c r="G37" s="37">
        <v>2.13</v>
      </c>
      <c r="H37" s="37">
        <v>2.75</v>
      </c>
      <c r="I37" s="37">
        <v>2.41</v>
      </c>
      <c r="J37" s="38">
        <v>2.81</v>
      </c>
      <c r="K37" s="22"/>
      <c r="L37" s="22"/>
      <c r="M37" s="22"/>
      <c r="N37" s="22"/>
      <c r="O37" s="22"/>
      <c r="P37" s="22"/>
    </row>
    <row r="38" spans="1:16" ht="39" customHeight="1" x14ac:dyDescent="0.15">
      <c r="A38" s="22"/>
      <c r="B38" s="35"/>
      <c r="C38" s="1145" t="s">
        <v>560</v>
      </c>
      <c r="D38" s="1146"/>
      <c r="E38" s="1147"/>
      <c r="F38" s="36">
        <v>1.02</v>
      </c>
      <c r="G38" s="37">
        <v>1.01</v>
      </c>
      <c r="H38" s="37">
        <v>0.98</v>
      </c>
      <c r="I38" s="37">
        <v>0.95</v>
      </c>
      <c r="J38" s="38">
        <v>0.97</v>
      </c>
      <c r="K38" s="22"/>
      <c r="L38" s="22"/>
      <c r="M38" s="22"/>
      <c r="N38" s="22"/>
      <c r="O38" s="22"/>
      <c r="P38" s="22"/>
    </row>
    <row r="39" spans="1:16" ht="39" customHeight="1" x14ac:dyDescent="0.15">
      <c r="A39" s="22"/>
      <c r="B39" s="35"/>
      <c r="C39" s="1145" t="s">
        <v>561</v>
      </c>
      <c r="D39" s="1146"/>
      <c r="E39" s="1147"/>
      <c r="F39" s="36">
        <v>1.44</v>
      </c>
      <c r="G39" s="37">
        <v>1.74</v>
      </c>
      <c r="H39" s="37">
        <v>1.49</v>
      </c>
      <c r="I39" s="37">
        <v>1.06</v>
      </c>
      <c r="J39" s="38">
        <v>0.48</v>
      </c>
      <c r="K39" s="22"/>
      <c r="L39" s="22"/>
      <c r="M39" s="22"/>
      <c r="N39" s="22"/>
      <c r="O39" s="22"/>
      <c r="P39" s="22"/>
    </row>
    <row r="40" spans="1:16" ht="39" customHeight="1" x14ac:dyDescent="0.15">
      <c r="A40" s="22"/>
      <c r="B40" s="35"/>
      <c r="C40" s="1145" t="s">
        <v>562</v>
      </c>
      <c r="D40" s="1146"/>
      <c r="E40" s="1147"/>
      <c r="F40" s="36">
        <v>0.14000000000000001</v>
      </c>
      <c r="G40" s="37">
        <v>0.09</v>
      </c>
      <c r="H40" s="37">
        <v>0.08</v>
      </c>
      <c r="I40" s="37">
        <v>0.16</v>
      </c>
      <c r="J40" s="38">
        <v>0.15</v>
      </c>
      <c r="K40" s="22"/>
      <c r="L40" s="22"/>
      <c r="M40" s="22"/>
      <c r="N40" s="22"/>
      <c r="O40" s="22"/>
      <c r="P40" s="22"/>
    </row>
    <row r="41" spans="1:16" ht="39" customHeight="1" x14ac:dyDescent="0.15">
      <c r="A41" s="22"/>
      <c r="B41" s="35"/>
      <c r="C41" s="1145" t="s">
        <v>563</v>
      </c>
      <c r="D41" s="1146"/>
      <c r="E41" s="1147"/>
      <c r="F41" s="36">
        <v>0.02</v>
      </c>
      <c r="G41" s="37">
        <v>0.11</v>
      </c>
      <c r="H41" s="37">
        <v>0.02</v>
      </c>
      <c r="I41" s="37">
        <v>0.01</v>
      </c>
      <c r="J41" s="38">
        <v>0.05</v>
      </c>
      <c r="K41" s="22"/>
      <c r="L41" s="22"/>
      <c r="M41" s="22"/>
      <c r="N41" s="22"/>
      <c r="O41" s="22"/>
      <c r="P41" s="22"/>
    </row>
    <row r="42" spans="1:16" ht="39" customHeight="1" x14ac:dyDescent="0.15">
      <c r="A42" s="22"/>
      <c r="B42" s="39"/>
      <c r="C42" s="1145" t="s">
        <v>564</v>
      </c>
      <c r="D42" s="1146"/>
      <c r="E42" s="1147"/>
      <c r="F42" s="36" t="s">
        <v>507</v>
      </c>
      <c r="G42" s="37" t="s">
        <v>507</v>
      </c>
      <c r="H42" s="37" t="s">
        <v>507</v>
      </c>
      <c r="I42" s="37" t="s">
        <v>507</v>
      </c>
      <c r="J42" s="38" t="s">
        <v>507</v>
      </c>
      <c r="K42" s="22"/>
      <c r="L42" s="22"/>
      <c r="M42" s="22"/>
      <c r="N42" s="22"/>
      <c r="O42" s="22"/>
      <c r="P42" s="22"/>
    </row>
    <row r="43" spans="1:16" ht="39" customHeight="1" thickBot="1" x14ac:dyDescent="0.2">
      <c r="A43" s="22"/>
      <c r="B43" s="40"/>
      <c r="C43" s="1148" t="s">
        <v>565</v>
      </c>
      <c r="D43" s="1149"/>
      <c r="E43" s="1150"/>
      <c r="F43" s="41">
        <v>2.31</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df8f4ak9/eTzukAnFqSQkRcdCrwKEEICambLB+zIHqaHlJMvH0QGhOMQ0PyaUvPQzZCPZgFFZ36E7diAIbtfg==" saltValue="BrH0PfZFUx0jGC6vPGfh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4"/>
  <sheetViews>
    <sheetView showGridLines="0" topLeftCell="A1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1039</v>
      </c>
      <c r="L45" s="60">
        <v>1050</v>
      </c>
      <c r="M45" s="60">
        <v>1044</v>
      </c>
      <c r="N45" s="60">
        <v>1033</v>
      </c>
      <c r="O45" s="61">
        <v>1102</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507</v>
      </c>
      <c r="L46" s="64" t="s">
        <v>507</v>
      </c>
      <c r="M46" s="64" t="s">
        <v>507</v>
      </c>
      <c r="N46" s="64" t="s">
        <v>507</v>
      </c>
      <c r="O46" s="65" t="s">
        <v>507</v>
      </c>
      <c r="P46" s="48"/>
      <c r="Q46" s="48"/>
      <c r="R46" s="48"/>
      <c r="S46" s="48"/>
      <c r="T46" s="48"/>
      <c r="U46" s="48"/>
    </row>
    <row r="47" spans="1:21" ht="30.75" customHeight="1" x14ac:dyDescent="0.15">
      <c r="A47" s="48"/>
      <c r="B47" s="1155"/>
      <c r="C47" s="1156"/>
      <c r="D47" s="62"/>
      <c r="E47" s="1161" t="s">
        <v>13</v>
      </c>
      <c r="F47" s="1161"/>
      <c r="G47" s="1161"/>
      <c r="H47" s="1161"/>
      <c r="I47" s="1161"/>
      <c r="J47" s="1162"/>
      <c r="K47" s="63">
        <v>77</v>
      </c>
      <c r="L47" s="64">
        <v>64</v>
      </c>
      <c r="M47" s="64">
        <v>57</v>
      </c>
      <c r="N47" s="64">
        <v>54</v>
      </c>
      <c r="O47" s="65">
        <v>54</v>
      </c>
      <c r="P47" s="48"/>
      <c r="Q47" s="48"/>
      <c r="R47" s="48"/>
      <c r="S47" s="48"/>
      <c r="T47" s="48"/>
      <c r="U47" s="48"/>
    </row>
    <row r="48" spans="1:21" ht="30.75" customHeight="1" x14ac:dyDescent="0.15">
      <c r="A48" s="48"/>
      <c r="B48" s="1155"/>
      <c r="C48" s="1156"/>
      <c r="D48" s="62"/>
      <c r="E48" s="1161" t="s">
        <v>14</v>
      </c>
      <c r="F48" s="1161"/>
      <c r="G48" s="1161"/>
      <c r="H48" s="1161"/>
      <c r="I48" s="1161"/>
      <c r="J48" s="1162"/>
      <c r="K48" s="63">
        <v>328</v>
      </c>
      <c r="L48" s="64">
        <v>328</v>
      </c>
      <c r="M48" s="64">
        <v>242</v>
      </c>
      <c r="N48" s="64">
        <v>287</v>
      </c>
      <c r="O48" s="65">
        <v>274</v>
      </c>
      <c r="P48" s="48"/>
      <c r="Q48" s="48"/>
      <c r="R48" s="48"/>
      <c r="S48" s="48"/>
      <c r="T48" s="48"/>
      <c r="U48" s="48"/>
    </row>
    <row r="49" spans="1:21" ht="30.75" customHeight="1" x14ac:dyDescent="0.15">
      <c r="A49" s="48"/>
      <c r="B49" s="1155"/>
      <c r="C49" s="1156"/>
      <c r="D49" s="62"/>
      <c r="E49" s="1161" t="s">
        <v>15</v>
      </c>
      <c r="F49" s="1161"/>
      <c r="G49" s="1161"/>
      <c r="H49" s="1161"/>
      <c r="I49" s="1161"/>
      <c r="J49" s="1162"/>
      <c r="K49" s="63">
        <v>48</v>
      </c>
      <c r="L49" s="64">
        <v>44</v>
      </c>
      <c r="M49" s="64">
        <v>57</v>
      </c>
      <c r="N49" s="64">
        <v>37</v>
      </c>
      <c r="O49" s="65">
        <v>-14</v>
      </c>
      <c r="P49" s="48"/>
      <c r="Q49" s="48"/>
      <c r="R49" s="48"/>
      <c r="S49" s="48"/>
      <c r="T49" s="48"/>
      <c r="U49" s="48"/>
    </row>
    <row r="50" spans="1:21" ht="30.75" customHeight="1" x14ac:dyDescent="0.15">
      <c r="A50" s="48"/>
      <c r="B50" s="1155"/>
      <c r="C50" s="1156"/>
      <c r="D50" s="62"/>
      <c r="E50" s="1161" t="s">
        <v>16</v>
      </c>
      <c r="F50" s="1161"/>
      <c r="G50" s="1161"/>
      <c r="H50" s="1161"/>
      <c r="I50" s="1161"/>
      <c r="J50" s="1162"/>
      <c r="K50" s="63">
        <v>30</v>
      </c>
      <c r="L50" s="64">
        <v>23</v>
      </c>
      <c r="M50" s="64">
        <v>12</v>
      </c>
      <c r="N50" s="64">
        <v>4</v>
      </c>
      <c r="O50" s="65">
        <v>3</v>
      </c>
      <c r="P50" s="48"/>
      <c r="Q50" s="48"/>
      <c r="R50" s="48"/>
      <c r="S50" s="48"/>
      <c r="T50" s="48"/>
      <c r="U50" s="48"/>
    </row>
    <row r="51" spans="1:21" ht="30.75" customHeight="1" x14ac:dyDescent="0.15">
      <c r="A51" s="48"/>
      <c r="B51" s="1157"/>
      <c r="C51" s="1158"/>
      <c r="D51" s="66"/>
      <c r="E51" s="1161" t="s">
        <v>17</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1004</v>
      </c>
      <c r="L52" s="64">
        <v>1009</v>
      </c>
      <c r="M52" s="64">
        <v>1006</v>
      </c>
      <c r="N52" s="64">
        <v>1005</v>
      </c>
      <c r="O52" s="65">
        <v>1016</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518</v>
      </c>
      <c r="L53" s="69">
        <v>500</v>
      </c>
      <c r="M53" s="69">
        <v>406</v>
      </c>
      <c r="N53" s="69">
        <v>410</v>
      </c>
      <c r="O53" s="70">
        <v>403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QBky+blR8wDqY7U+OwGsputHNE2+hgz+tH+h7RWzbJwl9mDsybOtbH/M7b2qABFOEs0e1q4PHycf2k6jqqWgw==" saltValue="DXo1yzkr6u4ESHFajvbgK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55"/>
  <sheetViews>
    <sheetView showGridLines="0" topLeftCell="A2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548</v>
      </c>
      <c r="J40" s="103" t="s">
        <v>549</v>
      </c>
      <c r="K40" s="103" t="s">
        <v>550</v>
      </c>
      <c r="L40" s="103" t="s">
        <v>551</v>
      </c>
      <c r="M40" s="104" t="s">
        <v>552</v>
      </c>
    </row>
    <row r="41" spans="2:13" ht="27.75" customHeight="1" x14ac:dyDescent="0.15">
      <c r="B41" s="1184" t="s">
        <v>31</v>
      </c>
      <c r="C41" s="1185"/>
      <c r="D41" s="105"/>
      <c r="E41" s="1190" t="s">
        <v>32</v>
      </c>
      <c r="F41" s="1190"/>
      <c r="G41" s="1190"/>
      <c r="H41" s="1191"/>
      <c r="I41" s="355">
        <v>14928</v>
      </c>
      <c r="J41" s="356">
        <v>15421</v>
      </c>
      <c r="K41" s="356">
        <v>17644</v>
      </c>
      <c r="L41" s="356">
        <v>19106</v>
      </c>
      <c r="M41" s="357">
        <v>20097</v>
      </c>
    </row>
    <row r="42" spans="2:13" ht="27.75" customHeight="1" x14ac:dyDescent="0.15">
      <c r="B42" s="1186"/>
      <c r="C42" s="1187"/>
      <c r="D42" s="106"/>
      <c r="E42" s="1192" t="s">
        <v>33</v>
      </c>
      <c r="F42" s="1192"/>
      <c r="G42" s="1192"/>
      <c r="H42" s="1193"/>
      <c r="I42" s="358">
        <v>1836</v>
      </c>
      <c r="J42" s="359">
        <v>1264</v>
      </c>
      <c r="K42" s="359">
        <v>674</v>
      </c>
      <c r="L42" s="359">
        <v>544</v>
      </c>
      <c r="M42" s="360">
        <v>415</v>
      </c>
    </row>
    <row r="43" spans="2:13" ht="27.75" customHeight="1" x14ac:dyDescent="0.15">
      <c r="B43" s="1186"/>
      <c r="C43" s="1187"/>
      <c r="D43" s="106"/>
      <c r="E43" s="1192" t="s">
        <v>34</v>
      </c>
      <c r="F43" s="1192"/>
      <c r="G43" s="1192"/>
      <c r="H43" s="1193"/>
      <c r="I43" s="358">
        <v>3735</v>
      </c>
      <c r="J43" s="359">
        <v>3692</v>
      </c>
      <c r="K43" s="359">
        <v>3479</v>
      </c>
      <c r="L43" s="359">
        <v>3141</v>
      </c>
      <c r="M43" s="360">
        <v>2687</v>
      </c>
    </row>
    <row r="44" spans="2:13" ht="27.75" customHeight="1" x14ac:dyDescent="0.15">
      <c r="B44" s="1186"/>
      <c r="C44" s="1187"/>
      <c r="D44" s="106"/>
      <c r="E44" s="1192" t="s">
        <v>35</v>
      </c>
      <c r="F44" s="1192"/>
      <c r="G44" s="1192"/>
      <c r="H44" s="1193"/>
      <c r="I44" s="358">
        <v>78</v>
      </c>
      <c r="J44" s="359">
        <v>43</v>
      </c>
      <c r="K44" s="359">
        <v>57</v>
      </c>
      <c r="L44" s="359">
        <v>37</v>
      </c>
      <c r="M44" s="360">
        <v>-14</v>
      </c>
    </row>
    <row r="45" spans="2:13" ht="27.75" customHeight="1" x14ac:dyDescent="0.15">
      <c r="B45" s="1186"/>
      <c r="C45" s="1187"/>
      <c r="D45" s="106"/>
      <c r="E45" s="1192" t="s">
        <v>36</v>
      </c>
      <c r="F45" s="1192"/>
      <c r="G45" s="1192"/>
      <c r="H45" s="1193"/>
      <c r="I45" s="358">
        <v>1781</v>
      </c>
      <c r="J45" s="359">
        <v>1754</v>
      </c>
      <c r="K45" s="359">
        <v>1664</v>
      </c>
      <c r="L45" s="359">
        <v>1608</v>
      </c>
      <c r="M45" s="360">
        <v>1608</v>
      </c>
    </row>
    <row r="46" spans="2:13" ht="27.75" customHeight="1" x14ac:dyDescent="0.15">
      <c r="B46" s="1186"/>
      <c r="C46" s="1187"/>
      <c r="D46" s="107"/>
      <c r="E46" s="1192" t="s">
        <v>37</v>
      </c>
      <c r="F46" s="1192"/>
      <c r="G46" s="1192"/>
      <c r="H46" s="1193"/>
      <c r="I46" s="358" t="s">
        <v>507</v>
      </c>
      <c r="J46" s="359" t="s">
        <v>507</v>
      </c>
      <c r="K46" s="359" t="s">
        <v>507</v>
      </c>
      <c r="L46" s="359" t="s">
        <v>507</v>
      </c>
      <c r="M46" s="360" t="s">
        <v>507</v>
      </c>
    </row>
    <row r="47" spans="2:13" ht="27.75" customHeight="1" x14ac:dyDescent="0.15">
      <c r="B47" s="1186"/>
      <c r="C47" s="1187"/>
      <c r="D47" s="108"/>
      <c r="E47" s="1194" t="s">
        <v>38</v>
      </c>
      <c r="F47" s="1195"/>
      <c r="G47" s="1195"/>
      <c r="H47" s="1196"/>
      <c r="I47" s="358" t="s">
        <v>507</v>
      </c>
      <c r="J47" s="359" t="s">
        <v>507</v>
      </c>
      <c r="K47" s="359" t="s">
        <v>507</v>
      </c>
      <c r="L47" s="359" t="s">
        <v>507</v>
      </c>
      <c r="M47" s="360" t="s">
        <v>507</v>
      </c>
    </row>
    <row r="48" spans="2:13" ht="27.75" customHeight="1" x14ac:dyDescent="0.15">
      <c r="B48" s="1186"/>
      <c r="C48" s="1187"/>
      <c r="D48" s="106"/>
      <c r="E48" s="1192" t="s">
        <v>39</v>
      </c>
      <c r="F48" s="1192"/>
      <c r="G48" s="1192"/>
      <c r="H48" s="1193"/>
      <c r="I48" s="358" t="s">
        <v>507</v>
      </c>
      <c r="J48" s="359" t="s">
        <v>507</v>
      </c>
      <c r="K48" s="359" t="s">
        <v>507</v>
      </c>
      <c r="L48" s="359" t="s">
        <v>507</v>
      </c>
      <c r="M48" s="360" t="s">
        <v>507</v>
      </c>
    </row>
    <row r="49" spans="2:13" ht="27.75" customHeight="1" x14ac:dyDescent="0.15">
      <c r="B49" s="1188"/>
      <c r="C49" s="1189"/>
      <c r="D49" s="106"/>
      <c r="E49" s="1192" t="s">
        <v>40</v>
      </c>
      <c r="F49" s="1192"/>
      <c r="G49" s="1192"/>
      <c r="H49" s="1193"/>
      <c r="I49" s="358" t="s">
        <v>507</v>
      </c>
      <c r="J49" s="359" t="s">
        <v>507</v>
      </c>
      <c r="K49" s="359" t="s">
        <v>507</v>
      </c>
      <c r="L49" s="359" t="s">
        <v>507</v>
      </c>
      <c r="M49" s="360" t="s">
        <v>507</v>
      </c>
    </row>
    <row r="50" spans="2:13" ht="27.75" customHeight="1" x14ac:dyDescent="0.15">
      <c r="B50" s="1197" t="s">
        <v>41</v>
      </c>
      <c r="C50" s="1198"/>
      <c r="D50" s="109"/>
      <c r="E50" s="1192" t="s">
        <v>42</v>
      </c>
      <c r="F50" s="1192"/>
      <c r="G50" s="1192"/>
      <c r="H50" s="1193"/>
      <c r="I50" s="358">
        <v>3986</v>
      </c>
      <c r="J50" s="359">
        <v>3661</v>
      </c>
      <c r="K50" s="359">
        <v>3671</v>
      </c>
      <c r="L50" s="359">
        <v>4247</v>
      </c>
      <c r="M50" s="360">
        <v>4281</v>
      </c>
    </row>
    <row r="51" spans="2:13" ht="27.75" customHeight="1" x14ac:dyDescent="0.15">
      <c r="B51" s="1186"/>
      <c r="C51" s="1187"/>
      <c r="D51" s="106"/>
      <c r="E51" s="1192" t="s">
        <v>43</v>
      </c>
      <c r="F51" s="1192"/>
      <c r="G51" s="1192"/>
      <c r="H51" s="1193"/>
      <c r="I51" s="358">
        <v>2148</v>
      </c>
      <c r="J51" s="359">
        <v>2149</v>
      </c>
      <c r="K51" s="359">
        <v>2012</v>
      </c>
      <c r="L51" s="359">
        <v>2068</v>
      </c>
      <c r="M51" s="360">
        <v>2063</v>
      </c>
    </row>
    <row r="52" spans="2:13" ht="27.75" customHeight="1" x14ac:dyDescent="0.15">
      <c r="B52" s="1188"/>
      <c r="C52" s="1189"/>
      <c r="D52" s="106"/>
      <c r="E52" s="1192" t="s">
        <v>44</v>
      </c>
      <c r="F52" s="1192"/>
      <c r="G52" s="1192"/>
      <c r="H52" s="1193"/>
      <c r="I52" s="358">
        <v>11971</v>
      </c>
      <c r="J52" s="359">
        <v>11961</v>
      </c>
      <c r="K52" s="359">
        <v>13453</v>
      </c>
      <c r="L52" s="359">
        <v>13374</v>
      </c>
      <c r="M52" s="360">
        <v>13912</v>
      </c>
    </row>
    <row r="53" spans="2:13" ht="27.75" customHeight="1" thickBot="1" x14ac:dyDescent="0.2">
      <c r="B53" s="1199" t="s">
        <v>45</v>
      </c>
      <c r="C53" s="1200"/>
      <c r="D53" s="110"/>
      <c r="E53" s="1201" t="s">
        <v>46</v>
      </c>
      <c r="F53" s="1201"/>
      <c r="G53" s="1201"/>
      <c r="H53" s="1202"/>
      <c r="I53" s="361">
        <v>4254</v>
      </c>
      <c r="J53" s="362">
        <v>4402</v>
      </c>
      <c r="K53" s="362">
        <v>4382</v>
      </c>
      <c r="L53" s="362">
        <v>4748</v>
      </c>
      <c r="M53" s="363">
        <v>4538</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PBMM3JDxTde8SJOJYFFTRFTG/JaBzl49F4EmxvwbWAnVNdN3wk8HH/l5elg3xtRLLt/FIL/Ici0aQ5um9JDdfQ==" saltValue="R0yxf8GUkkpf60yjE9gX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tabSelected="1"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550</v>
      </c>
      <c r="G54" s="119" t="s">
        <v>551</v>
      </c>
      <c r="H54" s="120" t="s">
        <v>552</v>
      </c>
    </row>
    <row r="55" spans="2:8" ht="52.5" customHeight="1" x14ac:dyDescent="0.15">
      <c r="B55" s="121"/>
      <c r="C55" s="1211" t="s">
        <v>49</v>
      </c>
      <c r="D55" s="1211"/>
      <c r="E55" s="1212"/>
      <c r="F55" s="122">
        <v>1401</v>
      </c>
      <c r="G55" s="122">
        <v>1588</v>
      </c>
      <c r="H55" s="123">
        <v>1892</v>
      </c>
    </row>
    <row r="56" spans="2:8" ht="52.5" customHeight="1" x14ac:dyDescent="0.15">
      <c r="B56" s="124"/>
      <c r="C56" s="1213" t="s">
        <v>50</v>
      </c>
      <c r="D56" s="1213"/>
      <c r="E56" s="1214"/>
      <c r="F56" s="125">
        <v>2</v>
      </c>
      <c r="G56" s="125" t="s">
        <v>507</v>
      </c>
      <c r="H56" s="126" t="s">
        <v>507</v>
      </c>
    </row>
    <row r="57" spans="2:8" ht="53.25" customHeight="1" x14ac:dyDescent="0.15">
      <c r="B57" s="124"/>
      <c r="C57" s="1215" t="s">
        <v>51</v>
      </c>
      <c r="D57" s="1215"/>
      <c r="E57" s="1216"/>
      <c r="F57" s="127">
        <v>1901</v>
      </c>
      <c r="G57" s="127">
        <v>1917</v>
      </c>
      <c r="H57" s="128">
        <v>1399</v>
      </c>
    </row>
    <row r="58" spans="2:8" ht="45.75" customHeight="1" x14ac:dyDescent="0.15">
      <c r="B58" s="129"/>
      <c r="C58" s="1203" t="s">
        <v>584</v>
      </c>
      <c r="D58" s="1204"/>
      <c r="E58" s="1205"/>
      <c r="F58" s="130">
        <v>414</v>
      </c>
      <c r="G58" s="130">
        <v>494</v>
      </c>
      <c r="H58" s="131">
        <v>495</v>
      </c>
    </row>
    <row r="59" spans="2:8" ht="45.75" customHeight="1" x14ac:dyDescent="0.15">
      <c r="B59" s="129"/>
      <c r="C59" s="1203" t="s">
        <v>585</v>
      </c>
      <c r="D59" s="1204"/>
      <c r="E59" s="1205"/>
      <c r="F59" s="130">
        <v>340</v>
      </c>
      <c r="G59" s="130">
        <v>336</v>
      </c>
      <c r="H59" s="131">
        <v>247</v>
      </c>
    </row>
    <row r="60" spans="2:8" ht="45.75" customHeight="1" x14ac:dyDescent="0.15">
      <c r="B60" s="129"/>
      <c r="C60" s="1203" t="s">
        <v>586</v>
      </c>
      <c r="D60" s="1204"/>
      <c r="E60" s="1205"/>
      <c r="F60" s="130">
        <v>44</v>
      </c>
      <c r="G60" s="130">
        <v>189</v>
      </c>
      <c r="H60" s="131">
        <v>225</v>
      </c>
    </row>
    <row r="61" spans="2:8" ht="45.75" customHeight="1" x14ac:dyDescent="0.15">
      <c r="B61" s="129"/>
      <c r="C61" s="1203" t="s">
        <v>587</v>
      </c>
      <c r="D61" s="1204"/>
      <c r="E61" s="1205"/>
      <c r="F61" s="130">
        <v>9</v>
      </c>
      <c r="G61" s="130">
        <v>21</v>
      </c>
      <c r="H61" s="131">
        <v>174</v>
      </c>
    </row>
    <row r="62" spans="2:8" ht="45.75" customHeight="1" thickBot="1" x14ac:dyDescent="0.2">
      <c r="B62" s="132"/>
      <c r="C62" s="1206" t="s">
        <v>588</v>
      </c>
      <c r="D62" s="1207"/>
      <c r="E62" s="1208"/>
      <c r="F62" s="133">
        <v>471</v>
      </c>
      <c r="G62" s="133">
        <v>565</v>
      </c>
      <c r="H62" s="134">
        <v>161</v>
      </c>
    </row>
    <row r="63" spans="2:8" ht="52.5" customHeight="1" thickBot="1" x14ac:dyDescent="0.2">
      <c r="B63" s="135"/>
      <c r="C63" s="1209" t="s">
        <v>52</v>
      </c>
      <c r="D63" s="1209"/>
      <c r="E63" s="1210"/>
      <c r="F63" s="136">
        <v>3304</v>
      </c>
      <c r="G63" s="136">
        <v>3505</v>
      </c>
      <c r="H63" s="137">
        <v>3291</v>
      </c>
    </row>
    <row r="64" spans="2:8" x14ac:dyDescent="0.15"/>
  </sheetData>
  <sheetProtection algorithmName="SHA-512" hashValue="deuVEvgrKlrrdhxxN6/RjHXbS6LEcN0kkUzY1q+fOp3gFcOnaC0VjodUQQa4NDql67AO3fNKO1SBOChcEVcPAw==" saltValue="LOcL2zpqmiQUmbkZ6bJQ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545</v>
      </c>
      <c r="G2" s="151"/>
      <c r="H2" s="152"/>
    </row>
    <row r="3" spans="1:8" x14ac:dyDescent="0.15">
      <c r="A3" s="148" t="s">
        <v>538</v>
      </c>
      <c r="B3" s="153"/>
      <c r="C3" s="154"/>
      <c r="D3" s="155">
        <v>57377</v>
      </c>
      <c r="E3" s="156"/>
      <c r="F3" s="157">
        <v>69729</v>
      </c>
      <c r="G3" s="158"/>
      <c r="H3" s="159"/>
    </row>
    <row r="4" spans="1:8" x14ac:dyDescent="0.15">
      <c r="A4" s="160"/>
      <c r="B4" s="161"/>
      <c r="C4" s="162"/>
      <c r="D4" s="163">
        <v>31645</v>
      </c>
      <c r="E4" s="164"/>
      <c r="F4" s="165">
        <v>38908</v>
      </c>
      <c r="G4" s="166"/>
      <c r="H4" s="167"/>
    </row>
    <row r="5" spans="1:8" x14ac:dyDescent="0.15">
      <c r="A5" s="148" t="s">
        <v>540</v>
      </c>
      <c r="B5" s="153"/>
      <c r="C5" s="154"/>
      <c r="D5" s="155">
        <v>67989</v>
      </c>
      <c r="E5" s="156"/>
      <c r="F5" s="157">
        <v>74581</v>
      </c>
      <c r="G5" s="158"/>
      <c r="H5" s="159"/>
    </row>
    <row r="6" spans="1:8" x14ac:dyDescent="0.15">
      <c r="A6" s="160"/>
      <c r="B6" s="161"/>
      <c r="C6" s="162"/>
      <c r="D6" s="163">
        <v>37406</v>
      </c>
      <c r="E6" s="164"/>
      <c r="F6" s="165">
        <v>41563</v>
      </c>
      <c r="G6" s="166"/>
      <c r="H6" s="167"/>
    </row>
    <row r="7" spans="1:8" x14ac:dyDescent="0.15">
      <c r="A7" s="148" t="s">
        <v>541</v>
      </c>
      <c r="B7" s="153"/>
      <c r="C7" s="154"/>
      <c r="D7" s="155">
        <v>100646</v>
      </c>
      <c r="E7" s="156"/>
      <c r="F7" s="157">
        <v>76347</v>
      </c>
      <c r="G7" s="158"/>
      <c r="H7" s="159"/>
    </row>
    <row r="8" spans="1:8" x14ac:dyDescent="0.15">
      <c r="A8" s="160"/>
      <c r="B8" s="161"/>
      <c r="C8" s="162"/>
      <c r="D8" s="163">
        <v>68075</v>
      </c>
      <c r="E8" s="164"/>
      <c r="F8" s="165">
        <v>41762</v>
      </c>
      <c r="G8" s="166"/>
      <c r="H8" s="167"/>
    </row>
    <row r="9" spans="1:8" x14ac:dyDescent="0.15">
      <c r="A9" s="148" t="s">
        <v>542</v>
      </c>
      <c r="B9" s="153"/>
      <c r="C9" s="154"/>
      <c r="D9" s="155">
        <v>127878</v>
      </c>
      <c r="E9" s="156"/>
      <c r="F9" s="157">
        <v>69604</v>
      </c>
      <c r="G9" s="158"/>
      <c r="H9" s="159"/>
    </row>
    <row r="10" spans="1:8" x14ac:dyDescent="0.15">
      <c r="A10" s="160"/>
      <c r="B10" s="161"/>
      <c r="C10" s="162"/>
      <c r="D10" s="163">
        <v>46996</v>
      </c>
      <c r="E10" s="164"/>
      <c r="F10" s="165">
        <v>36247</v>
      </c>
      <c r="G10" s="166"/>
      <c r="H10" s="167"/>
    </row>
    <row r="11" spans="1:8" x14ac:dyDescent="0.15">
      <c r="A11" s="148" t="s">
        <v>543</v>
      </c>
      <c r="B11" s="153"/>
      <c r="C11" s="154"/>
      <c r="D11" s="155">
        <v>111575</v>
      </c>
      <c r="E11" s="156"/>
      <c r="F11" s="157">
        <v>68410</v>
      </c>
      <c r="G11" s="158"/>
      <c r="H11" s="159"/>
    </row>
    <row r="12" spans="1:8" x14ac:dyDescent="0.15">
      <c r="A12" s="160"/>
      <c r="B12" s="161"/>
      <c r="C12" s="168"/>
      <c r="D12" s="163">
        <v>52817</v>
      </c>
      <c r="E12" s="164"/>
      <c r="F12" s="165">
        <v>35086</v>
      </c>
      <c r="G12" s="166"/>
      <c r="H12" s="167"/>
    </row>
    <row r="13" spans="1:8" x14ac:dyDescent="0.15">
      <c r="A13" s="148"/>
      <c r="B13" s="153"/>
      <c r="C13" s="169"/>
      <c r="D13" s="170">
        <v>93093</v>
      </c>
      <c r="E13" s="171"/>
      <c r="F13" s="172">
        <v>71734</v>
      </c>
      <c r="G13" s="173"/>
      <c r="H13" s="159"/>
    </row>
    <row r="14" spans="1:8" x14ac:dyDescent="0.15">
      <c r="A14" s="160"/>
      <c r="B14" s="161"/>
      <c r="C14" s="162"/>
      <c r="D14" s="163">
        <v>47388</v>
      </c>
      <c r="E14" s="164"/>
      <c r="F14" s="165">
        <v>38713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7.47</v>
      </c>
      <c r="C19" s="174">
        <f>ROUND(VALUE(SUBSTITUTE(実質収支比率等に係る経年分析!G$48,"▲","-")),2)</f>
        <v>12.97</v>
      </c>
      <c r="D19" s="174">
        <f>ROUND(VALUE(SUBSTITUTE(実質収支比率等に係る経年分析!H$48,"▲","-")),2)</f>
        <v>11.35</v>
      </c>
      <c r="E19" s="174">
        <f>ROUND(VALUE(SUBSTITUTE(実質収支比率等に係る経年分析!I$48,"▲","-")),2)</f>
        <v>13.96</v>
      </c>
      <c r="F19" s="174">
        <f>ROUND(VALUE(SUBSTITUTE(実質収支比率等に係る経年分析!J$48,"▲","-")),2)</f>
        <v>14.52</v>
      </c>
    </row>
    <row r="20" spans="1:11" x14ac:dyDescent="0.15">
      <c r="A20" s="174" t="s">
        <v>56</v>
      </c>
      <c r="B20" s="174">
        <f>ROUND(VALUE(SUBSTITUTE(実質収支比率等に係る経年分析!F$47,"▲","-")),2)</f>
        <v>18.47</v>
      </c>
      <c r="C20" s="174">
        <f>ROUND(VALUE(SUBSTITUTE(実質収支比率等に係る経年分析!G$47,"▲","-")),2)</f>
        <v>17.59</v>
      </c>
      <c r="D20" s="174">
        <f>ROUND(VALUE(SUBSTITUTE(実質収支比率等に係る経年分析!H$47,"▲","-")),2)</f>
        <v>16.260000000000002</v>
      </c>
      <c r="E20" s="174">
        <f>ROUND(VALUE(SUBSTITUTE(実質収支比率等に係る経年分析!I$47,"▲","-")),2)</f>
        <v>17.850000000000001</v>
      </c>
      <c r="F20" s="174">
        <f>ROUND(VALUE(SUBSTITUTE(実質収支比率等に係る経年分析!J$47,"▲","-")),2)</f>
        <v>21.63</v>
      </c>
    </row>
    <row r="21" spans="1:11" x14ac:dyDescent="0.15">
      <c r="A21" s="174" t="s">
        <v>57</v>
      </c>
      <c r="B21" s="174">
        <f>IF(ISNUMBER(VALUE(SUBSTITUTE(実質収支比率等に係る経年分析!F$49,"▲","-"))),ROUND(VALUE(SUBSTITUTE(実質収支比率等に係る経年分析!F$49,"▲","-")),2),NA())</f>
        <v>-0.65</v>
      </c>
      <c r="C21" s="174">
        <f>IF(ISNUMBER(VALUE(SUBSTITUTE(実質収支比率等に係る経年分析!G$49,"▲","-"))),ROUND(VALUE(SUBSTITUTE(実質収支比率等に係る経年分析!G$49,"▲","-")),2),NA())</f>
        <v>3.29</v>
      </c>
      <c r="D21" s="174">
        <f>IF(ISNUMBER(VALUE(SUBSTITUTE(実質収支比率等に係る経年分析!H$49,"▲","-"))),ROUND(VALUE(SUBSTITUTE(実質収支比率等に係る経年分析!H$49,"▲","-")),2),NA())</f>
        <v>-9.82</v>
      </c>
      <c r="E21" s="174">
        <f>IF(ISNUMBER(VALUE(SUBSTITUTE(実質収支比率等に係る経年分析!I$49,"▲","-"))),ROUND(VALUE(SUBSTITUTE(実質収支比率等に係る経年分析!I$49,"▲","-")),2),NA())</f>
        <v>2.41</v>
      </c>
      <c r="F21" s="174">
        <f>IF(ISNUMBER(VALUE(SUBSTITUTE(実質収支比率等に係る経年分析!J$49,"▲","-"))),ROUND(VALUE(SUBSTITUTE(実質収支比率等に係る経年分析!J$49,"▲","-")),2),NA())</f>
        <v>-3.16</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2.31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15">
      <c r="A30" s="175" t="str">
        <f>IF(連結実質赤字比率に係る赤字・黒字の構成分析!C$40="",NA(),連結実質赤字比率に係る赤字・黒字の構成分析!C$40)</f>
        <v>国民健康保険特別会計（直診勘定）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0.14000000000000001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0.15</v>
      </c>
    </row>
    <row r="31" spans="1:11" x14ac:dyDescent="0.15">
      <c r="A31" s="175" t="str">
        <f>IF(連結実質赤字比率に係る赤字・黒字の構成分析!C$39="",NA(),連結実質赤字比率に係る赤字・黒字の構成分析!C$39)</f>
        <v>国民健康保険特別会計（事業勘定）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1.44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1.74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1.49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0.48</v>
      </c>
    </row>
    <row r="32" spans="1:11" x14ac:dyDescent="0.15">
      <c r="A32" s="175" t="str">
        <f>IF(連結実質赤字比率に係る赤字・黒字の構成分析!C$38="",NA(),連結実質赤字比率に係る赤字・黒字の構成分析!C$38)</f>
        <v>工業用地造成事業特別会計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0.97</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2.13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2.75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2.41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2.81</v>
      </c>
    </row>
    <row r="34" spans="1:16" x14ac:dyDescent="0.15">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1.81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2.19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2.95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3.61</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11.05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8.7899999999999991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9.64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7.46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13.95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14.51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1004</v>
      </c>
      <c r="E42" s="176"/>
      <c r="F42" s="176"/>
      <c r="G42" s="176">
        <f>'実質公債費比率（分子）の構造'!L$52</f>
        <v>1009</v>
      </c>
      <c r="H42" s="176"/>
      <c r="I42" s="176"/>
      <c r="J42" s="176">
        <f>'実質公債費比率（分子）の構造'!M$52</f>
        <v>1006</v>
      </c>
      <c r="K42" s="176"/>
      <c r="L42" s="176"/>
      <c r="M42" s="176">
        <f>'実質公債費比率（分子）の構造'!N$52</f>
        <v>1005</v>
      </c>
      <c r="N42" s="176"/>
      <c r="O42" s="176"/>
      <c r="P42" s="176">
        <f>'実質公債費比率（分子）の構造'!O$52</f>
        <v>1016</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66</v>
      </c>
      <c r="B44" s="176">
        <f>'実質公債費比率（分子）の構造'!K$50</f>
        <v>30</v>
      </c>
      <c r="C44" s="176"/>
      <c r="D44" s="176"/>
      <c r="E44" s="176">
        <f>'実質公債費比率（分子）の構造'!L$50</f>
        <v>23</v>
      </c>
      <c r="F44" s="176"/>
      <c r="G44" s="176"/>
      <c r="H44" s="176">
        <f>'実質公債費比率（分子）の構造'!M$50</f>
        <v>12</v>
      </c>
      <c r="I44" s="176"/>
      <c r="J44" s="176"/>
      <c r="K44" s="176">
        <f>'実質公債費比率（分子）の構造'!N$50</f>
        <v>4</v>
      </c>
      <c r="L44" s="176"/>
      <c r="M44" s="176"/>
      <c r="N44" s="176">
        <f>'実質公債費比率（分子）の構造'!O$50</f>
        <v>3</v>
      </c>
      <c r="O44" s="176"/>
      <c r="P44" s="176"/>
    </row>
    <row r="45" spans="1:16" x14ac:dyDescent="0.15">
      <c r="A45" s="176" t="s">
        <v>67</v>
      </c>
      <c r="B45" s="176">
        <f>'実質公債費比率（分子）の構造'!K$49</f>
        <v>48</v>
      </c>
      <c r="C45" s="176"/>
      <c r="D45" s="176"/>
      <c r="E45" s="176">
        <f>'実質公債費比率（分子）の構造'!L$49</f>
        <v>44</v>
      </c>
      <c r="F45" s="176"/>
      <c r="G45" s="176"/>
      <c r="H45" s="176">
        <f>'実質公債費比率（分子）の構造'!M$49</f>
        <v>57</v>
      </c>
      <c r="I45" s="176"/>
      <c r="J45" s="176"/>
      <c r="K45" s="176">
        <f>'実質公債費比率（分子）の構造'!N$49</f>
        <v>37</v>
      </c>
      <c r="L45" s="176"/>
      <c r="M45" s="176"/>
      <c r="N45" s="176">
        <f>'実質公債費比率（分子）の構造'!O$49</f>
        <v>-14</v>
      </c>
      <c r="O45" s="176"/>
      <c r="P45" s="176"/>
    </row>
    <row r="46" spans="1:16" x14ac:dyDescent="0.15">
      <c r="A46" s="176" t="s">
        <v>68</v>
      </c>
      <c r="B46" s="176">
        <f>'実質公債費比率（分子）の構造'!K$48</f>
        <v>328</v>
      </c>
      <c r="C46" s="176"/>
      <c r="D46" s="176"/>
      <c r="E46" s="176">
        <f>'実質公債費比率（分子）の構造'!L$48</f>
        <v>328</v>
      </c>
      <c r="F46" s="176"/>
      <c r="G46" s="176"/>
      <c r="H46" s="176">
        <f>'実質公債費比率（分子）の構造'!M$48</f>
        <v>242</v>
      </c>
      <c r="I46" s="176"/>
      <c r="J46" s="176"/>
      <c r="K46" s="176">
        <f>'実質公債費比率（分子）の構造'!N$48</f>
        <v>287</v>
      </c>
      <c r="L46" s="176"/>
      <c r="M46" s="176"/>
      <c r="N46" s="176">
        <f>'実質公債費比率（分子）の構造'!O$48</f>
        <v>274</v>
      </c>
      <c r="O46" s="176"/>
      <c r="P46" s="176"/>
    </row>
    <row r="47" spans="1:16" x14ac:dyDescent="0.15">
      <c r="A47" s="176" t="s">
        <v>69</v>
      </c>
      <c r="B47" s="176">
        <f>'実質公債費比率（分子）の構造'!K$47</f>
        <v>77</v>
      </c>
      <c r="C47" s="176"/>
      <c r="D47" s="176"/>
      <c r="E47" s="176">
        <f>'実質公債費比率（分子）の構造'!L$47</f>
        <v>64</v>
      </c>
      <c r="F47" s="176"/>
      <c r="G47" s="176"/>
      <c r="H47" s="176">
        <f>'実質公債費比率（分子）の構造'!M$47</f>
        <v>57</v>
      </c>
      <c r="I47" s="176"/>
      <c r="J47" s="176"/>
      <c r="K47" s="176">
        <f>'実質公債費比率（分子）の構造'!N$47</f>
        <v>54</v>
      </c>
      <c r="L47" s="176"/>
      <c r="M47" s="176"/>
      <c r="N47" s="176">
        <f>'実質公債費比率（分子）の構造'!O$47</f>
        <v>54</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1039</v>
      </c>
      <c r="C49" s="176"/>
      <c r="D49" s="176"/>
      <c r="E49" s="176">
        <f>'実質公債費比率（分子）の構造'!L$45</f>
        <v>1050</v>
      </c>
      <c r="F49" s="176"/>
      <c r="G49" s="176"/>
      <c r="H49" s="176">
        <f>'実質公債費比率（分子）の構造'!M$45</f>
        <v>1044</v>
      </c>
      <c r="I49" s="176"/>
      <c r="J49" s="176"/>
      <c r="K49" s="176">
        <f>'実質公債費比率（分子）の構造'!N$45</f>
        <v>1033</v>
      </c>
      <c r="L49" s="176"/>
      <c r="M49" s="176"/>
      <c r="N49" s="176">
        <f>'実質公債費比率（分子）の構造'!O$45</f>
        <v>1102</v>
      </c>
      <c r="O49" s="176"/>
      <c r="P49" s="176"/>
    </row>
    <row r="50" spans="1:16" x14ac:dyDescent="0.15">
      <c r="A50" s="176" t="s">
        <v>72</v>
      </c>
      <c r="B50" s="176" t="e">
        <f>NA()</f>
        <v>#N/A</v>
      </c>
      <c r="C50" s="176">
        <f>IF(ISNUMBER('実質公債費比率（分子）の構造'!K$53),'実質公債費比率（分子）の構造'!K$53,NA())</f>
        <v>518</v>
      </c>
      <c r="D50" s="176" t="e">
        <f>NA()</f>
        <v>#N/A</v>
      </c>
      <c r="E50" s="176" t="e">
        <f>NA()</f>
        <v>#N/A</v>
      </c>
      <c r="F50" s="176">
        <f>IF(ISNUMBER('実質公債費比率（分子）の構造'!L$53),'実質公債費比率（分子）の構造'!L$53,NA())</f>
        <v>500</v>
      </c>
      <c r="G50" s="176" t="e">
        <f>NA()</f>
        <v>#N/A</v>
      </c>
      <c r="H50" s="176" t="e">
        <f>NA()</f>
        <v>#N/A</v>
      </c>
      <c r="I50" s="176">
        <f>IF(ISNUMBER('実質公債費比率（分子）の構造'!M$53),'実質公債費比率（分子）の構造'!M$53,NA())</f>
        <v>406</v>
      </c>
      <c r="J50" s="176" t="e">
        <f>NA()</f>
        <v>#N/A</v>
      </c>
      <c r="K50" s="176" t="e">
        <f>NA()</f>
        <v>#N/A</v>
      </c>
      <c r="L50" s="176">
        <f>IF(ISNUMBER('実質公債費比率（分子）の構造'!N$53),'実質公債費比率（分子）の構造'!N$53,NA())</f>
        <v>410</v>
      </c>
      <c r="M50" s="176" t="e">
        <f>NA()</f>
        <v>#N/A</v>
      </c>
      <c r="N50" s="176" t="e">
        <f>NA()</f>
        <v>#N/A</v>
      </c>
      <c r="O50" s="176">
        <f>IF(ISNUMBER('実質公債費比率（分子）の構造'!O$53),'実質公債費比率（分子）の構造'!O$53,NA())</f>
        <v>403</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11971</v>
      </c>
      <c r="E56" s="175"/>
      <c r="F56" s="175"/>
      <c r="G56" s="175">
        <f>'将来負担比率（分子）の構造'!J$52</f>
        <v>11961</v>
      </c>
      <c r="H56" s="175"/>
      <c r="I56" s="175"/>
      <c r="J56" s="175">
        <f>'将来負担比率（分子）の構造'!K$52</f>
        <v>13453</v>
      </c>
      <c r="K56" s="175"/>
      <c r="L56" s="175"/>
      <c r="M56" s="175">
        <f>'将来負担比率（分子）の構造'!L$52</f>
        <v>13374</v>
      </c>
      <c r="N56" s="175"/>
      <c r="O56" s="175"/>
      <c r="P56" s="175">
        <f>'将来負担比率（分子）の構造'!M$52</f>
        <v>13912</v>
      </c>
    </row>
    <row r="57" spans="1:16" x14ac:dyDescent="0.15">
      <c r="A57" s="175" t="s">
        <v>43</v>
      </c>
      <c r="B57" s="175"/>
      <c r="C57" s="175"/>
      <c r="D57" s="175">
        <f>'将来負担比率（分子）の構造'!I$51</f>
        <v>2148</v>
      </c>
      <c r="E57" s="175"/>
      <c r="F57" s="175"/>
      <c r="G57" s="175">
        <f>'将来負担比率（分子）の構造'!J$51</f>
        <v>2149</v>
      </c>
      <c r="H57" s="175"/>
      <c r="I57" s="175"/>
      <c r="J57" s="175">
        <f>'将来負担比率（分子）の構造'!K$51</f>
        <v>2012</v>
      </c>
      <c r="K57" s="175"/>
      <c r="L57" s="175"/>
      <c r="M57" s="175">
        <f>'将来負担比率（分子）の構造'!L$51</f>
        <v>2068</v>
      </c>
      <c r="N57" s="175"/>
      <c r="O57" s="175"/>
      <c r="P57" s="175">
        <f>'将来負担比率（分子）の構造'!M$51</f>
        <v>2063</v>
      </c>
    </row>
    <row r="58" spans="1:16" x14ac:dyDescent="0.15">
      <c r="A58" s="175" t="s">
        <v>42</v>
      </c>
      <c r="B58" s="175"/>
      <c r="C58" s="175"/>
      <c r="D58" s="175">
        <f>'将来負担比率（分子）の構造'!I$50</f>
        <v>3986</v>
      </c>
      <c r="E58" s="175"/>
      <c r="F58" s="175"/>
      <c r="G58" s="175">
        <f>'将来負担比率（分子）の構造'!J$50</f>
        <v>3661</v>
      </c>
      <c r="H58" s="175"/>
      <c r="I58" s="175"/>
      <c r="J58" s="175">
        <f>'将来負担比率（分子）の構造'!K$50</f>
        <v>3671</v>
      </c>
      <c r="K58" s="175"/>
      <c r="L58" s="175"/>
      <c r="M58" s="175">
        <f>'将来負担比率（分子）の構造'!L$50</f>
        <v>4247</v>
      </c>
      <c r="N58" s="175"/>
      <c r="O58" s="175"/>
      <c r="P58" s="175">
        <f>'将来負担比率（分子）の構造'!M$50</f>
        <v>4281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1781</v>
      </c>
      <c r="C62" s="175"/>
      <c r="D62" s="175"/>
      <c r="E62" s="175">
        <f>'将来負担比率（分子）の構造'!J$45</f>
        <v>1754</v>
      </c>
      <c r="F62" s="175"/>
      <c r="G62" s="175"/>
      <c r="H62" s="175">
        <f>'将来負担比率（分子）の構造'!K$45</f>
        <v>1664</v>
      </c>
      <c r="I62" s="175"/>
      <c r="J62" s="175"/>
      <c r="K62" s="175">
        <f>'将来負担比率（分子）の構造'!L$45</f>
        <v>1608</v>
      </c>
      <c r="L62" s="175"/>
      <c r="M62" s="175"/>
      <c r="N62" s="175">
        <f>'将来負担比率（分子）の構造'!M$45</f>
        <v>1608</v>
      </c>
      <c r="O62" s="175"/>
      <c r="P62" s="175"/>
    </row>
    <row r="63" spans="1:16" x14ac:dyDescent="0.15">
      <c r="A63" s="175" t="s">
        <v>35</v>
      </c>
      <c r="B63" s="175">
        <f>'将来負担比率（分子）の構造'!I$44</f>
        <v>78</v>
      </c>
      <c r="C63" s="175"/>
      <c r="D63" s="175"/>
      <c r="E63" s="175">
        <f>'将来負担比率（分子）の構造'!J$44</f>
        <v>43</v>
      </c>
      <c r="F63" s="175"/>
      <c r="G63" s="175"/>
      <c r="H63" s="175">
        <f>'将来負担比率（分子）の構造'!K$44</f>
        <v>57</v>
      </c>
      <c r="I63" s="175"/>
      <c r="J63" s="175"/>
      <c r="K63" s="175">
        <f>'将来負担比率（分子）の構造'!L$44</f>
        <v>37</v>
      </c>
      <c r="L63" s="175"/>
      <c r="M63" s="175"/>
      <c r="N63" s="175">
        <f>'将来負担比率（分子）の構造'!M$44</f>
        <v>-14</v>
      </c>
      <c r="O63" s="175"/>
      <c r="P63" s="175"/>
    </row>
    <row r="64" spans="1:16" x14ac:dyDescent="0.15">
      <c r="A64" s="175" t="s">
        <v>34</v>
      </c>
      <c r="B64" s="175">
        <f>'将来負担比率（分子）の構造'!I$43</f>
        <v>3735</v>
      </c>
      <c r="C64" s="175"/>
      <c r="D64" s="175"/>
      <c r="E64" s="175">
        <f>'将来負担比率（分子）の構造'!J$43</f>
        <v>3692</v>
      </c>
      <c r="F64" s="175"/>
      <c r="G64" s="175"/>
      <c r="H64" s="175">
        <f>'将来負担比率（分子）の構造'!K$43</f>
        <v>3479</v>
      </c>
      <c r="I64" s="175"/>
      <c r="J64" s="175"/>
      <c r="K64" s="175">
        <f>'将来負担比率（分子）の構造'!L$43</f>
        <v>3141</v>
      </c>
      <c r="L64" s="175"/>
      <c r="M64" s="175"/>
      <c r="N64" s="175">
        <f>'将来負担比率（分子）の構造'!M$43</f>
        <v>2687</v>
      </c>
      <c r="O64" s="175"/>
      <c r="P64" s="175"/>
    </row>
    <row r="65" spans="1:16" x14ac:dyDescent="0.15">
      <c r="A65" s="175" t="s">
        <v>33</v>
      </c>
      <c r="B65" s="175">
        <f>'将来負担比率（分子）の構造'!I$42</f>
        <v>1836</v>
      </c>
      <c r="C65" s="175"/>
      <c r="D65" s="175"/>
      <c r="E65" s="175">
        <f>'将来負担比率（分子）の構造'!J$42</f>
        <v>1264</v>
      </c>
      <c r="F65" s="175"/>
      <c r="G65" s="175"/>
      <c r="H65" s="175">
        <f>'将来負担比率（分子）の構造'!K$42</f>
        <v>674</v>
      </c>
      <c r="I65" s="175"/>
      <c r="J65" s="175"/>
      <c r="K65" s="175">
        <f>'将来負担比率（分子）の構造'!L$42</f>
        <v>544</v>
      </c>
      <c r="L65" s="175"/>
      <c r="M65" s="175"/>
      <c r="N65" s="175">
        <f>'将来負担比率（分子）の構造'!M$42</f>
        <v>415</v>
      </c>
      <c r="O65" s="175"/>
      <c r="P65" s="175"/>
    </row>
    <row r="66" spans="1:16" x14ac:dyDescent="0.15">
      <c r="A66" s="175" t="s">
        <v>32</v>
      </c>
      <c r="B66" s="175">
        <f>'将来負担比率（分子）の構造'!I$41</f>
        <v>14928</v>
      </c>
      <c r="C66" s="175"/>
      <c r="D66" s="175"/>
      <c r="E66" s="175">
        <f>'将来負担比率（分子）の構造'!J$41</f>
        <v>15421</v>
      </c>
      <c r="F66" s="175"/>
      <c r="G66" s="175"/>
      <c r="H66" s="175">
        <f>'将来負担比率（分子）の構造'!K$41</f>
        <v>17644</v>
      </c>
      <c r="I66" s="175"/>
      <c r="J66" s="175"/>
      <c r="K66" s="175">
        <f>'将来負担比率（分子）の構造'!L$41</f>
        <v>19106</v>
      </c>
      <c r="L66" s="175"/>
      <c r="M66" s="175"/>
      <c r="N66" s="175">
        <f>'将来負担比率（分子）の構造'!M$41</f>
        <v>20097</v>
      </c>
      <c r="O66" s="175"/>
      <c r="P66" s="175"/>
    </row>
    <row r="67" spans="1:16" x14ac:dyDescent="0.15">
      <c r="A67" s="175" t="s">
        <v>76</v>
      </c>
      <c r="B67" s="175" t="e">
        <f>NA()</f>
        <v>#N/A</v>
      </c>
      <c r="C67" s="175">
        <f>IF(ISNUMBER('将来負担比率（分子）の構造'!I$53), IF('将来負担比率（分子）の構造'!I$53 &lt; 0, 0, '将来負担比率（分子）の構造'!I$53), NA())</f>
        <v>4254</v>
      </c>
      <c r="D67" s="175" t="e">
        <f>NA()</f>
        <v>#N/A</v>
      </c>
      <c r="E67" s="175" t="e">
        <f>NA()</f>
        <v>#N/A</v>
      </c>
      <c r="F67" s="175">
        <f>IF(ISNUMBER('将来負担比率（分子）の構造'!J$53), IF('将来負担比率（分子）の構造'!J$53 &lt; 0, 0, '将来負担比率（分子）の構造'!J$53), NA())</f>
        <v>4402</v>
      </c>
      <c r="G67" s="175" t="e">
        <f>NA()</f>
        <v>#N/A</v>
      </c>
      <c r="H67" s="175" t="e">
        <f>NA()</f>
        <v>#N/A</v>
      </c>
      <c r="I67" s="175">
        <f>IF(ISNUMBER('将来負担比率（分子）の構造'!K$53), IF('将来負担比率（分子）の構造'!K$53 &lt; 0, 0, '将来負担比率（分子）の構造'!K$53), NA())</f>
        <v>4382</v>
      </c>
      <c r="J67" s="175" t="e">
        <f>NA()</f>
        <v>#N/A</v>
      </c>
      <c r="K67" s="175" t="e">
        <f>NA()</f>
        <v>#N/A</v>
      </c>
      <c r="L67" s="175">
        <f>IF(ISNUMBER('将来負担比率（分子）の構造'!L$53), IF('将来負担比率（分子）の構造'!L$53 &lt; 0, 0, '将来負担比率（分子）の構造'!L$53), NA())</f>
        <v>4748</v>
      </c>
      <c r="M67" s="175" t="e">
        <f>NA()</f>
        <v>#N/A</v>
      </c>
      <c r="N67" s="175" t="e">
        <f>NA()</f>
        <v>#N/A</v>
      </c>
      <c r="O67" s="175">
        <f>IF(ISNUMBER('将来負担比率（分子）の構造'!M$53), IF('将来負担比率（分子）の構造'!M$53 &lt; 0, 0, '将来負担比率（分子）の構造'!M$53), NA())</f>
        <v>4538</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1401</v>
      </c>
      <c r="C72" s="179">
        <f>基金残高に係る経年分析!G55</f>
        <v>1588</v>
      </c>
      <c r="D72" s="179">
        <f>基金残高に係る経年分析!H55</f>
        <v>1892</v>
      </c>
    </row>
    <row r="73" spans="1:16" x14ac:dyDescent="0.15">
      <c r="A73" s="178" t="s">
        <v>79</v>
      </c>
      <c r="B73" s="179">
        <f>基金残高に係る経年分析!F56</f>
        <v>2</v>
      </c>
      <c r="C73" s="179" t="str">
        <f>基金残高に係る経年分析!G56</f>
        <v>-</v>
      </c>
      <c r="D73" s="179" t="str">
        <f>基金残高に係る経年分析!H56</f>
        <v>-</v>
      </c>
    </row>
    <row r="74" spans="1:16" x14ac:dyDescent="0.15">
      <c r="A74" s="178" t="s">
        <v>80</v>
      </c>
      <c r="B74" s="179">
        <f>基金残高に係る経年分析!F57</f>
        <v>1901</v>
      </c>
      <c r="C74" s="179">
        <f>基金残高に係る経年分析!G57</f>
        <v>1917</v>
      </c>
      <c r="D74" s="179">
        <f>基金残高に係る経年分析!H57</f>
        <v>1399</v>
      </c>
    </row>
  </sheetData>
  <sheetProtection algorithmName="SHA-512" hashValue="psVUwxnH1Yly/o3gbkDR9Ui3o1MFpQqkQP9zqp/rgEeywjnbV/A7JdrGSs65X+ysWcylMdSZ5c6bPb3W26utIQ==" saltValue="OSE+m5pGCFgMUW5EECi5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4740573</v>
      </c>
      <c r="S5" s="613"/>
      <c r="T5" s="613"/>
      <c r="U5" s="613"/>
      <c r="V5" s="613"/>
      <c r="W5" s="613"/>
      <c r="X5" s="613"/>
      <c r="Y5" s="614"/>
      <c r="Z5" s="615">
        <v>24.7</v>
      </c>
      <c r="AA5" s="615"/>
      <c r="AB5" s="615"/>
      <c r="AC5" s="615"/>
      <c r="AD5" s="616">
        <v>4740573</v>
      </c>
      <c r="AE5" s="616"/>
      <c r="AF5" s="616"/>
      <c r="AG5" s="616"/>
      <c r="AH5" s="616"/>
      <c r="AI5" s="616"/>
      <c r="AJ5" s="616"/>
      <c r="AK5" s="616"/>
      <c r="AL5" s="617">
        <v>55.3</v>
      </c>
      <c r="AM5" s="618"/>
      <c r="AN5" s="618"/>
      <c r="AO5" s="619"/>
      <c r="AP5" s="609" t="s">
        <v>227</v>
      </c>
      <c r="AQ5" s="610"/>
      <c r="AR5" s="610"/>
      <c r="AS5" s="610"/>
      <c r="AT5" s="610"/>
      <c r="AU5" s="610"/>
      <c r="AV5" s="610"/>
      <c r="AW5" s="610"/>
      <c r="AX5" s="610"/>
      <c r="AY5" s="610"/>
      <c r="AZ5" s="610"/>
      <c r="BA5" s="610"/>
      <c r="BB5" s="610"/>
      <c r="BC5" s="610"/>
      <c r="BD5" s="610"/>
      <c r="BE5" s="610"/>
      <c r="BF5" s="611"/>
      <c r="BG5" s="623">
        <v>4740378</v>
      </c>
      <c r="BH5" s="624"/>
      <c r="BI5" s="624"/>
      <c r="BJ5" s="624"/>
      <c r="BK5" s="624"/>
      <c r="BL5" s="624"/>
      <c r="BM5" s="624"/>
      <c r="BN5" s="625"/>
      <c r="BO5" s="626">
        <v>100</v>
      </c>
      <c r="BP5" s="626"/>
      <c r="BQ5" s="626"/>
      <c r="BR5" s="626"/>
      <c r="BS5" s="627" t="s">
        <v>228</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220</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183939</v>
      </c>
      <c r="S6" s="624"/>
      <c r="T6" s="624"/>
      <c r="U6" s="624"/>
      <c r="V6" s="624"/>
      <c r="W6" s="624"/>
      <c r="X6" s="624"/>
      <c r="Y6" s="625"/>
      <c r="Z6" s="626">
        <v>1</v>
      </c>
      <c r="AA6" s="626"/>
      <c r="AB6" s="626"/>
      <c r="AC6" s="626"/>
      <c r="AD6" s="627">
        <v>183939</v>
      </c>
      <c r="AE6" s="627"/>
      <c r="AF6" s="627"/>
      <c r="AG6" s="627"/>
      <c r="AH6" s="627"/>
      <c r="AI6" s="627"/>
      <c r="AJ6" s="627"/>
      <c r="AK6" s="627"/>
      <c r="AL6" s="628">
        <v>2.1</v>
      </c>
      <c r="AM6" s="629"/>
      <c r="AN6" s="629"/>
      <c r="AO6" s="630"/>
      <c r="AP6" s="620" t="s">
        <v>233</v>
      </c>
      <c r="AQ6" s="621"/>
      <c r="AR6" s="621"/>
      <c r="AS6" s="621"/>
      <c r="AT6" s="621"/>
      <c r="AU6" s="621"/>
      <c r="AV6" s="621"/>
      <c r="AW6" s="621"/>
      <c r="AX6" s="621"/>
      <c r="AY6" s="621"/>
      <c r="AZ6" s="621"/>
      <c r="BA6" s="621"/>
      <c r="BB6" s="621"/>
      <c r="BC6" s="621"/>
      <c r="BD6" s="621"/>
      <c r="BE6" s="621"/>
      <c r="BF6" s="622"/>
      <c r="BG6" s="623">
        <v>4740378</v>
      </c>
      <c r="BH6" s="624"/>
      <c r="BI6" s="624"/>
      <c r="BJ6" s="624"/>
      <c r="BK6" s="624"/>
      <c r="BL6" s="624"/>
      <c r="BM6" s="624"/>
      <c r="BN6" s="625"/>
      <c r="BO6" s="626">
        <v>100</v>
      </c>
      <c r="BP6" s="626"/>
      <c r="BQ6" s="626"/>
      <c r="BR6" s="626"/>
      <c r="BS6" s="627" t="s">
        <v>228</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178328</v>
      </c>
      <c r="CS6" s="624"/>
      <c r="CT6" s="624"/>
      <c r="CU6" s="624"/>
      <c r="CV6" s="624"/>
      <c r="CW6" s="624"/>
      <c r="CX6" s="624"/>
      <c r="CY6" s="625"/>
      <c r="CZ6" s="617">
        <v>1</v>
      </c>
      <c r="DA6" s="618"/>
      <c r="DB6" s="618"/>
      <c r="DC6" s="634"/>
      <c r="DD6" s="632" t="s">
        <v>228</v>
      </c>
      <c r="DE6" s="624"/>
      <c r="DF6" s="624"/>
      <c r="DG6" s="624"/>
      <c r="DH6" s="624"/>
      <c r="DI6" s="624"/>
      <c r="DJ6" s="624"/>
      <c r="DK6" s="624"/>
      <c r="DL6" s="624"/>
      <c r="DM6" s="624"/>
      <c r="DN6" s="624"/>
      <c r="DO6" s="624"/>
      <c r="DP6" s="625"/>
      <c r="DQ6" s="632">
        <v>178328</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1232</v>
      </c>
      <c r="S7" s="624"/>
      <c r="T7" s="624"/>
      <c r="U7" s="624"/>
      <c r="V7" s="624"/>
      <c r="W7" s="624"/>
      <c r="X7" s="624"/>
      <c r="Y7" s="625"/>
      <c r="Z7" s="626">
        <v>0</v>
      </c>
      <c r="AA7" s="626"/>
      <c r="AB7" s="626"/>
      <c r="AC7" s="626"/>
      <c r="AD7" s="627">
        <v>1232</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1768428</v>
      </c>
      <c r="BH7" s="624"/>
      <c r="BI7" s="624"/>
      <c r="BJ7" s="624"/>
      <c r="BK7" s="624"/>
      <c r="BL7" s="624"/>
      <c r="BM7" s="624"/>
      <c r="BN7" s="625"/>
      <c r="BO7" s="626">
        <v>37.299999999999997</v>
      </c>
      <c r="BP7" s="626"/>
      <c r="BQ7" s="626"/>
      <c r="BR7" s="626"/>
      <c r="BS7" s="627" t="s">
        <v>138</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2246541</v>
      </c>
      <c r="CS7" s="624"/>
      <c r="CT7" s="624"/>
      <c r="CU7" s="624"/>
      <c r="CV7" s="624"/>
      <c r="CW7" s="624"/>
      <c r="CX7" s="624"/>
      <c r="CY7" s="625"/>
      <c r="CZ7" s="626">
        <v>12.7</v>
      </c>
      <c r="DA7" s="626"/>
      <c r="DB7" s="626"/>
      <c r="DC7" s="626"/>
      <c r="DD7" s="632">
        <v>58668</v>
      </c>
      <c r="DE7" s="624"/>
      <c r="DF7" s="624"/>
      <c r="DG7" s="624"/>
      <c r="DH7" s="624"/>
      <c r="DI7" s="624"/>
      <c r="DJ7" s="624"/>
      <c r="DK7" s="624"/>
      <c r="DL7" s="624"/>
      <c r="DM7" s="624"/>
      <c r="DN7" s="624"/>
      <c r="DO7" s="624"/>
      <c r="DP7" s="625"/>
      <c r="DQ7" s="632">
        <v>1876599</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12143</v>
      </c>
      <c r="S8" s="624"/>
      <c r="T8" s="624"/>
      <c r="U8" s="624"/>
      <c r="V8" s="624"/>
      <c r="W8" s="624"/>
      <c r="X8" s="624"/>
      <c r="Y8" s="625"/>
      <c r="Z8" s="626">
        <v>0.1</v>
      </c>
      <c r="AA8" s="626"/>
      <c r="AB8" s="626"/>
      <c r="AC8" s="626"/>
      <c r="AD8" s="627">
        <v>12143</v>
      </c>
      <c r="AE8" s="627"/>
      <c r="AF8" s="627"/>
      <c r="AG8" s="627"/>
      <c r="AH8" s="627"/>
      <c r="AI8" s="627"/>
      <c r="AJ8" s="627"/>
      <c r="AK8" s="627"/>
      <c r="AL8" s="628">
        <v>0.1</v>
      </c>
      <c r="AM8" s="629"/>
      <c r="AN8" s="629"/>
      <c r="AO8" s="630"/>
      <c r="AP8" s="620" t="s">
        <v>239</v>
      </c>
      <c r="AQ8" s="621"/>
      <c r="AR8" s="621"/>
      <c r="AS8" s="621"/>
      <c r="AT8" s="621"/>
      <c r="AU8" s="621"/>
      <c r="AV8" s="621"/>
      <c r="AW8" s="621"/>
      <c r="AX8" s="621"/>
      <c r="AY8" s="621"/>
      <c r="AZ8" s="621"/>
      <c r="BA8" s="621"/>
      <c r="BB8" s="621"/>
      <c r="BC8" s="621"/>
      <c r="BD8" s="621"/>
      <c r="BE8" s="621"/>
      <c r="BF8" s="622"/>
      <c r="BG8" s="623">
        <v>54485</v>
      </c>
      <c r="BH8" s="624"/>
      <c r="BI8" s="624"/>
      <c r="BJ8" s="624"/>
      <c r="BK8" s="624"/>
      <c r="BL8" s="624"/>
      <c r="BM8" s="624"/>
      <c r="BN8" s="625"/>
      <c r="BO8" s="626">
        <v>1.1000000000000001</v>
      </c>
      <c r="BP8" s="626"/>
      <c r="BQ8" s="626"/>
      <c r="BR8" s="626"/>
      <c r="BS8" s="627" t="s">
        <v>240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5126174</v>
      </c>
      <c r="CS8" s="624"/>
      <c r="CT8" s="624"/>
      <c r="CU8" s="624"/>
      <c r="CV8" s="624"/>
      <c r="CW8" s="624"/>
      <c r="CX8" s="624"/>
      <c r="CY8" s="625"/>
      <c r="CZ8" s="626">
        <v>29.1</v>
      </c>
      <c r="DA8" s="626"/>
      <c r="DB8" s="626"/>
      <c r="DC8" s="626"/>
      <c r="DD8" s="632">
        <v>699615</v>
      </c>
      <c r="DE8" s="624"/>
      <c r="DF8" s="624"/>
      <c r="DG8" s="624"/>
      <c r="DH8" s="624"/>
      <c r="DI8" s="624"/>
      <c r="DJ8" s="624"/>
      <c r="DK8" s="624"/>
      <c r="DL8" s="624"/>
      <c r="DM8" s="624"/>
      <c r="DN8" s="624"/>
      <c r="DO8" s="624"/>
      <c r="DP8" s="625"/>
      <c r="DQ8" s="632">
        <v>2404605</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8511</v>
      </c>
      <c r="S9" s="624"/>
      <c r="T9" s="624"/>
      <c r="U9" s="624"/>
      <c r="V9" s="624"/>
      <c r="W9" s="624"/>
      <c r="X9" s="624"/>
      <c r="Y9" s="625"/>
      <c r="Z9" s="626">
        <v>0</v>
      </c>
      <c r="AA9" s="626"/>
      <c r="AB9" s="626"/>
      <c r="AC9" s="626"/>
      <c r="AD9" s="627">
        <v>8511</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1307648</v>
      </c>
      <c r="BH9" s="624"/>
      <c r="BI9" s="624"/>
      <c r="BJ9" s="624"/>
      <c r="BK9" s="624"/>
      <c r="BL9" s="624"/>
      <c r="BM9" s="624"/>
      <c r="BN9" s="625"/>
      <c r="BO9" s="626">
        <v>27.6</v>
      </c>
      <c r="BP9" s="626"/>
      <c r="BQ9" s="626"/>
      <c r="BR9" s="626"/>
      <c r="BS9" s="627" t="s">
        <v>138</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1513101</v>
      </c>
      <c r="CS9" s="624"/>
      <c r="CT9" s="624"/>
      <c r="CU9" s="624"/>
      <c r="CV9" s="624"/>
      <c r="CW9" s="624"/>
      <c r="CX9" s="624"/>
      <c r="CY9" s="625"/>
      <c r="CZ9" s="626">
        <v>8.6</v>
      </c>
      <c r="DA9" s="626"/>
      <c r="DB9" s="626"/>
      <c r="DC9" s="626"/>
      <c r="DD9" s="632">
        <v>16101</v>
      </c>
      <c r="DE9" s="624"/>
      <c r="DF9" s="624"/>
      <c r="DG9" s="624"/>
      <c r="DH9" s="624"/>
      <c r="DI9" s="624"/>
      <c r="DJ9" s="624"/>
      <c r="DK9" s="624"/>
      <c r="DL9" s="624"/>
      <c r="DM9" s="624"/>
      <c r="DN9" s="624"/>
      <c r="DO9" s="624"/>
      <c r="DP9" s="625"/>
      <c r="DQ9" s="632">
        <v>1086176</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228</v>
      </c>
      <c r="S10" s="624"/>
      <c r="T10" s="624"/>
      <c r="U10" s="624"/>
      <c r="V10" s="624"/>
      <c r="W10" s="624"/>
      <c r="X10" s="624"/>
      <c r="Y10" s="625"/>
      <c r="Z10" s="626" t="s">
        <v>138</v>
      </c>
      <c r="AA10" s="626"/>
      <c r="AB10" s="626"/>
      <c r="AC10" s="626"/>
      <c r="AD10" s="627" t="s">
        <v>228</v>
      </c>
      <c r="AE10" s="627"/>
      <c r="AF10" s="627"/>
      <c r="AG10" s="627"/>
      <c r="AH10" s="627"/>
      <c r="AI10" s="627"/>
      <c r="AJ10" s="627"/>
      <c r="AK10" s="627"/>
      <c r="AL10" s="628" t="s">
        <v>138</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128175</v>
      </c>
      <c r="BH10" s="624"/>
      <c r="BI10" s="624"/>
      <c r="BJ10" s="624"/>
      <c r="BK10" s="624"/>
      <c r="BL10" s="624"/>
      <c r="BM10" s="624"/>
      <c r="BN10" s="625"/>
      <c r="BO10" s="626">
        <v>2.7</v>
      </c>
      <c r="BP10" s="626"/>
      <c r="BQ10" s="626"/>
      <c r="BR10" s="626"/>
      <c r="BS10" s="627" t="s">
        <v>228</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15270</v>
      </c>
      <c r="CS10" s="624"/>
      <c r="CT10" s="624"/>
      <c r="CU10" s="624"/>
      <c r="CV10" s="624"/>
      <c r="CW10" s="624"/>
      <c r="CX10" s="624"/>
      <c r="CY10" s="625"/>
      <c r="CZ10" s="626">
        <v>0.1</v>
      </c>
      <c r="DA10" s="626"/>
      <c r="DB10" s="626"/>
      <c r="DC10" s="626"/>
      <c r="DD10" s="632" t="s">
        <v>228</v>
      </c>
      <c r="DE10" s="624"/>
      <c r="DF10" s="624"/>
      <c r="DG10" s="624"/>
      <c r="DH10" s="624"/>
      <c r="DI10" s="624"/>
      <c r="DJ10" s="624"/>
      <c r="DK10" s="624"/>
      <c r="DL10" s="624"/>
      <c r="DM10" s="624"/>
      <c r="DN10" s="624"/>
      <c r="DO10" s="624"/>
      <c r="DP10" s="625"/>
      <c r="DQ10" s="632">
        <v>15258</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827511</v>
      </c>
      <c r="S11" s="624"/>
      <c r="T11" s="624"/>
      <c r="U11" s="624"/>
      <c r="V11" s="624"/>
      <c r="W11" s="624"/>
      <c r="X11" s="624"/>
      <c r="Y11" s="625"/>
      <c r="Z11" s="628">
        <v>4.3</v>
      </c>
      <c r="AA11" s="629"/>
      <c r="AB11" s="629"/>
      <c r="AC11" s="635"/>
      <c r="AD11" s="632">
        <v>827511</v>
      </c>
      <c r="AE11" s="624"/>
      <c r="AF11" s="624"/>
      <c r="AG11" s="624"/>
      <c r="AH11" s="624"/>
      <c r="AI11" s="624"/>
      <c r="AJ11" s="624"/>
      <c r="AK11" s="625"/>
      <c r="AL11" s="628">
        <v>9.6999999999999993</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278120</v>
      </c>
      <c r="BH11" s="624"/>
      <c r="BI11" s="624"/>
      <c r="BJ11" s="624"/>
      <c r="BK11" s="624"/>
      <c r="BL11" s="624"/>
      <c r="BM11" s="624"/>
      <c r="BN11" s="625"/>
      <c r="BO11" s="626">
        <v>5.9</v>
      </c>
      <c r="BP11" s="626"/>
      <c r="BQ11" s="626"/>
      <c r="BR11" s="626"/>
      <c r="BS11" s="627" t="s">
        <v>228</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343943</v>
      </c>
      <c r="CS11" s="624"/>
      <c r="CT11" s="624"/>
      <c r="CU11" s="624"/>
      <c r="CV11" s="624"/>
      <c r="CW11" s="624"/>
      <c r="CX11" s="624"/>
      <c r="CY11" s="625"/>
      <c r="CZ11" s="626">
        <v>2</v>
      </c>
      <c r="DA11" s="626"/>
      <c r="DB11" s="626"/>
      <c r="DC11" s="626"/>
      <c r="DD11" s="632">
        <v>20295</v>
      </c>
      <c r="DE11" s="624"/>
      <c r="DF11" s="624"/>
      <c r="DG11" s="624"/>
      <c r="DH11" s="624"/>
      <c r="DI11" s="624"/>
      <c r="DJ11" s="624"/>
      <c r="DK11" s="624"/>
      <c r="DL11" s="624"/>
      <c r="DM11" s="624"/>
      <c r="DN11" s="624"/>
      <c r="DO11" s="624"/>
      <c r="DP11" s="625"/>
      <c r="DQ11" s="632">
        <v>279858</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1225</v>
      </c>
      <c r="S12" s="624"/>
      <c r="T12" s="624"/>
      <c r="U12" s="624"/>
      <c r="V12" s="624"/>
      <c r="W12" s="624"/>
      <c r="X12" s="624"/>
      <c r="Y12" s="625"/>
      <c r="Z12" s="626">
        <v>0</v>
      </c>
      <c r="AA12" s="626"/>
      <c r="AB12" s="626"/>
      <c r="AC12" s="626"/>
      <c r="AD12" s="627">
        <v>1225</v>
      </c>
      <c r="AE12" s="627"/>
      <c r="AF12" s="627"/>
      <c r="AG12" s="627"/>
      <c r="AH12" s="627"/>
      <c r="AI12" s="627"/>
      <c r="AJ12" s="627"/>
      <c r="AK12" s="627"/>
      <c r="AL12" s="628">
        <v>0</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2552739</v>
      </c>
      <c r="BH12" s="624"/>
      <c r="BI12" s="624"/>
      <c r="BJ12" s="624"/>
      <c r="BK12" s="624"/>
      <c r="BL12" s="624"/>
      <c r="BM12" s="624"/>
      <c r="BN12" s="625"/>
      <c r="BO12" s="626">
        <v>53.8</v>
      </c>
      <c r="BP12" s="626"/>
      <c r="BQ12" s="626"/>
      <c r="BR12" s="626"/>
      <c r="BS12" s="627" t="s">
        <v>138</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483590</v>
      </c>
      <c r="CS12" s="624"/>
      <c r="CT12" s="624"/>
      <c r="CU12" s="624"/>
      <c r="CV12" s="624"/>
      <c r="CW12" s="624"/>
      <c r="CX12" s="624"/>
      <c r="CY12" s="625"/>
      <c r="CZ12" s="626">
        <v>2.7</v>
      </c>
      <c r="DA12" s="626"/>
      <c r="DB12" s="626"/>
      <c r="DC12" s="626"/>
      <c r="DD12" s="632">
        <v>39208</v>
      </c>
      <c r="DE12" s="624"/>
      <c r="DF12" s="624"/>
      <c r="DG12" s="624"/>
      <c r="DH12" s="624"/>
      <c r="DI12" s="624"/>
      <c r="DJ12" s="624"/>
      <c r="DK12" s="624"/>
      <c r="DL12" s="624"/>
      <c r="DM12" s="624"/>
      <c r="DN12" s="624"/>
      <c r="DO12" s="624"/>
      <c r="DP12" s="625"/>
      <c r="DQ12" s="632">
        <v>321288</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240</v>
      </c>
      <c r="S13" s="624"/>
      <c r="T13" s="624"/>
      <c r="U13" s="624"/>
      <c r="V13" s="624"/>
      <c r="W13" s="624"/>
      <c r="X13" s="624"/>
      <c r="Y13" s="625"/>
      <c r="Z13" s="626" t="s">
        <v>138</v>
      </c>
      <c r="AA13" s="626"/>
      <c r="AB13" s="626"/>
      <c r="AC13" s="626"/>
      <c r="AD13" s="627" t="s">
        <v>240</v>
      </c>
      <c r="AE13" s="627"/>
      <c r="AF13" s="627"/>
      <c r="AG13" s="627"/>
      <c r="AH13" s="627"/>
      <c r="AI13" s="627"/>
      <c r="AJ13" s="627"/>
      <c r="AK13" s="627"/>
      <c r="AL13" s="628" t="s">
        <v>228</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2552575</v>
      </c>
      <c r="BH13" s="624"/>
      <c r="BI13" s="624"/>
      <c r="BJ13" s="624"/>
      <c r="BK13" s="624"/>
      <c r="BL13" s="624"/>
      <c r="BM13" s="624"/>
      <c r="BN13" s="625"/>
      <c r="BO13" s="626">
        <v>53.8</v>
      </c>
      <c r="BP13" s="626"/>
      <c r="BQ13" s="626"/>
      <c r="BR13" s="626"/>
      <c r="BS13" s="627" t="s">
        <v>228</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2742297</v>
      </c>
      <c r="CS13" s="624"/>
      <c r="CT13" s="624"/>
      <c r="CU13" s="624"/>
      <c r="CV13" s="624"/>
      <c r="CW13" s="624"/>
      <c r="CX13" s="624"/>
      <c r="CY13" s="625"/>
      <c r="CZ13" s="626">
        <v>15.6</v>
      </c>
      <c r="DA13" s="626"/>
      <c r="DB13" s="626"/>
      <c r="DC13" s="626"/>
      <c r="DD13" s="632">
        <v>1568984</v>
      </c>
      <c r="DE13" s="624"/>
      <c r="DF13" s="624"/>
      <c r="DG13" s="624"/>
      <c r="DH13" s="624"/>
      <c r="DI13" s="624"/>
      <c r="DJ13" s="624"/>
      <c r="DK13" s="624"/>
      <c r="DL13" s="624"/>
      <c r="DM13" s="624"/>
      <c r="DN13" s="624"/>
      <c r="DO13" s="624"/>
      <c r="DP13" s="625"/>
      <c r="DQ13" s="632">
        <v>1237438</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228</v>
      </c>
      <c r="S14" s="624"/>
      <c r="T14" s="624"/>
      <c r="U14" s="624"/>
      <c r="V14" s="624"/>
      <c r="W14" s="624"/>
      <c r="X14" s="624"/>
      <c r="Y14" s="625"/>
      <c r="Z14" s="626" t="s">
        <v>228</v>
      </c>
      <c r="AA14" s="626"/>
      <c r="AB14" s="626"/>
      <c r="AC14" s="626"/>
      <c r="AD14" s="627" t="s">
        <v>240</v>
      </c>
      <c r="AE14" s="627"/>
      <c r="AF14" s="627"/>
      <c r="AG14" s="627"/>
      <c r="AH14" s="627"/>
      <c r="AI14" s="627"/>
      <c r="AJ14" s="627"/>
      <c r="AK14" s="627"/>
      <c r="AL14" s="628" t="s">
        <v>228</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120911</v>
      </c>
      <c r="BH14" s="624"/>
      <c r="BI14" s="624"/>
      <c r="BJ14" s="624"/>
      <c r="BK14" s="624"/>
      <c r="BL14" s="624"/>
      <c r="BM14" s="624"/>
      <c r="BN14" s="625"/>
      <c r="BO14" s="626">
        <v>2.6</v>
      </c>
      <c r="BP14" s="626"/>
      <c r="BQ14" s="626"/>
      <c r="BR14" s="626"/>
      <c r="BS14" s="627" t="s">
        <v>240</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666276</v>
      </c>
      <c r="CS14" s="624"/>
      <c r="CT14" s="624"/>
      <c r="CU14" s="624"/>
      <c r="CV14" s="624"/>
      <c r="CW14" s="624"/>
      <c r="CX14" s="624"/>
      <c r="CY14" s="625"/>
      <c r="CZ14" s="626">
        <v>3.8</v>
      </c>
      <c r="DA14" s="626"/>
      <c r="DB14" s="626"/>
      <c r="DC14" s="626"/>
      <c r="DD14" s="632">
        <v>77624</v>
      </c>
      <c r="DE14" s="624"/>
      <c r="DF14" s="624"/>
      <c r="DG14" s="624"/>
      <c r="DH14" s="624"/>
      <c r="DI14" s="624"/>
      <c r="DJ14" s="624"/>
      <c r="DK14" s="624"/>
      <c r="DL14" s="624"/>
      <c r="DM14" s="624"/>
      <c r="DN14" s="624"/>
      <c r="DO14" s="624"/>
      <c r="DP14" s="625"/>
      <c r="DQ14" s="632">
        <v>599723</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228</v>
      </c>
      <c r="S15" s="624"/>
      <c r="T15" s="624"/>
      <c r="U15" s="624"/>
      <c r="V15" s="624"/>
      <c r="W15" s="624"/>
      <c r="X15" s="624"/>
      <c r="Y15" s="625"/>
      <c r="Z15" s="626" t="s">
        <v>228</v>
      </c>
      <c r="AA15" s="626"/>
      <c r="AB15" s="626"/>
      <c r="AC15" s="626"/>
      <c r="AD15" s="627" t="s">
        <v>228</v>
      </c>
      <c r="AE15" s="627"/>
      <c r="AF15" s="627"/>
      <c r="AG15" s="627"/>
      <c r="AH15" s="627"/>
      <c r="AI15" s="627"/>
      <c r="AJ15" s="627"/>
      <c r="AK15" s="627"/>
      <c r="AL15" s="628" t="s">
        <v>138</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298300</v>
      </c>
      <c r="BH15" s="624"/>
      <c r="BI15" s="624"/>
      <c r="BJ15" s="624"/>
      <c r="BK15" s="624"/>
      <c r="BL15" s="624"/>
      <c r="BM15" s="624"/>
      <c r="BN15" s="625"/>
      <c r="BO15" s="626">
        <v>6.3</v>
      </c>
      <c r="BP15" s="626"/>
      <c r="BQ15" s="626"/>
      <c r="BR15" s="626"/>
      <c r="BS15" s="627" t="s">
        <v>138</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2391269</v>
      </c>
      <c r="CS15" s="624"/>
      <c r="CT15" s="624"/>
      <c r="CU15" s="624"/>
      <c r="CV15" s="624"/>
      <c r="CW15" s="624"/>
      <c r="CX15" s="624"/>
      <c r="CY15" s="625"/>
      <c r="CZ15" s="626">
        <v>13.6</v>
      </c>
      <c r="DA15" s="626"/>
      <c r="DB15" s="626"/>
      <c r="DC15" s="626"/>
      <c r="DD15" s="632">
        <v>862069</v>
      </c>
      <c r="DE15" s="624"/>
      <c r="DF15" s="624"/>
      <c r="DG15" s="624"/>
      <c r="DH15" s="624"/>
      <c r="DI15" s="624"/>
      <c r="DJ15" s="624"/>
      <c r="DK15" s="624"/>
      <c r="DL15" s="624"/>
      <c r="DM15" s="624"/>
      <c r="DN15" s="624"/>
      <c r="DO15" s="624"/>
      <c r="DP15" s="625"/>
      <c r="DQ15" s="632">
        <v>1498220</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12379</v>
      </c>
      <c r="S16" s="624"/>
      <c r="T16" s="624"/>
      <c r="U16" s="624"/>
      <c r="V16" s="624"/>
      <c r="W16" s="624"/>
      <c r="X16" s="624"/>
      <c r="Y16" s="625"/>
      <c r="Z16" s="626">
        <v>0.1</v>
      </c>
      <c r="AA16" s="626"/>
      <c r="AB16" s="626"/>
      <c r="AC16" s="626"/>
      <c r="AD16" s="627">
        <v>12379</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240</v>
      </c>
      <c r="BH16" s="624"/>
      <c r="BI16" s="624"/>
      <c r="BJ16" s="624"/>
      <c r="BK16" s="624"/>
      <c r="BL16" s="624"/>
      <c r="BM16" s="624"/>
      <c r="BN16" s="625"/>
      <c r="BO16" s="626" t="s">
        <v>228</v>
      </c>
      <c r="BP16" s="626"/>
      <c r="BQ16" s="626"/>
      <c r="BR16" s="626"/>
      <c r="BS16" s="627" t="s">
        <v>228</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811716</v>
      </c>
      <c r="CS16" s="624"/>
      <c r="CT16" s="624"/>
      <c r="CU16" s="624"/>
      <c r="CV16" s="624"/>
      <c r="CW16" s="624"/>
      <c r="CX16" s="624"/>
      <c r="CY16" s="625"/>
      <c r="CZ16" s="626">
        <v>4.5999999999999996</v>
      </c>
      <c r="DA16" s="626"/>
      <c r="DB16" s="626"/>
      <c r="DC16" s="626"/>
      <c r="DD16" s="632" t="s">
        <v>228</v>
      </c>
      <c r="DE16" s="624"/>
      <c r="DF16" s="624"/>
      <c r="DG16" s="624"/>
      <c r="DH16" s="624"/>
      <c r="DI16" s="624"/>
      <c r="DJ16" s="624"/>
      <c r="DK16" s="624"/>
      <c r="DL16" s="624"/>
      <c r="DM16" s="624"/>
      <c r="DN16" s="624"/>
      <c r="DO16" s="624"/>
      <c r="DP16" s="625"/>
      <c r="DQ16" s="632">
        <v>48790</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98132</v>
      </c>
      <c r="S17" s="624"/>
      <c r="T17" s="624"/>
      <c r="U17" s="624"/>
      <c r="V17" s="624"/>
      <c r="W17" s="624"/>
      <c r="X17" s="624"/>
      <c r="Y17" s="625"/>
      <c r="Z17" s="626">
        <v>0.5</v>
      </c>
      <c r="AA17" s="626"/>
      <c r="AB17" s="626"/>
      <c r="AC17" s="626"/>
      <c r="AD17" s="627">
        <v>98132</v>
      </c>
      <c r="AE17" s="627"/>
      <c r="AF17" s="627"/>
      <c r="AG17" s="627"/>
      <c r="AH17" s="627"/>
      <c r="AI17" s="627"/>
      <c r="AJ17" s="627"/>
      <c r="AK17" s="627"/>
      <c r="AL17" s="628">
        <v>1.1000000000000001</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228</v>
      </c>
      <c r="BH17" s="624"/>
      <c r="BI17" s="624"/>
      <c r="BJ17" s="624"/>
      <c r="BK17" s="624"/>
      <c r="BL17" s="624"/>
      <c r="BM17" s="624"/>
      <c r="BN17" s="625"/>
      <c r="BO17" s="626" t="s">
        <v>228</v>
      </c>
      <c r="BP17" s="626"/>
      <c r="BQ17" s="626"/>
      <c r="BR17" s="626"/>
      <c r="BS17" s="627" t="s">
        <v>228</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1114125</v>
      </c>
      <c r="CS17" s="624"/>
      <c r="CT17" s="624"/>
      <c r="CU17" s="624"/>
      <c r="CV17" s="624"/>
      <c r="CW17" s="624"/>
      <c r="CX17" s="624"/>
      <c r="CY17" s="625"/>
      <c r="CZ17" s="626">
        <v>6.3</v>
      </c>
      <c r="DA17" s="626"/>
      <c r="DB17" s="626"/>
      <c r="DC17" s="626"/>
      <c r="DD17" s="632" t="s">
        <v>138</v>
      </c>
      <c r="DE17" s="624"/>
      <c r="DF17" s="624"/>
      <c r="DG17" s="624"/>
      <c r="DH17" s="624"/>
      <c r="DI17" s="624"/>
      <c r="DJ17" s="624"/>
      <c r="DK17" s="624"/>
      <c r="DL17" s="624"/>
      <c r="DM17" s="624"/>
      <c r="DN17" s="624"/>
      <c r="DO17" s="624"/>
      <c r="DP17" s="625"/>
      <c r="DQ17" s="632">
        <v>1071913</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43400</v>
      </c>
      <c r="S18" s="624"/>
      <c r="T18" s="624"/>
      <c r="U18" s="624"/>
      <c r="V18" s="624"/>
      <c r="W18" s="624"/>
      <c r="X18" s="624"/>
      <c r="Y18" s="625"/>
      <c r="Z18" s="626">
        <v>0.2</v>
      </c>
      <c r="AA18" s="626"/>
      <c r="AB18" s="626"/>
      <c r="AC18" s="626"/>
      <c r="AD18" s="627">
        <v>43400</v>
      </c>
      <c r="AE18" s="627"/>
      <c r="AF18" s="627"/>
      <c r="AG18" s="627"/>
      <c r="AH18" s="627"/>
      <c r="AI18" s="627"/>
      <c r="AJ18" s="627"/>
      <c r="AK18" s="627"/>
      <c r="AL18" s="628">
        <v>0.5</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138</v>
      </c>
      <c r="BH18" s="624"/>
      <c r="BI18" s="624"/>
      <c r="BJ18" s="624"/>
      <c r="BK18" s="624"/>
      <c r="BL18" s="624"/>
      <c r="BM18" s="624"/>
      <c r="BN18" s="625"/>
      <c r="BO18" s="626" t="s">
        <v>228</v>
      </c>
      <c r="BP18" s="626"/>
      <c r="BQ18" s="626"/>
      <c r="BR18" s="626"/>
      <c r="BS18" s="627" t="s">
        <v>228</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138</v>
      </c>
      <c r="CS18" s="624"/>
      <c r="CT18" s="624"/>
      <c r="CU18" s="624"/>
      <c r="CV18" s="624"/>
      <c r="CW18" s="624"/>
      <c r="CX18" s="624"/>
      <c r="CY18" s="625"/>
      <c r="CZ18" s="626" t="s">
        <v>228</v>
      </c>
      <c r="DA18" s="626"/>
      <c r="DB18" s="626"/>
      <c r="DC18" s="626"/>
      <c r="DD18" s="632" t="s">
        <v>138</v>
      </c>
      <c r="DE18" s="624"/>
      <c r="DF18" s="624"/>
      <c r="DG18" s="624"/>
      <c r="DH18" s="624"/>
      <c r="DI18" s="624"/>
      <c r="DJ18" s="624"/>
      <c r="DK18" s="624"/>
      <c r="DL18" s="624"/>
      <c r="DM18" s="624"/>
      <c r="DN18" s="624"/>
      <c r="DO18" s="624"/>
      <c r="DP18" s="625"/>
      <c r="DQ18" s="632" t="s">
        <v>228</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43228</v>
      </c>
      <c r="S19" s="624"/>
      <c r="T19" s="624"/>
      <c r="U19" s="624"/>
      <c r="V19" s="624"/>
      <c r="W19" s="624"/>
      <c r="X19" s="624"/>
      <c r="Y19" s="625"/>
      <c r="Z19" s="626">
        <v>0.2</v>
      </c>
      <c r="AA19" s="626"/>
      <c r="AB19" s="626"/>
      <c r="AC19" s="626"/>
      <c r="AD19" s="627">
        <v>43228</v>
      </c>
      <c r="AE19" s="627"/>
      <c r="AF19" s="627"/>
      <c r="AG19" s="627"/>
      <c r="AH19" s="627"/>
      <c r="AI19" s="627"/>
      <c r="AJ19" s="627"/>
      <c r="AK19" s="627"/>
      <c r="AL19" s="628">
        <v>0.5</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195</v>
      </c>
      <c r="BH19" s="624"/>
      <c r="BI19" s="624"/>
      <c r="BJ19" s="624"/>
      <c r="BK19" s="624"/>
      <c r="BL19" s="624"/>
      <c r="BM19" s="624"/>
      <c r="BN19" s="625"/>
      <c r="BO19" s="626">
        <v>0</v>
      </c>
      <c r="BP19" s="626"/>
      <c r="BQ19" s="626"/>
      <c r="BR19" s="626"/>
      <c r="BS19" s="627" t="s">
        <v>228</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228</v>
      </c>
      <c r="CS19" s="624"/>
      <c r="CT19" s="624"/>
      <c r="CU19" s="624"/>
      <c r="CV19" s="624"/>
      <c r="CW19" s="624"/>
      <c r="CX19" s="624"/>
      <c r="CY19" s="625"/>
      <c r="CZ19" s="626" t="s">
        <v>228</v>
      </c>
      <c r="DA19" s="626"/>
      <c r="DB19" s="626"/>
      <c r="DC19" s="626"/>
      <c r="DD19" s="632" t="s">
        <v>138</v>
      </c>
      <c r="DE19" s="624"/>
      <c r="DF19" s="624"/>
      <c r="DG19" s="624"/>
      <c r="DH19" s="624"/>
      <c r="DI19" s="624"/>
      <c r="DJ19" s="624"/>
      <c r="DK19" s="624"/>
      <c r="DL19" s="624"/>
      <c r="DM19" s="624"/>
      <c r="DN19" s="624"/>
      <c r="DO19" s="624"/>
      <c r="DP19" s="625"/>
      <c r="DQ19" s="632" t="s">
        <v>138</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172</v>
      </c>
      <c r="S20" s="624"/>
      <c r="T20" s="624"/>
      <c r="U20" s="624"/>
      <c r="V20" s="624"/>
      <c r="W20" s="624"/>
      <c r="X20" s="624"/>
      <c r="Y20" s="625"/>
      <c r="Z20" s="626">
        <v>0</v>
      </c>
      <c r="AA20" s="626"/>
      <c r="AB20" s="626"/>
      <c r="AC20" s="626"/>
      <c r="AD20" s="627">
        <v>172</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195</v>
      </c>
      <c r="BH20" s="624"/>
      <c r="BI20" s="624"/>
      <c r="BJ20" s="624"/>
      <c r="BK20" s="624"/>
      <c r="BL20" s="624"/>
      <c r="BM20" s="624"/>
      <c r="BN20" s="625"/>
      <c r="BO20" s="626">
        <v>0</v>
      </c>
      <c r="BP20" s="626"/>
      <c r="BQ20" s="626"/>
      <c r="BR20" s="626"/>
      <c r="BS20" s="627" t="s">
        <v>138</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17632630</v>
      </c>
      <c r="CS20" s="624"/>
      <c r="CT20" s="624"/>
      <c r="CU20" s="624"/>
      <c r="CV20" s="624"/>
      <c r="CW20" s="624"/>
      <c r="CX20" s="624"/>
      <c r="CY20" s="625"/>
      <c r="CZ20" s="626">
        <v>100</v>
      </c>
      <c r="DA20" s="626"/>
      <c r="DB20" s="626"/>
      <c r="DC20" s="626"/>
      <c r="DD20" s="632">
        <v>3342564</v>
      </c>
      <c r="DE20" s="624"/>
      <c r="DF20" s="624"/>
      <c r="DG20" s="624"/>
      <c r="DH20" s="624"/>
      <c r="DI20" s="624"/>
      <c r="DJ20" s="624"/>
      <c r="DK20" s="624"/>
      <c r="DL20" s="624"/>
      <c r="DM20" s="624"/>
      <c r="DN20" s="624"/>
      <c r="DO20" s="624"/>
      <c r="DP20" s="625"/>
      <c r="DQ20" s="632">
        <v>10618196</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3222157</v>
      </c>
      <c r="S21" s="624"/>
      <c r="T21" s="624"/>
      <c r="U21" s="624"/>
      <c r="V21" s="624"/>
      <c r="W21" s="624"/>
      <c r="X21" s="624"/>
      <c r="Y21" s="625"/>
      <c r="Z21" s="626">
        <v>16.8</v>
      </c>
      <c r="AA21" s="626"/>
      <c r="AB21" s="626"/>
      <c r="AC21" s="626"/>
      <c r="AD21" s="627">
        <v>2539912</v>
      </c>
      <c r="AE21" s="627"/>
      <c r="AF21" s="627"/>
      <c r="AG21" s="627"/>
      <c r="AH21" s="627"/>
      <c r="AI21" s="627"/>
      <c r="AJ21" s="627"/>
      <c r="AK21" s="627"/>
      <c r="AL21" s="628">
        <v>29.6</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195</v>
      </c>
      <c r="BH21" s="624"/>
      <c r="BI21" s="624"/>
      <c r="BJ21" s="624"/>
      <c r="BK21" s="624"/>
      <c r="BL21" s="624"/>
      <c r="BM21" s="624"/>
      <c r="BN21" s="625"/>
      <c r="BO21" s="626">
        <v>0</v>
      </c>
      <c r="BP21" s="626"/>
      <c r="BQ21" s="626"/>
      <c r="BR21" s="626"/>
      <c r="BS21" s="627" t="s">
        <v>228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2539912</v>
      </c>
      <c r="S22" s="624"/>
      <c r="T22" s="624"/>
      <c r="U22" s="624"/>
      <c r="V22" s="624"/>
      <c r="W22" s="624"/>
      <c r="X22" s="624"/>
      <c r="Y22" s="625"/>
      <c r="Z22" s="626">
        <v>13.2</v>
      </c>
      <c r="AA22" s="626"/>
      <c r="AB22" s="626"/>
      <c r="AC22" s="626"/>
      <c r="AD22" s="627">
        <v>2539912</v>
      </c>
      <c r="AE22" s="627"/>
      <c r="AF22" s="627"/>
      <c r="AG22" s="627"/>
      <c r="AH22" s="627"/>
      <c r="AI22" s="627"/>
      <c r="AJ22" s="627"/>
      <c r="AK22" s="627"/>
      <c r="AL22" s="628">
        <v>29.6</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138</v>
      </c>
      <c r="BH22" s="624"/>
      <c r="BI22" s="624"/>
      <c r="BJ22" s="624"/>
      <c r="BK22" s="624"/>
      <c r="BL22" s="624"/>
      <c r="BM22" s="624"/>
      <c r="BN22" s="625"/>
      <c r="BO22" s="626" t="s">
        <v>228</v>
      </c>
      <c r="BP22" s="626"/>
      <c r="BQ22" s="626"/>
      <c r="BR22" s="626"/>
      <c r="BS22" s="627" t="s">
        <v>228</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515120</v>
      </c>
      <c r="S23" s="624"/>
      <c r="T23" s="624"/>
      <c r="U23" s="624"/>
      <c r="V23" s="624"/>
      <c r="W23" s="624"/>
      <c r="X23" s="624"/>
      <c r="Y23" s="625"/>
      <c r="Z23" s="626">
        <v>2.7</v>
      </c>
      <c r="AA23" s="626"/>
      <c r="AB23" s="626"/>
      <c r="AC23" s="626"/>
      <c r="AD23" s="627" t="s">
        <v>240</v>
      </c>
      <c r="AE23" s="627"/>
      <c r="AF23" s="627"/>
      <c r="AG23" s="627"/>
      <c r="AH23" s="627"/>
      <c r="AI23" s="627"/>
      <c r="AJ23" s="627"/>
      <c r="AK23" s="627"/>
      <c r="AL23" s="628" t="s">
        <v>228</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228</v>
      </c>
      <c r="BH23" s="624"/>
      <c r="BI23" s="624"/>
      <c r="BJ23" s="624"/>
      <c r="BK23" s="624"/>
      <c r="BL23" s="624"/>
      <c r="BM23" s="624"/>
      <c r="BN23" s="625"/>
      <c r="BO23" s="626" t="s">
        <v>228</v>
      </c>
      <c r="BP23" s="626"/>
      <c r="BQ23" s="626"/>
      <c r="BR23" s="626"/>
      <c r="BS23" s="627" t="s">
        <v>138</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v>167125</v>
      </c>
      <c r="S24" s="624"/>
      <c r="T24" s="624"/>
      <c r="U24" s="624"/>
      <c r="V24" s="624"/>
      <c r="W24" s="624"/>
      <c r="X24" s="624"/>
      <c r="Y24" s="625"/>
      <c r="Z24" s="626">
        <v>0.9</v>
      </c>
      <c r="AA24" s="626"/>
      <c r="AB24" s="626"/>
      <c r="AC24" s="626"/>
      <c r="AD24" s="627" t="s">
        <v>228</v>
      </c>
      <c r="AE24" s="627"/>
      <c r="AF24" s="627"/>
      <c r="AG24" s="627"/>
      <c r="AH24" s="627"/>
      <c r="AI24" s="627"/>
      <c r="AJ24" s="627"/>
      <c r="AK24" s="627"/>
      <c r="AL24" s="628" t="s">
        <v>138</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228</v>
      </c>
      <c r="BH24" s="624"/>
      <c r="BI24" s="624"/>
      <c r="BJ24" s="624"/>
      <c r="BK24" s="624"/>
      <c r="BL24" s="624"/>
      <c r="BM24" s="624"/>
      <c r="BN24" s="625"/>
      <c r="BO24" s="626" t="s">
        <v>228</v>
      </c>
      <c r="BP24" s="626"/>
      <c r="BQ24" s="626"/>
      <c r="BR24" s="626"/>
      <c r="BS24" s="627" t="s">
        <v>138</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5535678</v>
      </c>
      <c r="CS24" s="613"/>
      <c r="CT24" s="613"/>
      <c r="CU24" s="613"/>
      <c r="CV24" s="613"/>
      <c r="CW24" s="613"/>
      <c r="CX24" s="613"/>
      <c r="CY24" s="614"/>
      <c r="CZ24" s="617">
        <v>31.4</v>
      </c>
      <c r="DA24" s="618"/>
      <c r="DB24" s="618"/>
      <c r="DC24" s="634"/>
      <c r="DD24" s="653">
        <v>3865651</v>
      </c>
      <c r="DE24" s="613"/>
      <c r="DF24" s="613"/>
      <c r="DG24" s="613"/>
      <c r="DH24" s="613"/>
      <c r="DI24" s="613"/>
      <c r="DJ24" s="613"/>
      <c r="DK24" s="614"/>
      <c r="DL24" s="653">
        <v>3725755</v>
      </c>
      <c r="DM24" s="613"/>
      <c r="DN24" s="613"/>
      <c r="DO24" s="613"/>
      <c r="DP24" s="613"/>
      <c r="DQ24" s="613"/>
      <c r="DR24" s="613"/>
      <c r="DS24" s="613"/>
      <c r="DT24" s="613"/>
      <c r="DU24" s="613"/>
      <c r="DV24" s="614"/>
      <c r="DW24" s="617">
        <v>42.6</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9151202</v>
      </c>
      <c r="S25" s="624"/>
      <c r="T25" s="624"/>
      <c r="U25" s="624"/>
      <c r="V25" s="624"/>
      <c r="W25" s="624"/>
      <c r="X25" s="624"/>
      <c r="Y25" s="625"/>
      <c r="Z25" s="626">
        <v>47.7</v>
      </c>
      <c r="AA25" s="626"/>
      <c r="AB25" s="626"/>
      <c r="AC25" s="626"/>
      <c r="AD25" s="627">
        <v>8468957</v>
      </c>
      <c r="AE25" s="627"/>
      <c r="AF25" s="627"/>
      <c r="AG25" s="627"/>
      <c r="AH25" s="627"/>
      <c r="AI25" s="627"/>
      <c r="AJ25" s="627"/>
      <c r="AK25" s="627"/>
      <c r="AL25" s="628">
        <v>98.8</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138</v>
      </c>
      <c r="BH25" s="624"/>
      <c r="BI25" s="624"/>
      <c r="BJ25" s="624"/>
      <c r="BK25" s="624"/>
      <c r="BL25" s="624"/>
      <c r="BM25" s="624"/>
      <c r="BN25" s="625"/>
      <c r="BO25" s="626" t="s">
        <v>228</v>
      </c>
      <c r="BP25" s="626"/>
      <c r="BQ25" s="626"/>
      <c r="BR25" s="626"/>
      <c r="BS25" s="627" t="s">
        <v>228</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2586980</v>
      </c>
      <c r="CS25" s="654"/>
      <c r="CT25" s="654"/>
      <c r="CU25" s="654"/>
      <c r="CV25" s="654"/>
      <c r="CW25" s="654"/>
      <c r="CX25" s="654"/>
      <c r="CY25" s="655"/>
      <c r="CZ25" s="628">
        <v>14.7</v>
      </c>
      <c r="DA25" s="656"/>
      <c r="DB25" s="656"/>
      <c r="DC25" s="658"/>
      <c r="DD25" s="632">
        <v>2323869</v>
      </c>
      <c r="DE25" s="654"/>
      <c r="DF25" s="654"/>
      <c r="DG25" s="654"/>
      <c r="DH25" s="654"/>
      <c r="DI25" s="654"/>
      <c r="DJ25" s="654"/>
      <c r="DK25" s="655"/>
      <c r="DL25" s="632">
        <v>2238542</v>
      </c>
      <c r="DM25" s="654"/>
      <c r="DN25" s="654"/>
      <c r="DO25" s="654"/>
      <c r="DP25" s="654"/>
      <c r="DQ25" s="654"/>
      <c r="DR25" s="654"/>
      <c r="DS25" s="654"/>
      <c r="DT25" s="654"/>
      <c r="DU25" s="654"/>
      <c r="DV25" s="655"/>
      <c r="DW25" s="628">
        <v>25.6</v>
      </c>
      <c r="DX25" s="656"/>
      <c r="DY25" s="656"/>
      <c r="DZ25" s="656"/>
      <c r="EA25" s="656"/>
      <c r="EB25" s="656"/>
      <c r="EC25" s="657"/>
    </row>
    <row r="26" spans="2:133" ht="11.25" customHeight="1" x14ac:dyDescent="0.15">
      <c r="B26" s="620" t="s">
        <v>296</v>
      </c>
      <c r="C26" s="621"/>
      <c r="D26" s="621"/>
      <c r="E26" s="621"/>
      <c r="F26" s="621"/>
      <c r="G26" s="621"/>
      <c r="H26" s="621"/>
      <c r="I26" s="621"/>
      <c r="J26" s="621"/>
      <c r="K26" s="621"/>
      <c r="L26" s="621"/>
      <c r="M26" s="621"/>
      <c r="N26" s="621"/>
      <c r="O26" s="621"/>
      <c r="P26" s="621"/>
      <c r="Q26" s="622"/>
      <c r="R26" s="623">
        <v>3883</v>
      </c>
      <c r="S26" s="624"/>
      <c r="T26" s="624"/>
      <c r="U26" s="624"/>
      <c r="V26" s="624"/>
      <c r="W26" s="624"/>
      <c r="X26" s="624"/>
      <c r="Y26" s="625"/>
      <c r="Z26" s="626">
        <v>0</v>
      </c>
      <c r="AA26" s="626"/>
      <c r="AB26" s="626"/>
      <c r="AC26" s="626"/>
      <c r="AD26" s="627">
        <v>3883</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138</v>
      </c>
      <c r="BH26" s="624"/>
      <c r="BI26" s="624"/>
      <c r="BJ26" s="624"/>
      <c r="BK26" s="624"/>
      <c r="BL26" s="624"/>
      <c r="BM26" s="624"/>
      <c r="BN26" s="625"/>
      <c r="BO26" s="626" t="s">
        <v>228</v>
      </c>
      <c r="BP26" s="626"/>
      <c r="BQ26" s="626"/>
      <c r="BR26" s="626"/>
      <c r="BS26" s="627" t="s">
        <v>228</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1405205</v>
      </c>
      <c r="CS26" s="624"/>
      <c r="CT26" s="624"/>
      <c r="CU26" s="624"/>
      <c r="CV26" s="624"/>
      <c r="CW26" s="624"/>
      <c r="CX26" s="624"/>
      <c r="CY26" s="625"/>
      <c r="CZ26" s="628">
        <v>8</v>
      </c>
      <c r="DA26" s="656"/>
      <c r="DB26" s="656"/>
      <c r="DC26" s="658"/>
      <c r="DD26" s="632">
        <v>1260541</v>
      </c>
      <c r="DE26" s="624"/>
      <c r="DF26" s="624"/>
      <c r="DG26" s="624"/>
      <c r="DH26" s="624"/>
      <c r="DI26" s="624"/>
      <c r="DJ26" s="624"/>
      <c r="DK26" s="625"/>
      <c r="DL26" s="632" t="s">
        <v>240</v>
      </c>
      <c r="DM26" s="624"/>
      <c r="DN26" s="624"/>
      <c r="DO26" s="624"/>
      <c r="DP26" s="624"/>
      <c r="DQ26" s="624"/>
      <c r="DR26" s="624"/>
      <c r="DS26" s="624"/>
      <c r="DT26" s="624"/>
      <c r="DU26" s="624"/>
      <c r="DV26" s="625"/>
      <c r="DW26" s="628" t="s">
        <v>138</v>
      </c>
      <c r="DX26" s="656"/>
      <c r="DY26" s="656"/>
      <c r="DZ26" s="656"/>
      <c r="EA26" s="656"/>
      <c r="EB26" s="656"/>
      <c r="EC26" s="657"/>
    </row>
    <row r="27" spans="2:133" ht="11.25" customHeight="1" x14ac:dyDescent="0.15">
      <c r="B27" s="620" t="s">
        <v>299</v>
      </c>
      <c r="C27" s="621"/>
      <c r="D27" s="621"/>
      <c r="E27" s="621"/>
      <c r="F27" s="621"/>
      <c r="G27" s="621"/>
      <c r="H27" s="621"/>
      <c r="I27" s="621"/>
      <c r="J27" s="621"/>
      <c r="K27" s="621"/>
      <c r="L27" s="621"/>
      <c r="M27" s="621"/>
      <c r="N27" s="621"/>
      <c r="O27" s="621"/>
      <c r="P27" s="621"/>
      <c r="Q27" s="622"/>
      <c r="R27" s="623">
        <v>27181</v>
      </c>
      <c r="S27" s="624"/>
      <c r="T27" s="624"/>
      <c r="U27" s="624"/>
      <c r="V27" s="624"/>
      <c r="W27" s="624"/>
      <c r="X27" s="624"/>
      <c r="Y27" s="625"/>
      <c r="Z27" s="626">
        <v>0.1</v>
      </c>
      <c r="AA27" s="626"/>
      <c r="AB27" s="626"/>
      <c r="AC27" s="626"/>
      <c r="AD27" s="627" t="s">
        <v>138</v>
      </c>
      <c r="AE27" s="627"/>
      <c r="AF27" s="627"/>
      <c r="AG27" s="627"/>
      <c r="AH27" s="627"/>
      <c r="AI27" s="627"/>
      <c r="AJ27" s="627"/>
      <c r="AK27" s="627"/>
      <c r="AL27" s="628" t="s">
        <v>228</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4740573</v>
      </c>
      <c r="BH27" s="624"/>
      <c r="BI27" s="624"/>
      <c r="BJ27" s="624"/>
      <c r="BK27" s="624"/>
      <c r="BL27" s="624"/>
      <c r="BM27" s="624"/>
      <c r="BN27" s="625"/>
      <c r="BO27" s="626">
        <v>100</v>
      </c>
      <c r="BP27" s="626"/>
      <c r="BQ27" s="626"/>
      <c r="BR27" s="626"/>
      <c r="BS27" s="627" t="s">
        <v>228</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1834573</v>
      </c>
      <c r="CS27" s="654"/>
      <c r="CT27" s="654"/>
      <c r="CU27" s="654"/>
      <c r="CV27" s="654"/>
      <c r="CW27" s="654"/>
      <c r="CX27" s="654"/>
      <c r="CY27" s="655"/>
      <c r="CZ27" s="628">
        <v>10.4</v>
      </c>
      <c r="DA27" s="656"/>
      <c r="DB27" s="656"/>
      <c r="DC27" s="658"/>
      <c r="DD27" s="632">
        <v>469869</v>
      </c>
      <c r="DE27" s="654"/>
      <c r="DF27" s="654"/>
      <c r="DG27" s="654"/>
      <c r="DH27" s="654"/>
      <c r="DI27" s="654"/>
      <c r="DJ27" s="654"/>
      <c r="DK27" s="655"/>
      <c r="DL27" s="632">
        <v>423108</v>
      </c>
      <c r="DM27" s="654"/>
      <c r="DN27" s="654"/>
      <c r="DO27" s="654"/>
      <c r="DP27" s="654"/>
      <c r="DQ27" s="654"/>
      <c r="DR27" s="654"/>
      <c r="DS27" s="654"/>
      <c r="DT27" s="654"/>
      <c r="DU27" s="654"/>
      <c r="DV27" s="655"/>
      <c r="DW27" s="628">
        <v>4.8</v>
      </c>
      <c r="DX27" s="656"/>
      <c r="DY27" s="656"/>
      <c r="DZ27" s="656"/>
      <c r="EA27" s="656"/>
      <c r="EB27" s="656"/>
      <c r="EC27" s="657"/>
    </row>
    <row r="28" spans="2:133" ht="11.25" customHeight="1" x14ac:dyDescent="0.15">
      <c r="B28" s="620" t="s">
        <v>302</v>
      </c>
      <c r="C28" s="621"/>
      <c r="D28" s="621"/>
      <c r="E28" s="621"/>
      <c r="F28" s="621"/>
      <c r="G28" s="621"/>
      <c r="H28" s="621"/>
      <c r="I28" s="621"/>
      <c r="J28" s="621"/>
      <c r="K28" s="621"/>
      <c r="L28" s="621"/>
      <c r="M28" s="621"/>
      <c r="N28" s="621"/>
      <c r="O28" s="621"/>
      <c r="P28" s="621"/>
      <c r="Q28" s="622"/>
      <c r="R28" s="623">
        <v>232240</v>
      </c>
      <c r="S28" s="624"/>
      <c r="T28" s="624"/>
      <c r="U28" s="624"/>
      <c r="V28" s="624"/>
      <c r="W28" s="624"/>
      <c r="X28" s="624"/>
      <c r="Y28" s="625"/>
      <c r="Z28" s="626">
        <v>1.2</v>
      </c>
      <c r="AA28" s="626"/>
      <c r="AB28" s="626"/>
      <c r="AC28" s="626"/>
      <c r="AD28" s="627">
        <v>16712</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1114125</v>
      </c>
      <c r="CS28" s="624"/>
      <c r="CT28" s="624"/>
      <c r="CU28" s="624"/>
      <c r="CV28" s="624"/>
      <c r="CW28" s="624"/>
      <c r="CX28" s="624"/>
      <c r="CY28" s="625"/>
      <c r="CZ28" s="628">
        <v>6.3</v>
      </c>
      <c r="DA28" s="656"/>
      <c r="DB28" s="656"/>
      <c r="DC28" s="658"/>
      <c r="DD28" s="632">
        <v>1071913</v>
      </c>
      <c r="DE28" s="624"/>
      <c r="DF28" s="624"/>
      <c r="DG28" s="624"/>
      <c r="DH28" s="624"/>
      <c r="DI28" s="624"/>
      <c r="DJ28" s="624"/>
      <c r="DK28" s="625"/>
      <c r="DL28" s="632">
        <v>1064105</v>
      </c>
      <c r="DM28" s="624"/>
      <c r="DN28" s="624"/>
      <c r="DO28" s="624"/>
      <c r="DP28" s="624"/>
      <c r="DQ28" s="624"/>
      <c r="DR28" s="624"/>
      <c r="DS28" s="624"/>
      <c r="DT28" s="624"/>
      <c r="DU28" s="624"/>
      <c r="DV28" s="625"/>
      <c r="DW28" s="628">
        <v>12.2</v>
      </c>
      <c r="DX28" s="656"/>
      <c r="DY28" s="656"/>
      <c r="DZ28" s="656"/>
      <c r="EA28" s="656"/>
      <c r="EB28" s="656"/>
      <c r="EC28" s="657"/>
    </row>
    <row r="29" spans="2:133" ht="11.25" customHeight="1" x14ac:dyDescent="0.15">
      <c r="B29" s="620" t="s">
        <v>304</v>
      </c>
      <c r="C29" s="621"/>
      <c r="D29" s="621"/>
      <c r="E29" s="621"/>
      <c r="F29" s="621"/>
      <c r="G29" s="621"/>
      <c r="H29" s="621"/>
      <c r="I29" s="621"/>
      <c r="J29" s="621"/>
      <c r="K29" s="621"/>
      <c r="L29" s="621"/>
      <c r="M29" s="621"/>
      <c r="N29" s="621"/>
      <c r="O29" s="621"/>
      <c r="P29" s="621"/>
      <c r="Q29" s="622"/>
      <c r="R29" s="623">
        <v>17685</v>
      </c>
      <c r="S29" s="624"/>
      <c r="T29" s="624"/>
      <c r="U29" s="624"/>
      <c r="V29" s="624"/>
      <c r="W29" s="624"/>
      <c r="X29" s="624"/>
      <c r="Y29" s="625"/>
      <c r="Z29" s="626">
        <v>0.1</v>
      </c>
      <c r="AA29" s="626"/>
      <c r="AB29" s="626"/>
      <c r="AC29" s="626"/>
      <c r="AD29" s="627" t="s">
        <v>228</v>
      </c>
      <c r="AE29" s="627"/>
      <c r="AF29" s="627"/>
      <c r="AG29" s="627"/>
      <c r="AH29" s="627"/>
      <c r="AI29" s="627"/>
      <c r="AJ29" s="627"/>
      <c r="AK29" s="627"/>
      <c r="AL29" s="628" t="s">
        <v>138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71</v>
      </c>
      <c r="CG29" s="621"/>
      <c r="CH29" s="621"/>
      <c r="CI29" s="621"/>
      <c r="CJ29" s="621"/>
      <c r="CK29" s="621"/>
      <c r="CL29" s="621"/>
      <c r="CM29" s="621"/>
      <c r="CN29" s="621"/>
      <c r="CO29" s="621"/>
      <c r="CP29" s="621"/>
      <c r="CQ29" s="622"/>
      <c r="CR29" s="623">
        <v>1113873</v>
      </c>
      <c r="CS29" s="654"/>
      <c r="CT29" s="654"/>
      <c r="CU29" s="654"/>
      <c r="CV29" s="654"/>
      <c r="CW29" s="654"/>
      <c r="CX29" s="654"/>
      <c r="CY29" s="655"/>
      <c r="CZ29" s="628">
        <v>6.3</v>
      </c>
      <c r="DA29" s="656"/>
      <c r="DB29" s="656"/>
      <c r="DC29" s="658"/>
      <c r="DD29" s="632">
        <v>1071661</v>
      </c>
      <c r="DE29" s="654"/>
      <c r="DF29" s="654"/>
      <c r="DG29" s="654"/>
      <c r="DH29" s="654"/>
      <c r="DI29" s="654"/>
      <c r="DJ29" s="654"/>
      <c r="DK29" s="655"/>
      <c r="DL29" s="632">
        <v>1063853</v>
      </c>
      <c r="DM29" s="654"/>
      <c r="DN29" s="654"/>
      <c r="DO29" s="654"/>
      <c r="DP29" s="654"/>
      <c r="DQ29" s="654"/>
      <c r="DR29" s="654"/>
      <c r="DS29" s="654"/>
      <c r="DT29" s="654"/>
      <c r="DU29" s="654"/>
      <c r="DV29" s="655"/>
      <c r="DW29" s="628">
        <v>12.2</v>
      </c>
      <c r="DX29" s="656"/>
      <c r="DY29" s="656"/>
      <c r="DZ29" s="656"/>
      <c r="EA29" s="656"/>
      <c r="EB29" s="656"/>
      <c r="EC29" s="657"/>
    </row>
    <row r="30" spans="2:133" ht="11.25" customHeight="1" x14ac:dyDescent="0.15">
      <c r="B30" s="620" t="s">
        <v>306</v>
      </c>
      <c r="C30" s="621"/>
      <c r="D30" s="621"/>
      <c r="E30" s="621"/>
      <c r="F30" s="621"/>
      <c r="G30" s="621"/>
      <c r="H30" s="621"/>
      <c r="I30" s="621"/>
      <c r="J30" s="621"/>
      <c r="K30" s="621"/>
      <c r="L30" s="621"/>
      <c r="M30" s="621"/>
      <c r="N30" s="621"/>
      <c r="O30" s="621"/>
      <c r="P30" s="621"/>
      <c r="Q30" s="622"/>
      <c r="R30" s="623">
        <v>2740701</v>
      </c>
      <c r="S30" s="624"/>
      <c r="T30" s="624"/>
      <c r="U30" s="624"/>
      <c r="V30" s="624"/>
      <c r="W30" s="624"/>
      <c r="X30" s="624"/>
      <c r="Y30" s="625"/>
      <c r="Z30" s="626">
        <v>14.3</v>
      </c>
      <c r="AA30" s="626"/>
      <c r="AB30" s="626"/>
      <c r="AC30" s="626"/>
      <c r="AD30" s="627" t="s">
        <v>138</v>
      </c>
      <c r="AE30" s="627"/>
      <c r="AF30" s="627"/>
      <c r="AG30" s="627"/>
      <c r="AH30" s="627"/>
      <c r="AI30" s="627"/>
      <c r="AJ30" s="627"/>
      <c r="AK30" s="627"/>
      <c r="AL30" s="628" t="s">
        <v>138</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307</v>
      </c>
      <c r="BH30" s="659"/>
      <c r="BI30" s="659"/>
      <c r="BJ30" s="659"/>
      <c r="BK30" s="659"/>
      <c r="BL30" s="659"/>
      <c r="BM30" s="659"/>
      <c r="BN30" s="659"/>
      <c r="BO30" s="659"/>
      <c r="BP30" s="659"/>
      <c r="BQ30" s="660"/>
      <c r="BR30" s="605" t="s">
        <v>308</v>
      </c>
      <c r="BS30" s="659"/>
      <c r="BT30" s="659"/>
      <c r="BU30" s="659"/>
      <c r="BV30" s="659"/>
      <c r="BW30" s="659"/>
      <c r="BX30" s="659"/>
      <c r="BY30" s="659"/>
      <c r="BZ30" s="659"/>
      <c r="CA30" s="659"/>
      <c r="CB30" s="660"/>
      <c r="CD30" s="663"/>
      <c r="CE30" s="664"/>
      <c r="CF30" s="620" t="s">
        <v>309</v>
      </c>
      <c r="CG30" s="621"/>
      <c r="CH30" s="621"/>
      <c r="CI30" s="621"/>
      <c r="CJ30" s="621"/>
      <c r="CK30" s="621"/>
      <c r="CL30" s="621"/>
      <c r="CM30" s="621"/>
      <c r="CN30" s="621"/>
      <c r="CO30" s="621"/>
      <c r="CP30" s="621"/>
      <c r="CQ30" s="622"/>
      <c r="CR30" s="623">
        <v>1049151</v>
      </c>
      <c r="CS30" s="624"/>
      <c r="CT30" s="624"/>
      <c r="CU30" s="624"/>
      <c r="CV30" s="624"/>
      <c r="CW30" s="624"/>
      <c r="CX30" s="624"/>
      <c r="CY30" s="625"/>
      <c r="CZ30" s="628">
        <v>6</v>
      </c>
      <c r="DA30" s="656"/>
      <c r="DB30" s="656"/>
      <c r="DC30" s="658"/>
      <c r="DD30" s="632">
        <v>1008442</v>
      </c>
      <c r="DE30" s="624"/>
      <c r="DF30" s="624"/>
      <c r="DG30" s="624"/>
      <c r="DH30" s="624"/>
      <c r="DI30" s="624"/>
      <c r="DJ30" s="624"/>
      <c r="DK30" s="625"/>
      <c r="DL30" s="632">
        <v>1000634</v>
      </c>
      <c r="DM30" s="624"/>
      <c r="DN30" s="624"/>
      <c r="DO30" s="624"/>
      <c r="DP30" s="624"/>
      <c r="DQ30" s="624"/>
      <c r="DR30" s="624"/>
      <c r="DS30" s="624"/>
      <c r="DT30" s="624"/>
      <c r="DU30" s="624"/>
      <c r="DV30" s="625"/>
      <c r="DW30" s="628">
        <v>11.4</v>
      </c>
      <c r="DX30" s="656"/>
      <c r="DY30" s="656"/>
      <c r="DZ30" s="656"/>
      <c r="EA30" s="656"/>
      <c r="EB30" s="656"/>
      <c r="EC30" s="657"/>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228</v>
      </c>
      <c r="S31" s="624"/>
      <c r="T31" s="624"/>
      <c r="U31" s="624"/>
      <c r="V31" s="624"/>
      <c r="W31" s="624"/>
      <c r="X31" s="624"/>
      <c r="Y31" s="625"/>
      <c r="Z31" s="626" t="s">
        <v>228</v>
      </c>
      <c r="AA31" s="626"/>
      <c r="AB31" s="626"/>
      <c r="AC31" s="626"/>
      <c r="AD31" s="627" t="s">
        <v>138</v>
      </c>
      <c r="AE31" s="627"/>
      <c r="AF31" s="627"/>
      <c r="AG31" s="627"/>
      <c r="AH31" s="627"/>
      <c r="AI31" s="627"/>
      <c r="AJ31" s="627"/>
      <c r="AK31" s="627"/>
      <c r="AL31" s="628" t="s">
        <v>228</v>
      </c>
      <c r="AM31" s="629"/>
      <c r="AN31" s="629"/>
      <c r="AO31" s="630"/>
      <c r="AP31" s="667" t="s">
        <v>311</v>
      </c>
      <c r="AQ31" s="668"/>
      <c r="AR31" s="668"/>
      <c r="AS31" s="668"/>
      <c r="AT31" s="673" t="s">
        <v>312</v>
      </c>
      <c r="AU31" s="218"/>
      <c r="AV31" s="218"/>
      <c r="AW31" s="218"/>
      <c r="AX31" s="609" t="s">
        <v>188</v>
      </c>
      <c r="AY31" s="610"/>
      <c r="AZ31" s="610"/>
      <c r="BA31" s="610"/>
      <c r="BB31" s="610"/>
      <c r="BC31" s="610"/>
      <c r="BD31" s="610"/>
      <c r="BE31" s="610"/>
      <c r="BF31" s="611"/>
      <c r="BG31" s="676">
        <v>99.6</v>
      </c>
      <c r="BH31" s="677"/>
      <c r="BI31" s="677"/>
      <c r="BJ31" s="677"/>
      <c r="BK31" s="677"/>
      <c r="BL31" s="677"/>
      <c r="BM31" s="618">
        <v>97.9</v>
      </c>
      <c r="BN31" s="677"/>
      <c r="BO31" s="677"/>
      <c r="BP31" s="677"/>
      <c r="BQ31" s="678"/>
      <c r="BR31" s="676">
        <v>99.4</v>
      </c>
      <c r="BS31" s="677"/>
      <c r="BT31" s="677"/>
      <c r="BU31" s="677"/>
      <c r="BV31" s="677"/>
      <c r="BW31" s="677"/>
      <c r="BX31" s="618">
        <v>97</v>
      </c>
      <c r="BY31" s="677"/>
      <c r="BZ31" s="677"/>
      <c r="CA31" s="677"/>
      <c r="CB31" s="678"/>
      <c r="CD31" s="663"/>
      <c r="CE31" s="664"/>
      <c r="CF31" s="620" t="s">
        <v>313</v>
      </c>
      <c r="CG31" s="621"/>
      <c r="CH31" s="621"/>
      <c r="CI31" s="621"/>
      <c r="CJ31" s="621"/>
      <c r="CK31" s="621"/>
      <c r="CL31" s="621"/>
      <c r="CM31" s="621"/>
      <c r="CN31" s="621"/>
      <c r="CO31" s="621"/>
      <c r="CP31" s="621"/>
      <c r="CQ31" s="622"/>
      <c r="CR31" s="623">
        <v>64722</v>
      </c>
      <c r="CS31" s="654"/>
      <c r="CT31" s="654"/>
      <c r="CU31" s="654"/>
      <c r="CV31" s="654"/>
      <c r="CW31" s="654"/>
      <c r="CX31" s="654"/>
      <c r="CY31" s="655"/>
      <c r="CZ31" s="628">
        <v>0.4</v>
      </c>
      <c r="DA31" s="656"/>
      <c r="DB31" s="656"/>
      <c r="DC31" s="658"/>
      <c r="DD31" s="632">
        <v>63219</v>
      </c>
      <c r="DE31" s="654"/>
      <c r="DF31" s="654"/>
      <c r="DG31" s="654"/>
      <c r="DH31" s="654"/>
      <c r="DI31" s="654"/>
      <c r="DJ31" s="654"/>
      <c r="DK31" s="655"/>
      <c r="DL31" s="632">
        <v>63219</v>
      </c>
      <c r="DM31" s="654"/>
      <c r="DN31" s="654"/>
      <c r="DO31" s="654"/>
      <c r="DP31" s="654"/>
      <c r="DQ31" s="654"/>
      <c r="DR31" s="654"/>
      <c r="DS31" s="654"/>
      <c r="DT31" s="654"/>
      <c r="DU31" s="654"/>
      <c r="DV31" s="655"/>
      <c r="DW31" s="628">
        <v>0.7</v>
      </c>
      <c r="DX31" s="656"/>
      <c r="DY31" s="656"/>
      <c r="DZ31" s="656"/>
      <c r="EA31" s="656"/>
      <c r="EB31" s="656"/>
      <c r="EC31" s="657"/>
    </row>
    <row r="32" spans="2:133" ht="11.25" customHeight="1" x14ac:dyDescent="0.15">
      <c r="B32" s="620" t="s">
        <v>314</v>
      </c>
      <c r="C32" s="621"/>
      <c r="D32" s="621"/>
      <c r="E32" s="621"/>
      <c r="F32" s="621"/>
      <c r="G32" s="621"/>
      <c r="H32" s="621"/>
      <c r="I32" s="621"/>
      <c r="J32" s="621"/>
      <c r="K32" s="621"/>
      <c r="L32" s="621"/>
      <c r="M32" s="621"/>
      <c r="N32" s="621"/>
      <c r="O32" s="621"/>
      <c r="P32" s="621"/>
      <c r="Q32" s="622"/>
      <c r="R32" s="623">
        <v>1741740</v>
      </c>
      <c r="S32" s="624"/>
      <c r="T32" s="624"/>
      <c r="U32" s="624"/>
      <c r="V32" s="624"/>
      <c r="W32" s="624"/>
      <c r="X32" s="624"/>
      <c r="Y32" s="625"/>
      <c r="Z32" s="626">
        <v>9.1</v>
      </c>
      <c r="AA32" s="626"/>
      <c r="AB32" s="626"/>
      <c r="AC32" s="626"/>
      <c r="AD32" s="627" t="s">
        <v>228</v>
      </c>
      <c r="AE32" s="627"/>
      <c r="AF32" s="627"/>
      <c r="AG32" s="627"/>
      <c r="AH32" s="627"/>
      <c r="AI32" s="627"/>
      <c r="AJ32" s="627"/>
      <c r="AK32" s="627"/>
      <c r="AL32" s="628" t="s">
        <v>138</v>
      </c>
      <c r="AM32" s="629"/>
      <c r="AN32" s="629"/>
      <c r="AO32" s="630"/>
      <c r="AP32" s="669"/>
      <c r="AQ32" s="670"/>
      <c r="AR32" s="670"/>
      <c r="AS32" s="670"/>
      <c r="AT32" s="674"/>
      <c r="AU32" s="214" t="s">
        <v>315</v>
      </c>
      <c r="AX32" s="620" t="s">
        <v>316</v>
      </c>
      <c r="AY32" s="621"/>
      <c r="AZ32" s="621"/>
      <c r="BA32" s="621"/>
      <c r="BB32" s="621"/>
      <c r="BC32" s="621"/>
      <c r="BD32" s="621"/>
      <c r="BE32" s="621"/>
      <c r="BF32" s="622"/>
      <c r="BG32" s="679">
        <v>99.5</v>
      </c>
      <c r="BH32" s="654"/>
      <c r="BI32" s="654"/>
      <c r="BJ32" s="654"/>
      <c r="BK32" s="654"/>
      <c r="BL32" s="654"/>
      <c r="BM32" s="629">
        <v>97.9</v>
      </c>
      <c r="BN32" s="654"/>
      <c r="BO32" s="654"/>
      <c r="BP32" s="654"/>
      <c r="BQ32" s="680"/>
      <c r="BR32" s="679">
        <v>99.4</v>
      </c>
      <c r="BS32" s="654"/>
      <c r="BT32" s="654"/>
      <c r="BU32" s="654"/>
      <c r="BV32" s="654"/>
      <c r="BW32" s="654"/>
      <c r="BX32" s="629">
        <v>97</v>
      </c>
      <c r="BY32" s="654"/>
      <c r="BZ32" s="654"/>
      <c r="CA32" s="654"/>
      <c r="CB32" s="680"/>
      <c r="CD32" s="665"/>
      <c r="CE32" s="666"/>
      <c r="CF32" s="620" t="s">
        <v>317</v>
      </c>
      <c r="CG32" s="621"/>
      <c r="CH32" s="621"/>
      <c r="CI32" s="621"/>
      <c r="CJ32" s="621"/>
      <c r="CK32" s="621"/>
      <c r="CL32" s="621"/>
      <c r="CM32" s="621"/>
      <c r="CN32" s="621"/>
      <c r="CO32" s="621"/>
      <c r="CP32" s="621"/>
      <c r="CQ32" s="622"/>
      <c r="CR32" s="623">
        <v>252</v>
      </c>
      <c r="CS32" s="624"/>
      <c r="CT32" s="624"/>
      <c r="CU32" s="624"/>
      <c r="CV32" s="624"/>
      <c r="CW32" s="624"/>
      <c r="CX32" s="624"/>
      <c r="CY32" s="625"/>
      <c r="CZ32" s="628">
        <v>0</v>
      </c>
      <c r="DA32" s="656"/>
      <c r="DB32" s="656"/>
      <c r="DC32" s="658"/>
      <c r="DD32" s="632">
        <v>252</v>
      </c>
      <c r="DE32" s="624"/>
      <c r="DF32" s="624"/>
      <c r="DG32" s="624"/>
      <c r="DH32" s="624"/>
      <c r="DI32" s="624"/>
      <c r="DJ32" s="624"/>
      <c r="DK32" s="625"/>
      <c r="DL32" s="632">
        <v>252</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318</v>
      </c>
      <c r="C33" s="621"/>
      <c r="D33" s="621"/>
      <c r="E33" s="621"/>
      <c r="F33" s="621"/>
      <c r="G33" s="621"/>
      <c r="H33" s="621"/>
      <c r="I33" s="621"/>
      <c r="J33" s="621"/>
      <c r="K33" s="621"/>
      <c r="L33" s="621"/>
      <c r="M33" s="621"/>
      <c r="N33" s="621"/>
      <c r="O33" s="621"/>
      <c r="P33" s="621"/>
      <c r="Q33" s="622"/>
      <c r="R33" s="623">
        <v>25563</v>
      </c>
      <c r="S33" s="624"/>
      <c r="T33" s="624"/>
      <c r="U33" s="624"/>
      <c r="V33" s="624"/>
      <c r="W33" s="624"/>
      <c r="X33" s="624"/>
      <c r="Y33" s="625"/>
      <c r="Z33" s="626">
        <v>0.1</v>
      </c>
      <c r="AA33" s="626"/>
      <c r="AB33" s="626"/>
      <c r="AC33" s="626"/>
      <c r="AD33" s="627" t="s">
        <v>228</v>
      </c>
      <c r="AE33" s="627"/>
      <c r="AF33" s="627"/>
      <c r="AG33" s="627"/>
      <c r="AH33" s="627"/>
      <c r="AI33" s="627"/>
      <c r="AJ33" s="627"/>
      <c r="AK33" s="627"/>
      <c r="AL33" s="628" t="s">
        <v>138</v>
      </c>
      <c r="AM33" s="629"/>
      <c r="AN33" s="629"/>
      <c r="AO33" s="630"/>
      <c r="AP33" s="671"/>
      <c r="AQ33" s="672"/>
      <c r="AR33" s="672"/>
      <c r="AS33" s="672"/>
      <c r="AT33" s="675"/>
      <c r="AU33" s="219"/>
      <c r="AV33" s="219"/>
      <c r="AW33" s="219"/>
      <c r="AX33" s="644" t="s">
        <v>319</v>
      </c>
      <c r="AY33" s="645"/>
      <c r="AZ33" s="645"/>
      <c r="BA33" s="645"/>
      <c r="BB33" s="645"/>
      <c r="BC33" s="645"/>
      <c r="BD33" s="645"/>
      <c r="BE33" s="645"/>
      <c r="BF33" s="646"/>
      <c r="BG33" s="681">
        <v>99.6</v>
      </c>
      <c r="BH33" s="682"/>
      <c r="BI33" s="682"/>
      <c r="BJ33" s="682"/>
      <c r="BK33" s="682"/>
      <c r="BL33" s="682"/>
      <c r="BM33" s="683">
        <v>97.6</v>
      </c>
      <c r="BN33" s="682"/>
      <c r="BO33" s="682"/>
      <c r="BP33" s="682"/>
      <c r="BQ33" s="684"/>
      <c r="BR33" s="681">
        <v>99.4</v>
      </c>
      <c r="BS33" s="682"/>
      <c r="BT33" s="682"/>
      <c r="BU33" s="682"/>
      <c r="BV33" s="682"/>
      <c r="BW33" s="682"/>
      <c r="BX33" s="683">
        <v>96.7</v>
      </c>
      <c r="BY33" s="682"/>
      <c r="BZ33" s="682"/>
      <c r="CA33" s="682"/>
      <c r="CB33" s="684"/>
      <c r="CD33" s="620" t="s">
        <v>320</v>
      </c>
      <c r="CE33" s="621"/>
      <c r="CF33" s="621"/>
      <c r="CG33" s="621"/>
      <c r="CH33" s="621"/>
      <c r="CI33" s="621"/>
      <c r="CJ33" s="621"/>
      <c r="CK33" s="621"/>
      <c r="CL33" s="621"/>
      <c r="CM33" s="621"/>
      <c r="CN33" s="621"/>
      <c r="CO33" s="621"/>
      <c r="CP33" s="621"/>
      <c r="CQ33" s="622"/>
      <c r="CR33" s="623">
        <v>7942672</v>
      </c>
      <c r="CS33" s="654"/>
      <c r="CT33" s="654"/>
      <c r="CU33" s="654"/>
      <c r="CV33" s="654"/>
      <c r="CW33" s="654"/>
      <c r="CX33" s="654"/>
      <c r="CY33" s="655"/>
      <c r="CZ33" s="628">
        <v>45</v>
      </c>
      <c r="DA33" s="656"/>
      <c r="DB33" s="656"/>
      <c r="DC33" s="658"/>
      <c r="DD33" s="632">
        <v>6283134</v>
      </c>
      <c r="DE33" s="654"/>
      <c r="DF33" s="654"/>
      <c r="DG33" s="654"/>
      <c r="DH33" s="654"/>
      <c r="DI33" s="654"/>
      <c r="DJ33" s="654"/>
      <c r="DK33" s="655"/>
      <c r="DL33" s="632">
        <v>4371103</v>
      </c>
      <c r="DM33" s="654"/>
      <c r="DN33" s="654"/>
      <c r="DO33" s="654"/>
      <c r="DP33" s="654"/>
      <c r="DQ33" s="654"/>
      <c r="DR33" s="654"/>
      <c r="DS33" s="654"/>
      <c r="DT33" s="654"/>
      <c r="DU33" s="654"/>
      <c r="DV33" s="655"/>
      <c r="DW33" s="628">
        <v>50</v>
      </c>
      <c r="DX33" s="656"/>
      <c r="DY33" s="656"/>
      <c r="DZ33" s="656"/>
      <c r="EA33" s="656"/>
      <c r="EB33" s="656"/>
      <c r="EC33" s="657"/>
    </row>
    <row r="34" spans="2:133" ht="11.25" customHeight="1" x14ac:dyDescent="0.15">
      <c r="B34" s="620" t="s">
        <v>321</v>
      </c>
      <c r="C34" s="621"/>
      <c r="D34" s="621"/>
      <c r="E34" s="621"/>
      <c r="F34" s="621"/>
      <c r="G34" s="621"/>
      <c r="H34" s="621"/>
      <c r="I34" s="621"/>
      <c r="J34" s="621"/>
      <c r="K34" s="621"/>
      <c r="L34" s="621"/>
      <c r="M34" s="621"/>
      <c r="N34" s="621"/>
      <c r="O34" s="621"/>
      <c r="P34" s="621"/>
      <c r="Q34" s="622"/>
      <c r="R34" s="623">
        <v>228039</v>
      </c>
      <c r="S34" s="624"/>
      <c r="T34" s="624"/>
      <c r="U34" s="624"/>
      <c r="V34" s="624"/>
      <c r="W34" s="624"/>
      <c r="X34" s="624"/>
      <c r="Y34" s="625"/>
      <c r="Z34" s="626">
        <v>1.2</v>
      </c>
      <c r="AA34" s="626"/>
      <c r="AB34" s="626"/>
      <c r="AC34" s="626"/>
      <c r="AD34" s="627" t="s">
        <v>240</v>
      </c>
      <c r="AE34" s="627"/>
      <c r="AF34" s="627"/>
      <c r="AG34" s="627"/>
      <c r="AH34" s="627"/>
      <c r="AI34" s="627"/>
      <c r="AJ34" s="627"/>
      <c r="AK34" s="627"/>
      <c r="AL34" s="628" t="s">
        <v>228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3194696</v>
      </c>
      <c r="CS34" s="624"/>
      <c r="CT34" s="624"/>
      <c r="CU34" s="624"/>
      <c r="CV34" s="624"/>
      <c r="CW34" s="624"/>
      <c r="CX34" s="624"/>
      <c r="CY34" s="625"/>
      <c r="CZ34" s="628">
        <v>18.100000000000001</v>
      </c>
      <c r="DA34" s="656"/>
      <c r="DB34" s="656"/>
      <c r="DC34" s="658"/>
      <c r="DD34" s="632">
        <v>2128958</v>
      </c>
      <c r="DE34" s="624"/>
      <c r="DF34" s="624"/>
      <c r="DG34" s="624"/>
      <c r="DH34" s="624"/>
      <c r="DI34" s="624"/>
      <c r="DJ34" s="624"/>
      <c r="DK34" s="625"/>
      <c r="DL34" s="632">
        <v>1563022</v>
      </c>
      <c r="DM34" s="624"/>
      <c r="DN34" s="624"/>
      <c r="DO34" s="624"/>
      <c r="DP34" s="624"/>
      <c r="DQ34" s="624"/>
      <c r="DR34" s="624"/>
      <c r="DS34" s="624"/>
      <c r="DT34" s="624"/>
      <c r="DU34" s="624"/>
      <c r="DV34" s="625"/>
      <c r="DW34" s="628">
        <v>17.899999999999999</v>
      </c>
      <c r="DX34" s="656"/>
      <c r="DY34" s="656"/>
      <c r="DZ34" s="656"/>
      <c r="EA34" s="656"/>
      <c r="EB34" s="656"/>
      <c r="EC34" s="657"/>
    </row>
    <row r="35" spans="2:133" ht="11.25" customHeight="1" x14ac:dyDescent="0.15">
      <c r="B35" s="620" t="s">
        <v>323</v>
      </c>
      <c r="C35" s="621"/>
      <c r="D35" s="621"/>
      <c r="E35" s="621"/>
      <c r="F35" s="621"/>
      <c r="G35" s="621"/>
      <c r="H35" s="621"/>
      <c r="I35" s="621"/>
      <c r="J35" s="621"/>
      <c r="K35" s="621"/>
      <c r="L35" s="621"/>
      <c r="M35" s="621"/>
      <c r="N35" s="621"/>
      <c r="O35" s="621"/>
      <c r="P35" s="621"/>
      <c r="Q35" s="622"/>
      <c r="R35" s="623">
        <v>1879550</v>
      </c>
      <c r="S35" s="624"/>
      <c r="T35" s="624"/>
      <c r="U35" s="624"/>
      <c r="V35" s="624"/>
      <c r="W35" s="624"/>
      <c r="X35" s="624"/>
      <c r="Y35" s="625"/>
      <c r="Z35" s="626">
        <v>9.8000000000000007</v>
      </c>
      <c r="AA35" s="626"/>
      <c r="AB35" s="626"/>
      <c r="AC35" s="626"/>
      <c r="AD35" s="627" t="s">
        <v>240</v>
      </c>
      <c r="AE35" s="627"/>
      <c r="AF35" s="627"/>
      <c r="AG35" s="627"/>
      <c r="AH35" s="627"/>
      <c r="AI35" s="627"/>
      <c r="AJ35" s="627"/>
      <c r="AK35" s="627"/>
      <c r="AL35" s="628" t="s">
        <v>228</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208388</v>
      </c>
      <c r="CS35" s="654"/>
      <c r="CT35" s="654"/>
      <c r="CU35" s="654"/>
      <c r="CV35" s="654"/>
      <c r="CW35" s="654"/>
      <c r="CX35" s="654"/>
      <c r="CY35" s="655"/>
      <c r="CZ35" s="628">
        <v>1.2</v>
      </c>
      <c r="DA35" s="656"/>
      <c r="DB35" s="656"/>
      <c r="DC35" s="658"/>
      <c r="DD35" s="632">
        <v>196277</v>
      </c>
      <c r="DE35" s="654"/>
      <c r="DF35" s="654"/>
      <c r="DG35" s="654"/>
      <c r="DH35" s="654"/>
      <c r="DI35" s="654"/>
      <c r="DJ35" s="654"/>
      <c r="DK35" s="655"/>
      <c r="DL35" s="632">
        <v>196094</v>
      </c>
      <c r="DM35" s="654"/>
      <c r="DN35" s="654"/>
      <c r="DO35" s="654"/>
      <c r="DP35" s="654"/>
      <c r="DQ35" s="654"/>
      <c r="DR35" s="654"/>
      <c r="DS35" s="654"/>
      <c r="DT35" s="654"/>
      <c r="DU35" s="654"/>
      <c r="DV35" s="655"/>
      <c r="DW35" s="628">
        <v>2.2000000000000002</v>
      </c>
      <c r="DX35" s="656"/>
      <c r="DY35" s="656"/>
      <c r="DZ35" s="656"/>
      <c r="EA35" s="656"/>
      <c r="EB35" s="656"/>
      <c r="EC35" s="657"/>
    </row>
    <row r="36" spans="2:133" ht="11.25" customHeight="1" x14ac:dyDescent="0.15">
      <c r="B36" s="620" t="s">
        <v>327</v>
      </c>
      <c r="C36" s="621"/>
      <c r="D36" s="621"/>
      <c r="E36" s="621"/>
      <c r="F36" s="621"/>
      <c r="G36" s="621"/>
      <c r="H36" s="621"/>
      <c r="I36" s="621"/>
      <c r="J36" s="621"/>
      <c r="K36" s="621"/>
      <c r="L36" s="621"/>
      <c r="M36" s="621"/>
      <c r="N36" s="621"/>
      <c r="O36" s="621"/>
      <c r="P36" s="621"/>
      <c r="Q36" s="622"/>
      <c r="R36" s="623">
        <v>890121</v>
      </c>
      <c r="S36" s="624"/>
      <c r="T36" s="624"/>
      <c r="U36" s="624"/>
      <c r="V36" s="624"/>
      <c r="W36" s="624"/>
      <c r="X36" s="624"/>
      <c r="Y36" s="625"/>
      <c r="Z36" s="626">
        <v>4.5999999999999996</v>
      </c>
      <c r="AA36" s="626"/>
      <c r="AB36" s="626"/>
      <c r="AC36" s="626"/>
      <c r="AD36" s="627" t="s">
        <v>228</v>
      </c>
      <c r="AE36" s="627"/>
      <c r="AF36" s="627"/>
      <c r="AG36" s="627"/>
      <c r="AH36" s="627"/>
      <c r="AI36" s="627"/>
      <c r="AJ36" s="627"/>
      <c r="AK36" s="627"/>
      <c r="AL36" s="628" t="s">
        <v>240</v>
      </c>
      <c r="AM36" s="629"/>
      <c r="AN36" s="629"/>
      <c r="AO36" s="630"/>
      <c r="AP36" s="222"/>
      <c r="AQ36" s="685" t="s">
        <v>328</v>
      </c>
      <c r="AR36" s="686"/>
      <c r="AS36" s="686"/>
      <c r="AT36" s="686"/>
      <c r="AU36" s="686"/>
      <c r="AV36" s="686"/>
      <c r="AW36" s="686"/>
      <c r="AX36" s="686"/>
      <c r="AY36" s="687"/>
      <c r="AZ36" s="612">
        <v>1522254</v>
      </c>
      <c r="BA36" s="613"/>
      <c r="BB36" s="613"/>
      <c r="BC36" s="613"/>
      <c r="BD36" s="613"/>
      <c r="BE36" s="613"/>
      <c r="BF36" s="688"/>
      <c r="BG36" s="609" t="s">
        <v>329</v>
      </c>
      <c r="BH36" s="610"/>
      <c r="BI36" s="610"/>
      <c r="BJ36" s="610"/>
      <c r="BK36" s="610"/>
      <c r="BL36" s="610"/>
      <c r="BM36" s="610"/>
      <c r="BN36" s="610"/>
      <c r="BO36" s="610"/>
      <c r="BP36" s="610"/>
      <c r="BQ36" s="610"/>
      <c r="BR36" s="610"/>
      <c r="BS36" s="610"/>
      <c r="BT36" s="610"/>
      <c r="BU36" s="611"/>
      <c r="BV36" s="612">
        <v>42854</v>
      </c>
      <c r="BW36" s="613"/>
      <c r="BX36" s="613"/>
      <c r="BY36" s="613"/>
      <c r="BZ36" s="613"/>
      <c r="CA36" s="613"/>
      <c r="CB36" s="688"/>
      <c r="CD36" s="620" t="s">
        <v>330</v>
      </c>
      <c r="CE36" s="621"/>
      <c r="CF36" s="621"/>
      <c r="CG36" s="621"/>
      <c r="CH36" s="621"/>
      <c r="CI36" s="621"/>
      <c r="CJ36" s="621"/>
      <c r="CK36" s="621"/>
      <c r="CL36" s="621"/>
      <c r="CM36" s="621"/>
      <c r="CN36" s="621"/>
      <c r="CO36" s="621"/>
      <c r="CP36" s="621"/>
      <c r="CQ36" s="622"/>
      <c r="CR36" s="623">
        <v>2412620</v>
      </c>
      <c r="CS36" s="624"/>
      <c r="CT36" s="624"/>
      <c r="CU36" s="624"/>
      <c r="CV36" s="624"/>
      <c r="CW36" s="624"/>
      <c r="CX36" s="624"/>
      <c r="CY36" s="625"/>
      <c r="CZ36" s="628">
        <v>13.7</v>
      </c>
      <c r="DA36" s="656"/>
      <c r="DB36" s="656"/>
      <c r="DC36" s="658"/>
      <c r="DD36" s="632">
        <v>2280866</v>
      </c>
      <c r="DE36" s="624"/>
      <c r="DF36" s="624"/>
      <c r="DG36" s="624"/>
      <c r="DH36" s="624"/>
      <c r="DI36" s="624"/>
      <c r="DJ36" s="624"/>
      <c r="DK36" s="625"/>
      <c r="DL36" s="632">
        <v>1738727</v>
      </c>
      <c r="DM36" s="624"/>
      <c r="DN36" s="624"/>
      <c r="DO36" s="624"/>
      <c r="DP36" s="624"/>
      <c r="DQ36" s="624"/>
      <c r="DR36" s="624"/>
      <c r="DS36" s="624"/>
      <c r="DT36" s="624"/>
      <c r="DU36" s="624"/>
      <c r="DV36" s="625"/>
      <c r="DW36" s="628">
        <v>19.899999999999999</v>
      </c>
      <c r="DX36" s="656"/>
      <c r="DY36" s="656"/>
      <c r="DZ36" s="656"/>
      <c r="EA36" s="656"/>
      <c r="EB36" s="656"/>
      <c r="EC36" s="657"/>
    </row>
    <row r="37" spans="2:133" ht="11.25" customHeight="1" x14ac:dyDescent="0.15">
      <c r="B37" s="620" t="s">
        <v>331</v>
      </c>
      <c r="C37" s="621"/>
      <c r="D37" s="621"/>
      <c r="E37" s="621"/>
      <c r="F37" s="621"/>
      <c r="G37" s="621"/>
      <c r="H37" s="621"/>
      <c r="I37" s="621"/>
      <c r="J37" s="621"/>
      <c r="K37" s="621"/>
      <c r="L37" s="621"/>
      <c r="M37" s="621"/>
      <c r="N37" s="621"/>
      <c r="O37" s="621"/>
      <c r="P37" s="621"/>
      <c r="Q37" s="622"/>
      <c r="R37" s="623">
        <v>224527</v>
      </c>
      <c r="S37" s="624"/>
      <c r="T37" s="624"/>
      <c r="U37" s="624"/>
      <c r="V37" s="624"/>
      <c r="W37" s="624"/>
      <c r="X37" s="624"/>
      <c r="Y37" s="625"/>
      <c r="Z37" s="626">
        <v>1.2</v>
      </c>
      <c r="AA37" s="626"/>
      <c r="AB37" s="626"/>
      <c r="AC37" s="626"/>
      <c r="AD37" s="627">
        <v>83730</v>
      </c>
      <c r="AE37" s="627"/>
      <c r="AF37" s="627"/>
      <c r="AG37" s="627"/>
      <c r="AH37" s="627"/>
      <c r="AI37" s="627"/>
      <c r="AJ37" s="627"/>
      <c r="AK37" s="627"/>
      <c r="AL37" s="628">
        <v>1</v>
      </c>
      <c r="AM37" s="629"/>
      <c r="AN37" s="629"/>
      <c r="AO37" s="630"/>
      <c r="AQ37" s="689" t="s">
        <v>332</v>
      </c>
      <c r="AR37" s="690"/>
      <c r="AS37" s="690"/>
      <c r="AT37" s="690"/>
      <c r="AU37" s="690"/>
      <c r="AV37" s="690"/>
      <c r="AW37" s="690"/>
      <c r="AX37" s="690"/>
      <c r="AY37" s="691"/>
      <c r="AZ37" s="623">
        <v>339980</v>
      </c>
      <c r="BA37" s="624"/>
      <c r="BB37" s="624"/>
      <c r="BC37" s="624"/>
      <c r="BD37" s="654"/>
      <c r="BE37" s="654"/>
      <c r="BF37" s="680"/>
      <c r="BG37" s="620" t="s">
        <v>333</v>
      </c>
      <c r="BH37" s="621"/>
      <c r="BI37" s="621"/>
      <c r="BJ37" s="621"/>
      <c r="BK37" s="621"/>
      <c r="BL37" s="621"/>
      <c r="BM37" s="621"/>
      <c r="BN37" s="621"/>
      <c r="BO37" s="621"/>
      <c r="BP37" s="621"/>
      <c r="BQ37" s="621"/>
      <c r="BR37" s="621"/>
      <c r="BS37" s="621"/>
      <c r="BT37" s="621"/>
      <c r="BU37" s="622"/>
      <c r="BV37" s="623">
        <v>49269</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999307</v>
      </c>
      <c r="CS37" s="654"/>
      <c r="CT37" s="654"/>
      <c r="CU37" s="654"/>
      <c r="CV37" s="654"/>
      <c r="CW37" s="654"/>
      <c r="CX37" s="654"/>
      <c r="CY37" s="655"/>
      <c r="CZ37" s="628">
        <v>5.7</v>
      </c>
      <c r="DA37" s="656"/>
      <c r="DB37" s="656"/>
      <c r="DC37" s="658"/>
      <c r="DD37" s="632">
        <v>999301</v>
      </c>
      <c r="DE37" s="654"/>
      <c r="DF37" s="654"/>
      <c r="DG37" s="654"/>
      <c r="DH37" s="654"/>
      <c r="DI37" s="654"/>
      <c r="DJ37" s="654"/>
      <c r="DK37" s="655"/>
      <c r="DL37" s="632">
        <v>964944</v>
      </c>
      <c r="DM37" s="654"/>
      <c r="DN37" s="654"/>
      <c r="DO37" s="654"/>
      <c r="DP37" s="654"/>
      <c r="DQ37" s="654"/>
      <c r="DR37" s="654"/>
      <c r="DS37" s="654"/>
      <c r="DT37" s="654"/>
      <c r="DU37" s="654"/>
      <c r="DV37" s="655"/>
      <c r="DW37" s="628">
        <v>11</v>
      </c>
      <c r="DX37" s="656"/>
      <c r="DY37" s="656"/>
      <c r="DZ37" s="656"/>
      <c r="EA37" s="656"/>
      <c r="EB37" s="656"/>
      <c r="EC37" s="657"/>
    </row>
    <row r="38" spans="2:133" ht="11.25" customHeight="1" x14ac:dyDescent="0.15">
      <c r="B38" s="620" t="s">
        <v>335</v>
      </c>
      <c r="C38" s="621"/>
      <c r="D38" s="621"/>
      <c r="E38" s="621"/>
      <c r="F38" s="621"/>
      <c r="G38" s="621"/>
      <c r="H38" s="621"/>
      <c r="I38" s="621"/>
      <c r="J38" s="621"/>
      <c r="K38" s="621"/>
      <c r="L38" s="621"/>
      <c r="M38" s="621"/>
      <c r="N38" s="621"/>
      <c r="O38" s="621"/>
      <c r="P38" s="621"/>
      <c r="Q38" s="622"/>
      <c r="R38" s="623">
        <v>2040300</v>
      </c>
      <c r="S38" s="624"/>
      <c r="T38" s="624"/>
      <c r="U38" s="624"/>
      <c r="V38" s="624"/>
      <c r="W38" s="624"/>
      <c r="X38" s="624"/>
      <c r="Y38" s="625"/>
      <c r="Z38" s="626">
        <v>10.6</v>
      </c>
      <c r="AA38" s="626"/>
      <c r="AB38" s="626"/>
      <c r="AC38" s="626"/>
      <c r="AD38" s="627" t="s">
        <v>138</v>
      </c>
      <c r="AE38" s="627"/>
      <c r="AF38" s="627"/>
      <c r="AG38" s="627"/>
      <c r="AH38" s="627"/>
      <c r="AI38" s="627"/>
      <c r="AJ38" s="627"/>
      <c r="AK38" s="627"/>
      <c r="AL38" s="628" t="s">
        <v>228</v>
      </c>
      <c r="AM38" s="629"/>
      <c r="AN38" s="629"/>
      <c r="AO38" s="630"/>
      <c r="AQ38" s="689" t="s">
        <v>336</v>
      </c>
      <c r="AR38" s="690"/>
      <c r="AS38" s="690"/>
      <c r="AT38" s="690"/>
      <c r="AU38" s="690"/>
      <c r="AV38" s="690"/>
      <c r="AW38" s="690"/>
      <c r="AX38" s="690"/>
      <c r="AY38" s="691"/>
      <c r="AZ38" s="623">
        <v>103332</v>
      </c>
      <c r="BA38" s="624"/>
      <c r="BB38" s="624"/>
      <c r="BC38" s="624"/>
      <c r="BD38" s="654"/>
      <c r="BE38" s="654"/>
      <c r="BF38" s="680"/>
      <c r="BG38" s="620" t="s">
        <v>337</v>
      </c>
      <c r="BH38" s="621"/>
      <c r="BI38" s="621"/>
      <c r="BJ38" s="621"/>
      <c r="BK38" s="621"/>
      <c r="BL38" s="621"/>
      <c r="BM38" s="621"/>
      <c r="BN38" s="621"/>
      <c r="BO38" s="621"/>
      <c r="BP38" s="621"/>
      <c r="BQ38" s="621"/>
      <c r="BR38" s="621"/>
      <c r="BS38" s="621"/>
      <c r="BT38" s="621"/>
      <c r="BU38" s="622"/>
      <c r="BV38" s="623">
        <v>3433</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1102486</v>
      </c>
      <c r="CS38" s="624"/>
      <c r="CT38" s="624"/>
      <c r="CU38" s="624"/>
      <c r="CV38" s="624"/>
      <c r="CW38" s="624"/>
      <c r="CX38" s="624"/>
      <c r="CY38" s="625"/>
      <c r="CZ38" s="628">
        <v>6.3</v>
      </c>
      <c r="DA38" s="656"/>
      <c r="DB38" s="656"/>
      <c r="DC38" s="658"/>
      <c r="DD38" s="632">
        <v>823826</v>
      </c>
      <c r="DE38" s="624"/>
      <c r="DF38" s="624"/>
      <c r="DG38" s="624"/>
      <c r="DH38" s="624"/>
      <c r="DI38" s="624"/>
      <c r="DJ38" s="624"/>
      <c r="DK38" s="625"/>
      <c r="DL38" s="632">
        <v>792260</v>
      </c>
      <c r="DM38" s="624"/>
      <c r="DN38" s="624"/>
      <c r="DO38" s="624"/>
      <c r="DP38" s="624"/>
      <c r="DQ38" s="624"/>
      <c r="DR38" s="624"/>
      <c r="DS38" s="624"/>
      <c r="DT38" s="624"/>
      <c r="DU38" s="624"/>
      <c r="DV38" s="625"/>
      <c r="DW38" s="628">
        <v>9.1</v>
      </c>
      <c r="DX38" s="656"/>
      <c r="DY38" s="656"/>
      <c r="DZ38" s="656"/>
      <c r="EA38" s="656"/>
      <c r="EB38" s="656"/>
      <c r="EC38" s="657"/>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138</v>
      </c>
      <c r="S39" s="624"/>
      <c r="T39" s="624"/>
      <c r="U39" s="624"/>
      <c r="V39" s="624"/>
      <c r="W39" s="624"/>
      <c r="X39" s="624"/>
      <c r="Y39" s="625"/>
      <c r="Z39" s="626" t="s">
        <v>138</v>
      </c>
      <c r="AA39" s="626"/>
      <c r="AB39" s="626"/>
      <c r="AC39" s="626"/>
      <c r="AD39" s="627" t="s">
        <v>138</v>
      </c>
      <c r="AE39" s="627"/>
      <c r="AF39" s="627"/>
      <c r="AG39" s="627"/>
      <c r="AH39" s="627"/>
      <c r="AI39" s="627"/>
      <c r="AJ39" s="627"/>
      <c r="AK39" s="627"/>
      <c r="AL39" s="628" t="s">
        <v>228</v>
      </c>
      <c r="AM39" s="629"/>
      <c r="AN39" s="629"/>
      <c r="AO39" s="630"/>
      <c r="AQ39" s="689" t="s">
        <v>340</v>
      </c>
      <c r="AR39" s="690"/>
      <c r="AS39" s="690"/>
      <c r="AT39" s="690"/>
      <c r="AU39" s="690"/>
      <c r="AV39" s="690"/>
      <c r="AW39" s="690"/>
      <c r="AX39" s="690"/>
      <c r="AY39" s="691"/>
      <c r="AZ39" s="623">
        <v>79788</v>
      </c>
      <c r="BA39" s="624"/>
      <c r="BB39" s="624"/>
      <c r="BC39" s="624"/>
      <c r="BD39" s="654"/>
      <c r="BE39" s="654"/>
      <c r="BF39" s="680"/>
      <c r="BG39" s="620" t="s">
        <v>341</v>
      </c>
      <c r="BH39" s="621"/>
      <c r="BI39" s="621"/>
      <c r="BJ39" s="621"/>
      <c r="BK39" s="621"/>
      <c r="BL39" s="621"/>
      <c r="BM39" s="621"/>
      <c r="BN39" s="621"/>
      <c r="BO39" s="621"/>
      <c r="BP39" s="621"/>
      <c r="BQ39" s="621"/>
      <c r="BR39" s="621"/>
      <c r="BS39" s="621"/>
      <c r="BT39" s="621"/>
      <c r="BU39" s="622"/>
      <c r="BV39" s="623">
        <v>5366</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888490</v>
      </c>
      <c r="CS39" s="654"/>
      <c r="CT39" s="654"/>
      <c r="CU39" s="654"/>
      <c r="CV39" s="654"/>
      <c r="CW39" s="654"/>
      <c r="CX39" s="654"/>
      <c r="CY39" s="655"/>
      <c r="CZ39" s="628">
        <v>5</v>
      </c>
      <c r="DA39" s="656"/>
      <c r="DB39" s="656"/>
      <c r="DC39" s="658"/>
      <c r="DD39" s="632">
        <v>717215</v>
      </c>
      <c r="DE39" s="654"/>
      <c r="DF39" s="654"/>
      <c r="DG39" s="654"/>
      <c r="DH39" s="654"/>
      <c r="DI39" s="654"/>
      <c r="DJ39" s="654"/>
      <c r="DK39" s="655"/>
      <c r="DL39" s="632" t="s">
        <v>138</v>
      </c>
      <c r="DM39" s="654"/>
      <c r="DN39" s="654"/>
      <c r="DO39" s="654"/>
      <c r="DP39" s="654"/>
      <c r="DQ39" s="654"/>
      <c r="DR39" s="654"/>
      <c r="DS39" s="654"/>
      <c r="DT39" s="654"/>
      <c r="DU39" s="654"/>
      <c r="DV39" s="655"/>
      <c r="DW39" s="628" t="s">
        <v>228</v>
      </c>
      <c r="DX39" s="656"/>
      <c r="DY39" s="656"/>
      <c r="DZ39" s="656"/>
      <c r="EA39" s="656"/>
      <c r="EB39" s="656"/>
      <c r="EC39" s="657"/>
    </row>
    <row r="40" spans="2:133" ht="11.25" customHeight="1" x14ac:dyDescent="0.15">
      <c r="B40" s="620" t="s">
        <v>343</v>
      </c>
      <c r="C40" s="621"/>
      <c r="D40" s="621"/>
      <c r="E40" s="621"/>
      <c r="F40" s="621"/>
      <c r="G40" s="621"/>
      <c r="H40" s="621"/>
      <c r="I40" s="621"/>
      <c r="J40" s="621"/>
      <c r="K40" s="621"/>
      <c r="L40" s="621"/>
      <c r="M40" s="621"/>
      <c r="N40" s="621"/>
      <c r="O40" s="621"/>
      <c r="P40" s="621"/>
      <c r="Q40" s="622"/>
      <c r="R40" s="623">
        <v>168400</v>
      </c>
      <c r="S40" s="624"/>
      <c r="T40" s="624"/>
      <c r="U40" s="624"/>
      <c r="V40" s="624"/>
      <c r="W40" s="624"/>
      <c r="X40" s="624"/>
      <c r="Y40" s="625"/>
      <c r="Z40" s="626">
        <v>0.9</v>
      </c>
      <c r="AA40" s="626"/>
      <c r="AB40" s="626"/>
      <c r="AC40" s="626"/>
      <c r="AD40" s="627" t="s">
        <v>228</v>
      </c>
      <c r="AE40" s="627"/>
      <c r="AF40" s="627"/>
      <c r="AG40" s="627"/>
      <c r="AH40" s="627"/>
      <c r="AI40" s="627"/>
      <c r="AJ40" s="627"/>
      <c r="AK40" s="627"/>
      <c r="AL40" s="628" t="s">
        <v>228</v>
      </c>
      <c r="AM40" s="629"/>
      <c r="AN40" s="629"/>
      <c r="AO40" s="630"/>
      <c r="AQ40" s="689" t="s">
        <v>344</v>
      </c>
      <c r="AR40" s="690"/>
      <c r="AS40" s="690"/>
      <c r="AT40" s="690"/>
      <c r="AU40" s="690"/>
      <c r="AV40" s="690"/>
      <c r="AW40" s="690"/>
      <c r="AX40" s="690"/>
      <c r="AY40" s="691"/>
      <c r="AZ40" s="623" t="s">
        <v>228</v>
      </c>
      <c r="BA40" s="624"/>
      <c r="BB40" s="624"/>
      <c r="BC40" s="624"/>
      <c r="BD40" s="654"/>
      <c r="BE40" s="654"/>
      <c r="BF40" s="680"/>
      <c r="BG40" s="669" t="s">
        <v>345</v>
      </c>
      <c r="BH40" s="670"/>
      <c r="BI40" s="670"/>
      <c r="BJ40" s="670"/>
      <c r="BK40" s="670"/>
      <c r="BL40" s="223"/>
      <c r="BM40" s="621" t="s">
        <v>346</v>
      </c>
      <c r="BN40" s="621"/>
      <c r="BO40" s="621"/>
      <c r="BP40" s="621"/>
      <c r="BQ40" s="621"/>
      <c r="BR40" s="621"/>
      <c r="BS40" s="621"/>
      <c r="BT40" s="621"/>
      <c r="BU40" s="622"/>
      <c r="BV40" s="623">
        <v>83</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135992</v>
      </c>
      <c r="CS40" s="624"/>
      <c r="CT40" s="624"/>
      <c r="CU40" s="624"/>
      <c r="CV40" s="624"/>
      <c r="CW40" s="624"/>
      <c r="CX40" s="624"/>
      <c r="CY40" s="625"/>
      <c r="CZ40" s="628">
        <v>0.8</v>
      </c>
      <c r="DA40" s="656"/>
      <c r="DB40" s="656"/>
      <c r="DC40" s="658"/>
      <c r="DD40" s="632">
        <v>135992</v>
      </c>
      <c r="DE40" s="624"/>
      <c r="DF40" s="624"/>
      <c r="DG40" s="624"/>
      <c r="DH40" s="624"/>
      <c r="DI40" s="624"/>
      <c r="DJ40" s="624"/>
      <c r="DK40" s="625"/>
      <c r="DL40" s="632">
        <v>81000</v>
      </c>
      <c r="DM40" s="624"/>
      <c r="DN40" s="624"/>
      <c r="DO40" s="624"/>
      <c r="DP40" s="624"/>
      <c r="DQ40" s="624"/>
      <c r="DR40" s="624"/>
      <c r="DS40" s="624"/>
      <c r="DT40" s="624"/>
      <c r="DU40" s="624"/>
      <c r="DV40" s="625"/>
      <c r="DW40" s="628">
        <v>0.9</v>
      </c>
      <c r="DX40" s="656"/>
      <c r="DY40" s="656"/>
      <c r="DZ40" s="656"/>
      <c r="EA40" s="656"/>
      <c r="EB40" s="656"/>
      <c r="EC40" s="657"/>
    </row>
    <row r="41" spans="2:133" ht="11.25" customHeight="1" x14ac:dyDescent="0.15">
      <c r="B41" s="644" t="s">
        <v>348</v>
      </c>
      <c r="C41" s="645"/>
      <c r="D41" s="645"/>
      <c r="E41" s="645"/>
      <c r="F41" s="645"/>
      <c r="G41" s="645"/>
      <c r="H41" s="645"/>
      <c r="I41" s="645"/>
      <c r="J41" s="645"/>
      <c r="K41" s="645"/>
      <c r="L41" s="645"/>
      <c r="M41" s="645"/>
      <c r="N41" s="645"/>
      <c r="O41" s="645"/>
      <c r="P41" s="645"/>
      <c r="Q41" s="646"/>
      <c r="R41" s="698">
        <v>19202732</v>
      </c>
      <c r="S41" s="699"/>
      <c r="T41" s="699"/>
      <c r="U41" s="699"/>
      <c r="V41" s="699"/>
      <c r="W41" s="699"/>
      <c r="X41" s="699"/>
      <c r="Y41" s="700"/>
      <c r="Z41" s="701">
        <v>100</v>
      </c>
      <c r="AA41" s="701"/>
      <c r="AB41" s="701"/>
      <c r="AC41" s="701"/>
      <c r="AD41" s="702">
        <v>8573282</v>
      </c>
      <c r="AE41" s="702"/>
      <c r="AF41" s="702"/>
      <c r="AG41" s="702"/>
      <c r="AH41" s="702"/>
      <c r="AI41" s="702"/>
      <c r="AJ41" s="702"/>
      <c r="AK41" s="702"/>
      <c r="AL41" s="703">
        <v>100</v>
      </c>
      <c r="AM41" s="683"/>
      <c r="AN41" s="683"/>
      <c r="AO41" s="704"/>
      <c r="AQ41" s="689" t="s">
        <v>349</v>
      </c>
      <c r="AR41" s="690"/>
      <c r="AS41" s="690"/>
      <c r="AT41" s="690"/>
      <c r="AU41" s="690"/>
      <c r="AV41" s="690"/>
      <c r="AW41" s="690"/>
      <c r="AX41" s="690"/>
      <c r="AY41" s="691"/>
      <c r="AZ41" s="623">
        <v>217159</v>
      </c>
      <c r="BA41" s="624"/>
      <c r="BB41" s="624"/>
      <c r="BC41" s="624"/>
      <c r="BD41" s="654"/>
      <c r="BE41" s="654"/>
      <c r="BF41" s="680"/>
      <c r="BG41" s="669"/>
      <c r="BH41" s="670"/>
      <c r="BI41" s="670"/>
      <c r="BJ41" s="670"/>
      <c r="BK41" s="670"/>
      <c r="BL41" s="223"/>
      <c r="BM41" s="621" t="s">
        <v>350</v>
      </c>
      <c r="BN41" s="621"/>
      <c r="BO41" s="621"/>
      <c r="BP41" s="621"/>
      <c r="BQ41" s="621"/>
      <c r="BR41" s="621"/>
      <c r="BS41" s="621"/>
      <c r="BT41" s="621"/>
      <c r="BU41" s="622"/>
      <c r="BV41" s="623" t="s">
        <v>228</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240</v>
      </c>
      <c r="CS41" s="654"/>
      <c r="CT41" s="654"/>
      <c r="CU41" s="654"/>
      <c r="CV41" s="654"/>
      <c r="CW41" s="654"/>
      <c r="CX41" s="654"/>
      <c r="CY41" s="655"/>
      <c r="CZ41" s="628" t="s">
        <v>228</v>
      </c>
      <c r="DA41" s="656"/>
      <c r="DB41" s="656"/>
      <c r="DC41" s="658"/>
      <c r="DD41" s="632" t="s">
        <v>240</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352</v>
      </c>
      <c r="AR42" s="706"/>
      <c r="AS42" s="706"/>
      <c r="AT42" s="706"/>
      <c r="AU42" s="706"/>
      <c r="AV42" s="706"/>
      <c r="AW42" s="706"/>
      <c r="AX42" s="706"/>
      <c r="AY42" s="707"/>
      <c r="AZ42" s="698">
        <v>781995</v>
      </c>
      <c r="BA42" s="699"/>
      <c r="BB42" s="699"/>
      <c r="BC42" s="699"/>
      <c r="BD42" s="682"/>
      <c r="BE42" s="682"/>
      <c r="BF42" s="684"/>
      <c r="BG42" s="671"/>
      <c r="BH42" s="672"/>
      <c r="BI42" s="672"/>
      <c r="BJ42" s="672"/>
      <c r="BK42" s="672"/>
      <c r="BL42" s="224"/>
      <c r="BM42" s="645" t="s">
        <v>353</v>
      </c>
      <c r="BN42" s="645"/>
      <c r="BO42" s="645"/>
      <c r="BP42" s="645"/>
      <c r="BQ42" s="645"/>
      <c r="BR42" s="645"/>
      <c r="BS42" s="645"/>
      <c r="BT42" s="645"/>
      <c r="BU42" s="646"/>
      <c r="BV42" s="698">
        <v>350</v>
      </c>
      <c r="BW42" s="699"/>
      <c r="BX42" s="699"/>
      <c r="BY42" s="699"/>
      <c r="BZ42" s="699"/>
      <c r="CA42" s="699"/>
      <c r="CB42" s="708"/>
      <c r="CD42" s="620" t="s">
        <v>354</v>
      </c>
      <c r="CE42" s="621"/>
      <c r="CF42" s="621"/>
      <c r="CG42" s="621"/>
      <c r="CH42" s="621"/>
      <c r="CI42" s="621"/>
      <c r="CJ42" s="621"/>
      <c r="CK42" s="621"/>
      <c r="CL42" s="621"/>
      <c r="CM42" s="621"/>
      <c r="CN42" s="621"/>
      <c r="CO42" s="621"/>
      <c r="CP42" s="621"/>
      <c r="CQ42" s="622"/>
      <c r="CR42" s="623">
        <v>4154280</v>
      </c>
      <c r="CS42" s="654"/>
      <c r="CT42" s="654"/>
      <c r="CU42" s="654"/>
      <c r="CV42" s="654"/>
      <c r="CW42" s="654"/>
      <c r="CX42" s="654"/>
      <c r="CY42" s="655"/>
      <c r="CZ42" s="628">
        <v>23.6</v>
      </c>
      <c r="DA42" s="656"/>
      <c r="DB42" s="656"/>
      <c r="DC42" s="658"/>
      <c r="DD42" s="632">
        <v>469411</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v>12507</v>
      </c>
      <c r="CS43" s="654"/>
      <c r="CT43" s="654"/>
      <c r="CU43" s="654"/>
      <c r="CV43" s="654"/>
      <c r="CW43" s="654"/>
      <c r="CX43" s="654"/>
      <c r="CY43" s="655"/>
      <c r="CZ43" s="628">
        <v>0.1</v>
      </c>
      <c r="DA43" s="656"/>
      <c r="DB43" s="656"/>
      <c r="DC43" s="658"/>
      <c r="DD43" s="632">
        <v>12507</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358</v>
      </c>
      <c r="CG44" s="621"/>
      <c r="CH44" s="621"/>
      <c r="CI44" s="621"/>
      <c r="CJ44" s="621"/>
      <c r="CK44" s="621"/>
      <c r="CL44" s="621"/>
      <c r="CM44" s="621"/>
      <c r="CN44" s="621"/>
      <c r="CO44" s="621"/>
      <c r="CP44" s="621"/>
      <c r="CQ44" s="622"/>
      <c r="CR44" s="623">
        <v>3342564</v>
      </c>
      <c r="CS44" s="624"/>
      <c r="CT44" s="624"/>
      <c r="CU44" s="624"/>
      <c r="CV44" s="624"/>
      <c r="CW44" s="624"/>
      <c r="CX44" s="624"/>
      <c r="CY44" s="625"/>
      <c r="CZ44" s="628">
        <v>19</v>
      </c>
      <c r="DA44" s="629"/>
      <c r="DB44" s="629"/>
      <c r="DC44" s="635"/>
      <c r="DD44" s="632">
        <v>420621</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360</v>
      </c>
      <c r="CG45" s="621"/>
      <c r="CH45" s="621"/>
      <c r="CI45" s="621"/>
      <c r="CJ45" s="621"/>
      <c r="CK45" s="621"/>
      <c r="CL45" s="621"/>
      <c r="CM45" s="621"/>
      <c r="CN45" s="621"/>
      <c r="CO45" s="621"/>
      <c r="CP45" s="621"/>
      <c r="CQ45" s="622"/>
      <c r="CR45" s="623">
        <v>1753068</v>
      </c>
      <c r="CS45" s="654"/>
      <c r="CT45" s="654"/>
      <c r="CU45" s="654"/>
      <c r="CV45" s="654"/>
      <c r="CW45" s="654"/>
      <c r="CX45" s="654"/>
      <c r="CY45" s="655"/>
      <c r="CZ45" s="628">
        <v>9.9</v>
      </c>
      <c r="DA45" s="656"/>
      <c r="DB45" s="656"/>
      <c r="DC45" s="658"/>
      <c r="DD45" s="632">
        <v>54363</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361</v>
      </c>
      <c r="CG46" s="621"/>
      <c r="CH46" s="621"/>
      <c r="CI46" s="621"/>
      <c r="CJ46" s="621"/>
      <c r="CK46" s="621"/>
      <c r="CL46" s="621"/>
      <c r="CM46" s="621"/>
      <c r="CN46" s="621"/>
      <c r="CO46" s="621"/>
      <c r="CP46" s="621"/>
      <c r="CQ46" s="622"/>
      <c r="CR46" s="623">
        <v>1582298</v>
      </c>
      <c r="CS46" s="624"/>
      <c r="CT46" s="624"/>
      <c r="CU46" s="624"/>
      <c r="CV46" s="624"/>
      <c r="CW46" s="624"/>
      <c r="CX46" s="624"/>
      <c r="CY46" s="625"/>
      <c r="CZ46" s="628">
        <v>9</v>
      </c>
      <c r="DA46" s="629"/>
      <c r="DB46" s="629"/>
      <c r="DC46" s="635"/>
      <c r="DD46" s="632">
        <v>362315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362</v>
      </c>
      <c r="CG47" s="621"/>
      <c r="CH47" s="621"/>
      <c r="CI47" s="621"/>
      <c r="CJ47" s="621"/>
      <c r="CK47" s="621"/>
      <c r="CL47" s="621"/>
      <c r="CM47" s="621"/>
      <c r="CN47" s="621"/>
      <c r="CO47" s="621"/>
      <c r="CP47" s="621"/>
      <c r="CQ47" s="622"/>
      <c r="CR47" s="623">
        <v>811716</v>
      </c>
      <c r="CS47" s="654"/>
      <c r="CT47" s="654"/>
      <c r="CU47" s="654"/>
      <c r="CV47" s="654"/>
      <c r="CW47" s="654"/>
      <c r="CX47" s="654"/>
      <c r="CY47" s="655"/>
      <c r="CZ47" s="628">
        <v>4.5999999999999996</v>
      </c>
      <c r="DA47" s="656"/>
      <c r="DB47" s="656"/>
      <c r="DC47" s="658"/>
      <c r="DD47" s="632">
        <v>48790</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363</v>
      </c>
      <c r="CG48" s="621"/>
      <c r="CH48" s="621"/>
      <c r="CI48" s="621"/>
      <c r="CJ48" s="621"/>
      <c r="CK48" s="621"/>
      <c r="CL48" s="621"/>
      <c r="CM48" s="621"/>
      <c r="CN48" s="621"/>
      <c r="CO48" s="621"/>
      <c r="CP48" s="621"/>
      <c r="CQ48" s="622"/>
      <c r="CR48" s="623" t="s">
        <v>240</v>
      </c>
      <c r="CS48" s="624"/>
      <c r="CT48" s="624"/>
      <c r="CU48" s="624"/>
      <c r="CV48" s="624"/>
      <c r="CW48" s="624"/>
      <c r="CX48" s="624"/>
      <c r="CY48" s="625"/>
      <c r="CZ48" s="628" t="s">
        <v>228</v>
      </c>
      <c r="DA48" s="629"/>
      <c r="DB48" s="629"/>
      <c r="DC48" s="635"/>
      <c r="DD48" s="632" t="s">
        <v>228</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364</v>
      </c>
      <c r="CE49" s="645"/>
      <c r="CF49" s="645"/>
      <c r="CG49" s="645"/>
      <c r="CH49" s="645"/>
      <c r="CI49" s="645"/>
      <c r="CJ49" s="645"/>
      <c r="CK49" s="645"/>
      <c r="CL49" s="645"/>
      <c r="CM49" s="645"/>
      <c r="CN49" s="645"/>
      <c r="CO49" s="645"/>
      <c r="CP49" s="645"/>
      <c r="CQ49" s="646"/>
      <c r="CR49" s="698">
        <v>17632630</v>
      </c>
      <c r="CS49" s="682"/>
      <c r="CT49" s="682"/>
      <c r="CU49" s="682"/>
      <c r="CV49" s="682"/>
      <c r="CW49" s="682"/>
      <c r="CX49" s="682"/>
      <c r="CY49" s="711"/>
      <c r="CZ49" s="703">
        <v>100</v>
      </c>
      <c r="DA49" s="712"/>
      <c r="DB49" s="712"/>
      <c r="DC49" s="713"/>
      <c r="DD49" s="714">
        <v>10618196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6J1mqUCIFBjVrszLubTJ82xjbgjzBs6kc6U9JCsfQcUcuhL5DEHrziCmyMHJyyzBKDqK8gw19FkBN4ZicAXH/Q==" saltValue="vwEaFOu0Xrk+xzMUaomCn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365</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366</v>
      </c>
      <c r="DK2" s="737"/>
      <c r="DL2" s="737"/>
      <c r="DM2" s="737"/>
      <c r="DN2" s="737"/>
      <c r="DO2" s="738"/>
      <c r="DP2" s="228"/>
      <c r="DQ2" s="736" t="s">
        <v>367</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368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369</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370</v>
      </c>
      <c r="B5" s="730"/>
      <c r="C5" s="730"/>
      <c r="D5" s="730"/>
      <c r="E5" s="730"/>
      <c r="F5" s="730"/>
      <c r="G5" s="730"/>
      <c r="H5" s="730"/>
      <c r="I5" s="730"/>
      <c r="J5" s="730"/>
      <c r="K5" s="730"/>
      <c r="L5" s="730"/>
      <c r="M5" s="730"/>
      <c r="N5" s="730"/>
      <c r="O5" s="730"/>
      <c r="P5" s="731"/>
      <c r="Q5" s="725" t="s">
        <v>371</v>
      </c>
      <c r="R5" s="721"/>
      <c r="S5" s="721"/>
      <c r="T5" s="721"/>
      <c r="U5" s="722"/>
      <c r="V5" s="725" t="s">
        <v>372</v>
      </c>
      <c r="W5" s="721"/>
      <c r="X5" s="721"/>
      <c r="Y5" s="721"/>
      <c r="Z5" s="722"/>
      <c r="AA5" s="725" t="s">
        <v>373</v>
      </c>
      <c r="AB5" s="721"/>
      <c r="AC5" s="721"/>
      <c r="AD5" s="721"/>
      <c r="AE5" s="721"/>
      <c r="AF5" s="741" t="s">
        <v>374</v>
      </c>
      <c r="AG5" s="721"/>
      <c r="AH5" s="721"/>
      <c r="AI5" s="721"/>
      <c r="AJ5" s="727"/>
      <c r="AK5" s="721" t="s">
        <v>375</v>
      </c>
      <c r="AL5" s="721"/>
      <c r="AM5" s="721"/>
      <c r="AN5" s="721"/>
      <c r="AO5" s="722"/>
      <c r="AP5" s="725" t="s">
        <v>376</v>
      </c>
      <c r="AQ5" s="721"/>
      <c r="AR5" s="721"/>
      <c r="AS5" s="721"/>
      <c r="AT5" s="722"/>
      <c r="AU5" s="725" t="s">
        <v>377</v>
      </c>
      <c r="AV5" s="721"/>
      <c r="AW5" s="721"/>
      <c r="AX5" s="721"/>
      <c r="AY5" s="727"/>
      <c r="AZ5" s="232"/>
      <c r="BA5" s="232"/>
      <c r="BB5" s="232"/>
      <c r="BC5" s="232"/>
      <c r="BD5" s="232"/>
      <c r="BE5" s="233"/>
      <c r="BF5" s="233"/>
      <c r="BG5" s="233"/>
      <c r="BH5" s="233"/>
      <c r="BI5" s="233"/>
      <c r="BJ5" s="233"/>
      <c r="BK5" s="233"/>
      <c r="BL5" s="233"/>
      <c r="BM5" s="233"/>
      <c r="BN5" s="233"/>
      <c r="BO5" s="233"/>
      <c r="BP5" s="233"/>
      <c r="BQ5" s="729" t="s">
        <v>378</v>
      </c>
      <c r="BR5" s="730"/>
      <c r="BS5" s="730"/>
      <c r="BT5" s="730"/>
      <c r="BU5" s="730"/>
      <c r="BV5" s="730"/>
      <c r="BW5" s="730"/>
      <c r="BX5" s="730"/>
      <c r="BY5" s="730"/>
      <c r="BZ5" s="730"/>
      <c r="CA5" s="730"/>
      <c r="CB5" s="730"/>
      <c r="CC5" s="730"/>
      <c r="CD5" s="730"/>
      <c r="CE5" s="730"/>
      <c r="CF5" s="730"/>
      <c r="CG5" s="731"/>
      <c r="CH5" s="725" t="s">
        <v>379</v>
      </c>
      <c r="CI5" s="721"/>
      <c r="CJ5" s="721"/>
      <c r="CK5" s="721"/>
      <c r="CL5" s="722"/>
      <c r="CM5" s="725" t="s">
        <v>380</v>
      </c>
      <c r="CN5" s="721"/>
      <c r="CO5" s="721"/>
      <c r="CP5" s="721"/>
      <c r="CQ5" s="722"/>
      <c r="CR5" s="725" t="s">
        <v>381</v>
      </c>
      <c r="CS5" s="721"/>
      <c r="CT5" s="721"/>
      <c r="CU5" s="721"/>
      <c r="CV5" s="722"/>
      <c r="CW5" s="725" t="s">
        <v>382</v>
      </c>
      <c r="CX5" s="721"/>
      <c r="CY5" s="721"/>
      <c r="CZ5" s="721"/>
      <c r="DA5" s="722"/>
      <c r="DB5" s="725" t="s">
        <v>383</v>
      </c>
      <c r="DC5" s="721"/>
      <c r="DD5" s="721"/>
      <c r="DE5" s="721"/>
      <c r="DF5" s="722"/>
      <c r="DG5" s="774" t="s">
        <v>384</v>
      </c>
      <c r="DH5" s="775"/>
      <c r="DI5" s="775"/>
      <c r="DJ5" s="775"/>
      <c r="DK5" s="776"/>
      <c r="DL5" s="774" t="s">
        <v>385</v>
      </c>
      <c r="DM5" s="775"/>
      <c r="DN5" s="775"/>
      <c r="DO5" s="775"/>
      <c r="DP5" s="776"/>
      <c r="DQ5" s="725" t="s">
        <v>386</v>
      </c>
      <c r="DR5" s="721"/>
      <c r="DS5" s="721"/>
      <c r="DT5" s="721"/>
      <c r="DU5" s="722"/>
      <c r="DV5" s="725" t="s">
        <v>377</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387</v>
      </c>
      <c r="C7" s="761"/>
      <c r="D7" s="761"/>
      <c r="E7" s="761"/>
      <c r="F7" s="761"/>
      <c r="G7" s="761"/>
      <c r="H7" s="761"/>
      <c r="I7" s="761"/>
      <c r="J7" s="761"/>
      <c r="K7" s="761"/>
      <c r="L7" s="761"/>
      <c r="M7" s="761"/>
      <c r="N7" s="761"/>
      <c r="O7" s="761"/>
      <c r="P7" s="762"/>
      <c r="Q7" s="763">
        <v>19203</v>
      </c>
      <c r="R7" s="764"/>
      <c r="S7" s="764"/>
      <c r="T7" s="764"/>
      <c r="U7" s="764"/>
      <c r="V7" s="764">
        <v>17633</v>
      </c>
      <c r="W7" s="764"/>
      <c r="X7" s="764"/>
      <c r="Y7" s="764"/>
      <c r="Z7" s="764"/>
      <c r="AA7" s="764">
        <v>1570</v>
      </c>
      <c r="AB7" s="764"/>
      <c r="AC7" s="764"/>
      <c r="AD7" s="764"/>
      <c r="AE7" s="765"/>
      <c r="AF7" s="766">
        <v>1270</v>
      </c>
      <c r="AG7" s="767"/>
      <c r="AH7" s="767"/>
      <c r="AI7" s="767"/>
      <c r="AJ7" s="768"/>
      <c r="AK7" s="769">
        <v>1880</v>
      </c>
      <c r="AL7" s="770"/>
      <c r="AM7" s="770"/>
      <c r="AN7" s="770"/>
      <c r="AO7" s="770"/>
      <c r="AP7" s="770">
        <v>20097</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389</v>
      </c>
      <c r="B23" s="789" t="s">
        <v>390</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1270</v>
      </c>
      <c r="AG23" s="793"/>
      <c r="AH23" s="793"/>
      <c r="AI23" s="793"/>
      <c r="AJ23" s="796"/>
      <c r="AK23" s="797"/>
      <c r="AL23" s="798"/>
      <c r="AM23" s="798"/>
      <c r="AN23" s="798"/>
      <c r="AO23" s="798"/>
      <c r="AP23" s="793"/>
      <c r="AQ23" s="793"/>
      <c r="AR23" s="793"/>
      <c r="AS23" s="793"/>
      <c r="AT23" s="793"/>
      <c r="AU23" s="809"/>
      <c r="AV23" s="809"/>
      <c r="AW23" s="809"/>
      <c r="AX23" s="809"/>
      <c r="AY23" s="810"/>
      <c r="AZ23" s="811" t="s">
        <v>228</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370</v>
      </c>
      <c r="B26" s="730"/>
      <c r="C26" s="730"/>
      <c r="D26" s="730"/>
      <c r="E26" s="730"/>
      <c r="F26" s="730"/>
      <c r="G26" s="730"/>
      <c r="H26" s="730"/>
      <c r="I26" s="730"/>
      <c r="J26" s="730"/>
      <c r="K26" s="730"/>
      <c r="L26" s="730"/>
      <c r="M26" s="730"/>
      <c r="N26" s="730"/>
      <c r="O26" s="730"/>
      <c r="P26" s="731"/>
      <c r="Q26" s="725" t="s">
        <v>393</v>
      </c>
      <c r="R26" s="721"/>
      <c r="S26" s="721"/>
      <c r="T26" s="721"/>
      <c r="U26" s="722"/>
      <c r="V26" s="725" t="s">
        <v>394</v>
      </c>
      <c r="W26" s="721"/>
      <c r="X26" s="721"/>
      <c r="Y26" s="721"/>
      <c r="Z26" s="722"/>
      <c r="AA26" s="725" t="s">
        <v>395</v>
      </c>
      <c r="AB26" s="721"/>
      <c r="AC26" s="721"/>
      <c r="AD26" s="721"/>
      <c r="AE26" s="721"/>
      <c r="AF26" s="814" t="s">
        <v>396</v>
      </c>
      <c r="AG26" s="815"/>
      <c r="AH26" s="815"/>
      <c r="AI26" s="815"/>
      <c r="AJ26" s="816"/>
      <c r="AK26" s="721" t="s">
        <v>397</v>
      </c>
      <c r="AL26" s="721"/>
      <c r="AM26" s="721"/>
      <c r="AN26" s="721"/>
      <c r="AO26" s="722"/>
      <c r="AP26" s="725" t="s">
        <v>398</v>
      </c>
      <c r="AQ26" s="721"/>
      <c r="AR26" s="721"/>
      <c r="AS26" s="721"/>
      <c r="AT26" s="722"/>
      <c r="AU26" s="725" t="s">
        <v>399</v>
      </c>
      <c r="AV26" s="721"/>
      <c r="AW26" s="721"/>
      <c r="AX26" s="721"/>
      <c r="AY26" s="722"/>
      <c r="AZ26" s="725" t="s">
        <v>400</v>
      </c>
      <c r="BA26" s="721"/>
      <c r="BB26" s="721"/>
      <c r="BC26" s="721"/>
      <c r="BD26" s="722"/>
      <c r="BE26" s="725" t="s">
        <v>377</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401</v>
      </c>
      <c r="C28" s="761"/>
      <c r="D28" s="761"/>
      <c r="E28" s="761"/>
      <c r="F28" s="761"/>
      <c r="G28" s="761"/>
      <c r="H28" s="761"/>
      <c r="I28" s="761"/>
      <c r="J28" s="761"/>
      <c r="K28" s="761"/>
      <c r="L28" s="761"/>
      <c r="M28" s="761"/>
      <c r="N28" s="761"/>
      <c r="O28" s="761"/>
      <c r="P28" s="762"/>
      <c r="Q28" s="822">
        <v>2692</v>
      </c>
      <c r="R28" s="823"/>
      <c r="S28" s="823"/>
      <c r="T28" s="823"/>
      <c r="U28" s="823"/>
      <c r="V28" s="823">
        <v>2649</v>
      </c>
      <c r="W28" s="823"/>
      <c r="X28" s="823"/>
      <c r="Y28" s="823"/>
      <c r="Z28" s="823"/>
      <c r="AA28" s="823">
        <v>43</v>
      </c>
      <c r="AB28" s="823"/>
      <c r="AC28" s="823"/>
      <c r="AD28" s="823"/>
      <c r="AE28" s="824"/>
      <c r="AF28" s="825">
        <v>43</v>
      </c>
      <c r="AG28" s="823"/>
      <c r="AH28" s="823"/>
      <c r="AI28" s="823"/>
      <c r="AJ28" s="826"/>
      <c r="AK28" s="827">
        <v>217</v>
      </c>
      <c r="AL28" s="828"/>
      <c r="AM28" s="828"/>
      <c r="AN28" s="828"/>
      <c r="AO28" s="828"/>
      <c r="AP28" s="828">
        <v>0</v>
      </c>
      <c r="AQ28" s="828"/>
      <c r="AR28" s="828"/>
      <c r="AS28" s="828"/>
      <c r="AT28" s="828"/>
      <c r="AU28" s="828">
        <v>0</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402</v>
      </c>
      <c r="C29" s="750"/>
      <c r="D29" s="750"/>
      <c r="E29" s="750"/>
      <c r="F29" s="750"/>
      <c r="G29" s="750"/>
      <c r="H29" s="750"/>
      <c r="I29" s="750"/>
      <c r="J29" s="750"/>
      <c r="K29" s="750"/>
      <c r="L29" s="750"/>
      <c r="M29" s="750"/>
      <c r="N29" s="750"/>
      <c r="O29" s="750"/>
      <c r="P29" s="751"/>
      <c r="Q29" s="752">
        <v>133</v>
      </c>
      <c r="R29" s="753"/>
      <c r="S29" s="753"/>
      <c r="T29" s="753"/>
      <c r="U29" s="753"/>
      <c r="V29" s="753">
        <v>119</v>
      </c>
      <c r="W29" s="753"/>
      <c r="X29" s="753"/>
      <c r="Y29" s="753"/>
      <c r="Z29" s="753"/>
      <c r="AA29" s="753">
        <v>14</v>
      </c>
      <c r="AB29" s="753"/>
      <c r="AC29" s="753"/>
      <c r="AD29" s="753"/>
      <c r="AE29" s="754"/>
      <c r="AF29" s="755">
        <v>14</v>
      </c>
      <c r="AG29" s="756"/>
      <c r="AH29" s="756"/>
      <c r="AI29" s="756"/>
      <c r="AJ29" s="757"/>
      <c r="AK29" s="834">
        <v>55</v>
      </c>
      <c r="AL29" s="830"/>
      <c r="AM29" s="830"/>
      <c r="AN29" s="830"/>
      <c r="AO29" s="830"/>
      <c r="AP29" s="830">
        <v>0</v>
      </c>
      <c r="AQ29" s="830"/>
      <c r="AR29" s="830"/>
      <c r="AS29" s="830"/>
      <c r="AT29" s="830"/>
      <c r="AU29" s="830">
        <v>0</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403</v>
      </c>
      <c r="C30" s="750"/>
      <c r="D30" s="750"/>
      <c r="E30" s="750"/>
      <c r="F30" s="750"/>
      <c r="G30" s="750"/>
      <c r="H30" s="750"/>
      <c r="I30" s="750"/>
      <c r="J30" s="750"/>
      <c r="K30" s="750"/>
      <c r="L30" s="750"/>
      <c r="M30" s="750"/>
      <c r="N30" s="750"/>
      <c r="O30" s="750"/>
      <c r="P30" s="751"/>
      <c r="Q30" s="752">
        <v>326</v>
      </c>
      <c r="R30" s="753"/>
      <c r="S30" s="753"/>
      <c r="T30" s="753"/>
      <c r="U30" s="753"/>
      <c r="V30" s="753">
        <v>321</v>
      </c>
      <c r="W30" s="753"/>
      <c r="X30" s="753"/>
      <c r="Y30" s="753"/>
      <c r="Z30" s="753"/>
      <c r="AA30" s="753">
        <v>5</v>
      </c>
      <c r="AB30" s="753"/>
      <c r="AC30" s="753"/>
      <c r="AD30" s="753"/>
      <c r="AE30" s="754"/>
      <c r="AF30" s="755">
        <v>5</v>
      </c>
      <c r="AG30" s="756"/>
      <c r="AH30" s="756"/>
      <c r="AI30" s="756"/>
      <c r="AJ30" s="757"/>
      <c r="AK30" s="834">
        <v>88</v>
      </c>
      <c r="AL30" s="830"/>
      <c r="AM30" s="830"/>
      <c r="AN30" s="830"/>
      <c r="AO30" s="830"/>
      <c r="AP30" s="830">
        <v>0</v>
      </c>
      <c r="AQ30" s="830"/>
      <c r="AR30" s="830"/>
      <c r="AS30" s="830"/>
      <c r="AT30" s="830"/>
      <c r="AU30" s="830">
        <v>0</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404</v>
      </c>
      <c r="C31" s="750"/>
      <c r="D31" s="750"/>
      <c r="E31" s="750"/>
      <c r="F31" s="750"/>
      <c r="G31" s="750"/>
      <c r="H31" s="750"/>
      <c r="I31" s="750"/>
      <c r="J31" s="750"/>
      <c r="K31" s="750"/>
      <c r="L31" s="750"/>
      <c r="M31" s="750"/>
      <c r="N31" s="750"/>
      <c r="O31" s="750"/>
      <c r="P31" s="751"/>
      <c r="Q31" s="752">
        <v>2882</v>
      </c>
      <c r="R31" s="753"/>
      <c r="S31" s="753"/>
      <c r="T31" s="753"/>
      <c r="U31" s="753"/>
      <c r="V31" s="753">
        <v>2636</v>
      </c>
      <c r="W31" s="753"/>
      <c r="X31" s="753"/>
      <c r="Y31" s="753"/>
      <c r="Z31" s="753"/>
      <c r="AA31" s="753">
        <v>246</v>
      </c>
      <c r="AB31" s="753"/>
      <c r="AC31" s="753"/>
      <c r="AD31" s="753"/>
      <c r="AE31" s="754"/>
      <c r="AF31" s="755">
        <v>246</v>
      </c>
      <c r="AG31" s="756"/>
      <c r="AH31" s="756"/>
      <c r="AI31" s="756"/>
      <c r="AJ31" s="757"/>
      <c r="AK31" s="834">
        <v>447</v>
      </c>
      <c r="AL31" s="830"/>
      <c r="AM31" s="830"/>
      <c r="AN31" s="830"/>
      <c r="AO31" s="830"/>
      <c r="AP31" s="830">
        <v>0</v>
      </c>
      <c r="AQ31" s="830"/>
      <c r="AR31" s="830"/>
      <c r="AS31" s="830"/>
      <c r="AT31" s="830"/>
      <c r="AU31" s="830">
        <v>0</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405</v>
      </c>
      <c r="C32" s="750"/>
      <c r="D32" s="750"/>
      <c r="E32" s="750"/>
      <c r="F32" s="750"/>
      <c r="G32" s="750"/>
      <c r="H32" s="750"/>
      <c r="I32" s="750"/>
      <c r="J32" s="750"/>
      <c r="K32" s="750"/>
      <c r="L32" s="750"/>
      <c r="M32" s="750"/>
      <c r="N32" s="750"/>
      <c r="O32" s="750"/>
      <c r="P32" s="751"/>
      <c r="Q32" s="752">
        <v>940</v>
      </c>
      <c r="R32" s="753"/>
      <c r="S32" s="753"/>
      <c r="T32" s="753"/>
      <c r="U32" s="753"/>
      <c r="V32" s="753">
        <v>929</v>
      </c>
      <c r="W32" s="753"/>
      <c r="X32" s="753"/>
      <c r="Y32" s="753"/>
      <c r="Z32" s="753"/>
      <c r="AA32" s="753">
        <v>11</v>
      </c>
      <c r="AB32" s="753"/>
      <c r="AC32" s="753"/>
      <c r="AD32" s="753"/>
      <c r="AE32" s="754"/>
      <c r="AF32" s="755">
        <v>844</v>
      </c>
      <c r="AG32" s="756"/>
      <c r="AH32" s="756"/>
      <c r="AI32" s="756"/>
      <c r="AJ32" s="757"/>
      <c r="AK32" s="834">
        <v>0</v>
      </c>
      <c r="AL32" s="830"/>
      <c r="AM32" s="830"/>
      <c r="AN32" s="830"/>
      <c r="AO32" s="830"/>
      <c r="AP32" s="830">
        <v>2389</v>
      </c>
      <c r="AQ32" s="830"/>
      <c r="AR32" s="830"/>
      <c r="AS32" s="830"/>
      <c r="AT32" s="830"/>
      <c r="AU32" s="830">
        <v>356</v>
      </c>
      <c r="AV32" s="830"/>
      <c r="AW32" s="830"/>
      <c r="AX32" s="830"/>
      <c r="AY32" s="830"/>
      <c r="AZ32" s="831"/>
      <c r="BA32" s="831"/>
      <c r="BB32" s="831"/>
      <c r="BC32" s="831"/>
      <c r="BD32" s="831"/>
      <c r="BE32" s="832" t="s">
        <v>572</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406</v>
      </c>
      <c r="C33" s="750"/>
      <c r="D33" s="750"/>
      <c r="E33" s="750"/>
      <c r="F33" s="750"/>
      <c r="G33" s="750"/>
      <c r="H33" s="750"/>
      <c r="I33" s="750"/>
      <c r="J33" s="750"/>
      <c r="K33" s="750"/>
      <c r="L33" s="750"/>
      <c r="M33" s="750"/>
      <c r="N33" s="750"/>
      <c r="O33" s="750"/>
      <c r="P33" s="751"/>
      <c r="Q33" s="752">
        <v>744</v>
      </c>
      <c r="R33" s="753"/>
      <c r="S33" s="753"/>
      <c r="T33" s="753"/>
      <c r="U33" s="753"/>
      <c r="V33" s="753">
        <v>620</v>
      </c>
      <c r="W33" s="753"/>
      <c r="X33" s="753"/>
      <c r="Y33" s="753"/>
      <c r="Z33" s="753"/>
      <c r="AA33" s="753">
        <v>124</v>
      </c>
      <c r="AB33" s="753"/>
      <c r="AC33" s="753"/>
      <c r="AD33" s="753"/>
      <c r="AE33" s="754"/>
      <c r="AF33" s="755">
        <v>316</v>
      </c>
      <c r="AG33" s="756"/>
      <c r="AH33" s="756"/>
      <c r="AI33" s="756"/>
      <c r="AJ33" s="757"/>
      <c r="AK33" s="834">
        <v>0</v>
      </c>
      <c r="AL33" s="830"/>
      <c r="AM33" s="830"/>
      <c r="AN33" s="830"/>
      <c r="AO33" s="830"/>
      <c r="AP33" s="830">
        <v>3846</v>
      </c>
      <c r="AQ33" s="830"/>
      <c r="AR33" s="830"/>
      <c r="AS33" s="830"/>
      <c r="AT33" s="830"/>
      <c r="AU33" s="830">
        <v>2331</v>
      </c>
      <c r="AV33" s="830"/>
      <c r="AW33" s="830"/>
      <c r="AX33" s="830"/>
      <c r="AY33" s="830"/>
      <c r="AZ33" s="831"/>
      <c r="BA33" s="831"/>
      <c r="BB33" s="831"/>
      <c r="BC33" s="831"/>
      <c r="BD33" s="831"/>
      <c r="BE33" s="832" t="s">
        <v>572</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407</v>
      </c>
      <c r="C34" s="750"/>
      <c r="D34" s="750"/>
      <c r="E34" s="750"/>
      <c r="F34" s="750"/>
      <c r="G34" s="750"/>
      <c r="H34" s="750"/>
      <c r="I34" s="750"/>
      <c r="J34" s="750"/>
      <c r="K34" s="750"/>
      <c r="L34" s="750"/>
      <c r="M34" s="750"/>
      <c r="N34" s="750"/>
      <c r="O34" s="750"/>
      <c r="P34" s="751"/>
      <c r="Q34" s="752">
        <v>130</v>
      </c>
      <c r="R34" s="753"/>
      <c r="S34" s="753"/>
      <c r="T34" s="753"/>
      <c r="U34" s="753"/>
      <c r="V34" s="753">
        <v>130</v>
      </c>
      <c r="W34" s="753"/>
      <c r="X34" s="753"/>
      <c r="Y34" s="753"/>
      <c r="Z34" s="753"/>
      <c r="AA34" s="753">
        <v>0</v>
      </c>
      <c r="AB34" s="753"/>
      <c r="AC34" s="753"/>
      <c r="AD34" s="753"/>
      <c r="AE34" s="754"/>
      <c r="AF34" s="755">
        <v>85</v>
      </c>
      <c r="AG34" s="756"/>
      <c r="AH34" s="756"/>
      <c r="AI34" s="756"/>
      <c r="AJ34" s="757"/>
      <c r="AK34" s="834">
        <v>103</v>
      </c>
      <c r="AL34" s="830"/>
      <c r="AM34" s="830"/>
      <c r="AN34" s="830"/>
      <c r="AO34" s="830"/>
      <c r="AP34" s="830">
        <v>0</v>
      </c>
      <c r="AQ34" s="830"/>
      <c r="AR34" s="830"/>
      <c r="AS34" s="830"/>
      <c r="AT34" s="830"/>
      <c r="AU34" s="830">
        <v>0</v>
      </c>
      <c r="AV34" s="830"/>
      <c r="AW34" s="830"/>
      <c r="AX34" s="830"/>
      <c r="AY34" s="830"/>
      <c r="AZ34" s="831"/>
      <c r="BA34" s="831"/>
      <c r="BB34" s="831"/>
      <c r="BC34" s="831"/>
      <c r="BD34" s="831"/>
      <c r="BE34" s="832" t="s">
        <v>573</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t="s">
        <v>408</v>
      </c>
      <c r="C35" s="750"/>
      <c r="D35" s="750"/>
      <c r="E35" s="750"/>
      <c r="F35" s="750"/>
      <c r="G35" s="750"/>
      <c r="H35" s="750"/>
      <c r="I35" s="750"/>
      <c r="J35" s="750"/>
      <c r="K35" s="750"/>
      <c r="L35" s="750"/>
      <c r="M35" s="750"/>
      <c r="N35" s="750"/>
      <c r="O35" s="750"/>
      <c r="P35" s="751"/>
      <c r="Q35" s="752">
        <v>115</v>
      </c>
      <c r="R35" s="753"/>
      <c r="S35" s="753"/>
      <c r="T35" s="753"/>
      <c r="U35" s="753"/>
      <c r="V35" s="753">
        <v>115</v>
      </c>
      <c r="W35" s="753"/>
      <c r="X35" s="753"/>
      <c r="Y35" s="753"/>
      <c r="Z35" s="753"/>
      <c r="AA35" s="753">
        <v>0</v>
      </c>
      <c r="AB35" s="753"/>
      <c r="AC35" s="753"/>
      <c r="AD35" s="753"/>
      <c r="AE35" s="754"/>
      <c r="AF35" s="755" t="s">
        <v>507</v>
      </c>
      <c r="AG35" s="756"/>
      <c r="AH35" s="756"/>
      <c r="AI35" s="756"/>
      <c r="AJ35" s="757"/>
      <c r="AK35" s="834">
        <v>0</v>
      </c>
      <c r="AL35" s="830"/>
      <c r="AM35" s="830"/>
      <c r="AN35" s="830"/>
      <c r="AO35" s="830"/>
      <c r="AP35" s="830">
        <v>0</v>
      </c>
      <c r="AQ35" s="830"/>
      <c r="AR35" s="830"/>
      <c r="AS35" s="830"/>
      <c r="AT35" s="830"/>
      <c r="AU35" s="830">
        <v>0</v>
      </c>
      <c r="AV35" s="830"/>
      <c r="AW35" s="830"/>
      <c r="AX35" s="830"/>
      <c r="AY35" s="830"/>
      <c r="AZ35" s="831"/>
      <c r="BA35" s="831"/>
      <c r="BB35" s="831"/>
      <c r="BC35" s="831"/>
      <c r="BD35" s="831"/>
      <c r="BE35" s="832" t="s">
        <v>573</v>
      </c>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389</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1553</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228</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412</v>
      </c>
      <c r="B66" s="730"/>
      <c r="C66" s="730"/>
      <c r="D66" s="730"/>
      <c r="E66" s="730"/>
      <c r="F66" s="730"/>
      <c r="G66" s="730"/>
      <c r="H66" s="730"/>
      <c r="I66" s="730"/>
      <c r="J66" s="730"/>
      <c r="K66" s="730"/>
      <c r="L66" s="730"/>
      <c r="M66" s="730"/>
      <c r="N66" s="730"/>
      <c r="O66" s="730"/>
      <c r="P66" s="731"/>
      <c r="Q66" s="725" t="s">
        <v>413</v>
      </c>
      <c r="R66" s="721"/>
      <c r="S66" s="721"/>
      <c r="T66" s="721"/>
      <c r="U66" s="722"/>
      <c r="V66" s="725" t="s">
        <v>394</v>
      </c>
      <c r="W66" s="721"/>
      <c r="X66" s="721"/>
      <c r="Y66" s="721"/>
      <c r="Z66" s="722"/>
      <c r="AA66" s="725" t="s">
        <v>395</v>
      </c>
      <c r="AB66" s="721"/>
      <c r="AC66" s="721"/>
      <c r="AD66" s="721"/>
      <c r="AE66" s="722"/>
      <c r="AF66" s="854" t="s">
        <v>414</v>
      </c>
      <c r="AG66" s="815"/>
      <c r="AH66" s="815"/>
      <c r="AI66" s="815"/>
      <c r="AJ66" s="855"/>
      <c r="AK66" s="725" t="s">
        <v>415</v>
      </c>
      <c r="AL66" s="730"/>
      <c r="AM66" s="730"/>
      <c r="AN66" s="730"/>
      <c r="AO66" s="731"/>
      <c r="AP66" s="725" t="s">
        <v>416</v>
      </c>
      <c r="AQ66" s="721"/>
      <c r="AR66" s="721"/>
      <c r="AS66" s="721"/>
      <c r="AT66" s="722"/>
      <c r="AU66" s="725" t="s">
        <v>417</v>
      </c>
      <c r="AV66" s="721"/>
      <c r="AW66" s="721"/>
      <c r="AX66" s="721"/>
      <c r="AY66" s="722"/>
      <c r="AZ66" s="725" t="s">
        <v>377</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574</v>
      </c>
      <c r="C68" s="870"/>
      <c r="D68" s="870"/>
      <c r="E68" s="870"/>
      <c r="F68" s="870"/>
      <c r="G68" s="870"/>
      <c r="H68" s="870"/>
      <c r="I68" s="870"/>
      <c r="J68" s="870"/>
      <c r="K68" s="870"/>
      <c r="L68" s="870"/>
      <c r="M68" s="870"/>
      <c r="N68" s="870"/>
      <c r="O68" s="870"/>
      <c r="P68" s="871"/>
      <c r="Q68" s="872">
        <v>1529</v>
      </c>
      <c r="R68" s="866"/>
      <c r="S68" s="866"/>
      <c r="T68" s="866"/>
      <c r="U68" s="866"/>
      <c r="V68" s="866">
        <v>1452</v>
      </c>
      <c r="W68" s="866"/>
      <c r="X68" s="866"/>
      <c r="Y68" s="866"/>
      <c r="Z68" s="866"/>
      <c r="AA68" s="866">
        <v>78</v>
      </c>
      <c r="AB68" s="866"/>
      <c r="AC68" s="866"/>
      <c r="AD68" s="866"/>
      <c r="AE68" s="866"/>
      <c r="AF68" s="866">
        <v>78</v>
      </c>
      <c r="AG68" s="866"/>
      <c r="AH68" s="866"/>
      <c r="AI68" s="866"/>
      <c r="AJ68" s="866"/>
      <c r="AK68" s="866">
        <v>40</v>
      </c>
      <c r="AL68" s="866"/>
      <c r="AM68" s="866"/>
      <c r="AN68" s="866"/>
      <c r="AO68" s="866"/>
      <c r="AP68" s="866">
        <v>-14</v>
      </c>
      <c r="AQ68" s="866"/>
      <c r="AR68" s="866"/>
      <c r="AS68" s="866"/>
      <c r="AT68" s="866"/>
      <c r="AU68" s="866">
        <v>-14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575</v>
      </c>
      <c r="C69" s="874"/>
      <c r="D69" s="874"/>
      <c r="E69" s="874"/>
      <c r="F69" s="874"/>
      <c r="G69" s="874"/>
      <c r="H69" s="874"/>
      <c r="I69" s="874"/>
      <c r="J69" s="874"/>
      <c r="K69" s="874"/>
      <c r="L69" s="874"/>
      <c r="M69" s="874"/>
      <c r="N69" s="874"/>
      <c r="O69" s="874"/>
      <c r="P69" s="875"/>
      <c r="Q69" s="876">
        <v>1</v>
      </c>
      <c r="R69" s="830"/>
      <c r="S69" s="830"/>
      <c r="T69" s="830"/>
      <c r="U69" s="830"/>
      <c r="V69" s="830">
        <v>1</v>
      </c>
      <c r="W69" s="830"/>
      <c r="X69" s="830"/>
      <c r="Y69" s="830"/>
      <c r="Z69" s="830"/>
      <c r="AA69" s="830">
        <v>0</v>
      </c>
      <c r="AB69" s="830"/>
      <c r="AC69" s="830"/>
      <c r="AD69" s="830"/>
      <c r="AE69" s="830"/>
      <c r="AF69" s="830">
        <v>0</v>
      </c>
      <c r="AG69" s="830"/>
      <c r="AH69" s="830"/>
      <c r="AI69" s="830"/>
      <c r="AJ69" s="830"/>
      <c r="AK69" s="830">
        <v>0</v>
      </c>
      <c r="AL69" s="830"/>
      <c r="AM69" s="830"/>
      <c r="AN69" s="830"/>
      <c r="AO69" s="830"/>
      <c r="AP69" s="830">
        <v>0</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576</v>
      </c>
      <c r="C70" s="874"/>
      <c r="D70" s="874"/>
      <c r="E70" s="874"/>
      <c r="F70" s="874"/>
      <c r="G70" s="874"/>
      <c r="H70" s="874"/>
      <c r="I70" s="874"/>
      <c r="J70" s="874"/>
      <c r="K70" s="874"/>
      <c r="L70" s="874"/>
      <c r="M70" s="874"/>
      <c r="N70" s="874"/>
      <c r="O70" s="874"/>
      <c r="P70" s="875"/>
      <c r="Q70" s="876">
        <v>909</v>
      </c>
      <c r="R70" s="830"/>
      <c r="S70" s="830"/>
      <c r="T70" s="830"/>
      <c r="U70" s="830"/>
      <c r="V70" s="830">
        <v>848</v>
      </c>
      <c r="W70" s="830"/>
      <c r="X70" s="830"/>
      <c r="Y70" s="830"/>
      <c r="Z70" s="830"/>
      <c r="AA70" s="830">
        <v>61</v>
      </c>
      <c r="AB70" s="830"/>
      <c r="AC70" s="830"/>
      <c r="AD70" s="830"/>
      <c r="AE70" s="830"/>
      <c r="AF70" s="830">
        <v>53</v>
      </c>
      <c r="AG70" s="830"/>
      <c r="AH70" s="830"/>
      <c r="AI70" s="830"/>
      <c r="AJ70" s="830"/>
      <c r="AK70" s="830">
        <v>0</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577</v>
      </c>
      <c r="C71" s="874"/>
      <c r="D71" s="874"/>
      <c r="E71" s="874"/>
      <c r="F71" s="874"/>
      <c r="G71" s="874"/>
      <c r="H71" s="874"/>
      <c r="I71" s="874"/>
      <c r="J71" s="874"/>
      <c r="K71" s="874"/>
      <c r="L71" s="874"/>
      <c r="M71" s="874"/>
      <c r="N71" s="874"/>
      <c r="O71" s="874"/>
      <c r="P71" s="875"/>
      <c r="Q71" s="876">
        <v>253547</v>
      </c>
      <c r="R71" s="830"/>
      <c r="S71" s="830"/>
      <c r="T71" s="830"/>
      <c r="U71" s="830"/>
      <c r="V71" s="830">
        <v>238716</v>
      </c>
      <c r="W71" s="830"/>
      <c r="X71" s="830"/>
      <c r="Y71" s="830"/>
      <c r="Z71" s="830"/>
      <c r="AA71" s="830">
        <v>14831</v>
      </c>
      <c r="AB71" s="830"/>
      <c r="AC71" s="830"/>
      <c r="AD71" s="830"/>
      <c r="AE71" s="830"/>
      <c r="AF71" s="830">
        <v>14831</v>
      </c>
      <c r="AG71" s="830"/>
      <c r="AH71" s="830"/>
      <c r="AI71" s="830"/>
      <c r="AJ71" s="830"/>
      <c r="AK71" s="830">
        <v>635</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578</v>
      </c>
      <c r="C72" s="874"/>
      <c r="D72" s="874"/>
      <c r="E72" s="874"/>
      <c r="F72" s="874"/>
      <c r="G72" s="874"/>
      <c r="H72" s="874"/>
      <c r="I72" s="874"/>
      <c r="J72" s="874"/>
      <c r="K72" s="874"/>
      <c r="L72" s="874"/>
      <c r="M72" s="874"/>
      <c r="N72" s="874"/>
      <c r="O72" s="874"/>
      <c r="P72" s="875"/>
      <c r="Q72" s="876">
        <v>6836</v>
      </c>
      <c r="R72" s="830"/>
      <c r="S72" s="830"/>
      <c r="T72" s="830"/>
      <c r="U72" s="830"/>
      <c r="V72" s="830">
        <v>5439</v>
      </c>
      <c r="W72" s="830"/>
      <c r="X72" s="830"/>
      <c r="Y72" s="830"/>
      <c r="Z72" s="830"/>
      <c r="AA72" s="830">
        <v>1397</v>
      </c>
      <c r="AB72" s="830"/>
      <c r="AC72" s="830"/>
      <c r="AD72" s="830"/>
      <c r="AE72" s="830"/>
      <c r="AF72" s="830">
        <v>0</v>
      </c>
      <c r="AG72" s="830"/>
      <c r="AH72" s="830"/>
      <c r="AI72" s="830"/>
      <c r="AJ72" s="830"/>
      <c r="AK72" s="830">
        <v>14</v>
      </c>
      <c r="AL72" s="830"/>
      <c r="AM72" s="830"/>
      <c r="AN72" s="830"/>
      <c r="AO72" s="830"/>
      <c r="AP72" s="830">
        <v>0</v>
      </c>
      <c r="AQ72" s="830"/>
      <c r="AR72" s="830"/>
      <c r="AS72" s="830"/>
      <c r="AT72" s="830"/>
      <c r="AU72" s="830">
        <v>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579</v>
      </c>
      <c r="C73" s="874"/>
      <c r="D73" s="874"/>
      <c r="E73" s="874"/>
      <c r="F73" s="874"/>
      <c r="G73" s="874"/>
      <c r="H73" s="874"/>
      <c r="I73" s="874"/>
      <c r="J73" s="874"/>
      <c r="K73" s="874"/>
      <c r="L73" s="874"/>
      <c r="M73" s="874"/>
      <c r="N73" s="874"/>
      <c r="O73" s="874"/>
      <c r="P73" s="875"/>
      <c r="Q73" s="876">
        <v>1548</v>
      </c>
      <c r="R73" s="830"/>
      <c r="S73" s="830"/>
      <c r="T73" s="830"/>
      <c r="U73" s="830"/>
      <c r="V73" s="830">
        <v>1547</v>
      </c>
      <c r="W73" s="830"/>
      <c r="X73" s="830"/>
      <c r="Y73" s="830"/>
      <c r="Z73" s="830"/>
      <c r="AA73" s="830">
        <v>1</v>
      </c>
      <c r="AB73" s="830"/>
      <c r="AC73" s="830"/>
      <c r="AD73" s="830"/>
      <c r="AE73" s="830"/>
      <c r="AF73" s="830">
        <v>0</v>
      </c>
      <c r="AG73" s="830"/>
      <c r="AH73" s="830"/>
      <c r="AI73" s="830"/>
      <c r="AJ73" s="830"/>
      <c r="AK73" s="830">
        <v>0</v>
      </c>
      <c r="AL73" s="830"/>
      <c r="AM73" s="830"/>
      <c r="AN73" s="830"/>
      <c r="AO73" s="830"/>
      <c r="AP73" s="830">
        <v>0</v>
      </c>
      <c r="AQ73" s="830"/>
      <c r="AR73" s="830"/>
      <c r="AS73" s="830"/>
      <c r="AT73" s="830"/>
      <c r="AU73" s="830">
        <v>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580</v>
      </c>
      <c r="C74" s="874"/>
      <c r="D74" s="874"/>
      <c r="E74" s="874"/>
      <c r="F74" s="874"/>
      <c r="G74" s="874"/>
      <c r="H74" s="874"/>
      <c r="I74" s="874"/>
      <c r="J74" s="874"/>
      <c r="K74" s="874"/>
      <c r="L74" s="874"/>
      <c r="M74" s="874"/>
      <c r="N74" s="874"/>
      <c r="O74" s="874"/>
      <c r="P74" s="875"/>
      <c r="Q74" s="876">
        <v>15</v>
      </c>
      <c r="R74" s="830"/>
      <c r="S74" s="830"/>
      <c r="T74" s="830"/>
      <c r="U74" s="830"/>
      <c r="V74" s="830">
        <v>15</v>
      </c>
      <c r="W74" s="830"/>
      <c r="X74" s="830"/>
      <c r="Y74" s="830"/>
      <c r="Z74" s="830"/>
      <c r="AA74" s="830">
        <v>0</v>
      </c>
      <c r="AB74" s="830"/>
      <c r="AC74" s="830"/>
      <c r="AD74" s="830"/>
      <c r="AE74" s="830"/>
      <c r="AF74" s="830">
        <v>0</v>
      </c>
      <c r="AG74" s="830"/>
      <c r="AH74" s="830"/>
      <c r="AI74" s="830"/>
      <c r="AJ74" s="830"/>
      <c r="AK74" s="830">
        <v>0</v>
      </c>
      <c r="AL74" s="830"/>
      <c r="AM74" s="830"/>
      <c r="AN74" s="830"/>
      <c r="AO74" s="830"/>
      <c r="AP74" s="830">
        <v>0</v>
      </c>
      <c r="AQ74" s="830"/>
      <c r="AR74" s="830"/>
      <c r="AS74" s="830"/>
      <c r="AT74" s="830"/>
      <c r="AU74" s="830">
        <v>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581</v>
      </c>
      <c r="C75" s="874"/>
      <c r="D75" s="874"/>
      <c r="E75" s="874"/>
      <c r="F75" s="874"/>
      <c r="G75" s="874"/>
      <c r="H75" s="874"/>
      <c r="I75" s="874"/>
      <c r="J75" s="874"/>
      <c r="K75" s="874"/>
      <c r="L75" s="874"/>
      <c r="M75" s="874"/>
      <c r="N75" s="874"/>
      <c r="O75" s="874"/>
      <c r="P75" s="875"/>
      <c r="Q75" s="877">
        <v>56</v>
      </c>
      <c r="R75" s="878"/>
      <c r="S75" s="878"/>
      <c r="T75" s="878"/>
      <c r="U75" s="834"/>
      <c r="V75" s="879">
        <v>38</v>
      </c>
      <c r="W75" s="878"/>
      <c r="X75" s="878"/>
      <c r="Y75" s="878"/>
      <c r="Z75" s="834"/>
      <c r="AA75" s="879">
        <v>18</v>
      </c>
      <c r="AB75" s="878"/>
      <c r="AC75" s="878"/>
      <c r="AD75" s="878"/>
      <c r="AE75" s="834"/>
      <c r="AF75" s="879">
        <v>0</v>
      </c>
      <c r="AG75" s="878"/>
      <c r="AH75" s="878"/>
      <c r="AI75" s="878"/>
      <c r="AJ75" s="834"/>
      <c r="AK75" s="879">
        <v>0</v>
      </c>
      <c r="AL75" s="878"/>
      <c r="AM75" s="878"/>
      <c r="AN75" s="878"/>
      <c r="AO75" s="834"/>
      <c r="AP75" s="879">
        <v>0</v>
      </c>
      <c r="AQ75" s="878"/>
      <c r="AR75" s="878"/>
      <c r="AS75" s="878"/>
      <c r="AT75" s="834"/>
      <c r="AU75" s="879">
        <v>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582</v>
      </c>
      <c r="C76" s="874"/>
      <c r="D76" s="874"/>
      <c r="E76" s="874"/>
      <c r="F76" s="874"/>
      <c r="G76" s="874"/>
      <c r="H76" s="874"/>
      <c r="I76" s="874"/>
      <c r="J76" s="874"/>
      <c r="K76" s="874"/>
      <c r="L76" s="874"/>
      <c r="M76" s="874"/>
      <c r="N76" s="874"/>
      <c r="O76" s="874"/>
      <c r="P76" s="875"/>
      <c r="Q76" s="877">
        <v>40</v>
      </c>
      <c r="R76" s="878"/>
      <c r="S76" s="878"/>
      <c r="T76" s="878"/>
      <c r="U76" s="834"/>
      <c r="V76" s="879">
        <v>39</v>
      </c>
      <c r="W76" s="878"/>
      <c r="X76" s="878"/>
      <c r="Y76" s="878"/>
      <c r="Z76" s="834"/>
      <c r="AA76" s="879">
        <v>1</v>
      </c>
      <c r="AB76" s="878"/>
      <c r="AC76" s="878"/>
      <c r="AD76" s="878"/>
      <c r="AE76" s="834"/>
      <c r="AF76" s="879">
        <v>0</v>
      </c>
      <c r="AG76" s="878"/>
      <c r="AH76" s="878"/>
      <c r="AI76" s="878"/>
      <c r="AJ76" s="834"/>
      <c r="AK76" s="879">
        <v>0</v>
      </c>
      <c r="AL76" s="878"/>
      <c r="AM76" s="878"/>
      <c r="AN76" s="878"/>
      <c r="AO76" s="834"/>
      <c r="AP76" s="879">
        <v>0</v>
      </c>
      <c r="AQ76" s="878"/>
      <c r="AR76" s="878"/>
      <c r="AS76" s="878"/>
      <c r="AT76" s="834"/>
      <c r="AU76" s="879">
        <v>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583</v>
      </c>
      <c r="C77" s="874"/>
      <c r="D77" s="874"/>
      <c r="E77" s="874"/>
      <c r="F77" s="874"/>
      <c r="G77" s="874"/>
      <c r="H77" s="874"/>
      <c r="I77" s="874"/>
      <c r="J77" s="874"/>
      <c r="K77" s="874"/>
      <c r="L77" s="874"/>
      <c r="M77" s="874"/>
      <c r="N77" s="874"/>
      <c r="O77" s="874"/>
      <c r="P77" s="875"/>
      <c r="Q77" s="877">
        <v>383</v>
      </c>
      <c r="R77" s="878"/>
      <c r="S77" s="878"/>
      <c r="T77" s="878"/>
      <c r="U77" s="834"/>
      <c r="V77" s="879">
        <v>183</v>
      </c>
      <c r="W77" s="878"/>
      <c r="X77" s="878"/>
      <c r="Y77" s="878"/>
      <c r="Z77" s="834"/>
      <c r="AA77" s="879">
        <v>200</v>
      </c>
      <c r="AB77" s="878"/>
      <c r="AC77" s="878"/>
      <c r="AD77" s="878"/>
      <c r="AE77" s="834"/>
      <c r="AF77" s="879">
        <v>200</v>
      </c>
      <c r="AG77" s="878"/>
      <c r="AH77" s="878"/>
      <c r="AI77" s="878"/>
      <c r="AJ77" s="834"/>
      <c r="AK77" s="879">
        <v>0</v>
      </c>
      <c r="AL77" s="878"/>
      <c r="AM77" s="878"/>
      <c r="AN77" s="878"/>
      <c r="AO77" s="834"/>
      <c r="AP77" s="879">
        <v>0</v>
      </c>
      <c r="AQ77" s="878"/>
      <c r="AR77" s="878"/>
      <c r="AS77" s="878"/>
      <c r="AT77" s="834"/>
      <c r="AU77" s="879">
        <v>0</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389</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307</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307</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307</v>
      </c>
      <c r="DR109" s="893"/>
      <c r="DS109" s="893"/>
      <c r="DT109" s="893"/>
      <c r="DU109" s="894"/>
      <c r="DV109" s="892" t="s">
        <v>429</v>
      </c>
      <c r="DW109" s="893"/>
      <c r="DX109" s="893"/>
      <c r="DY109" s="893"/>
      <c r="DZ109" s="895"/>
    </row>
    <row r="110" spans="1:131" s="230" customFormat="1" ht="26.25" customHeight="1" x14ac:dyDescent="0.15">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1044217</v>
      </c>
      <c r="AB110" s="900"/>
      <c r="AC110" s="900"/>
      <c r="AD110" s="900"/>
      <c r="AE110" s="901"/>
      <c r="AF110" s="902">
        <v>1032699</v>
      </c>
      <c r="AG110" s="900"/>
      <c r="AH110" s="900"/>
      <c r="AI110" s="900"/>
      <c r="AJ110" s="901"/>
      <c r="AK110" s="902">
        <v>1101908</v>
      </c>
      <c r="AL110" s="900"/>
      <c r="AM110" s="900"/>
      <c r="AN110" s="900"/>
      <c r="AO110" s="901"/>
      <c r="AP110" s="903">
        <v>14.2</v>
      </c>
      <c r="AQ110" s="904"/>
      <c r="AR110" s="904"/>
      <c r="AS110" s="904"/>
      <c r="AT110" s="905"/>
      <c r="AU110" s="906" t="s">
        <v>74</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17643841</v>
      </c>
      <c r="BR110" s="931"/>
      <c r="BS110" s="931"/>
      <c r="BT110" s="931"/>
      <c r="BU110" s="931"/>
      <c r="BV110" s="931">
        <v>19106100</v>
      </c>
      <c r="BW110" s="931"/>
      <c r="BX110" s="931"/>
      <c r="BY110" s="931"/>
      <c r="BZ110" s="931"/>
      <c r="CA110" s="931">
        <v>20097250</v>
      </c>
      <c r="CB110" s="931"/>
      <c r="CC110" s="931"/>
      <c r="CD110" s="931"/>
      <c r="CE110" s="931"/>
      <c r="CF110" s="944">
        <v>259.10000000000002</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228</v>
      </c>
      <c r="DH110" s="931"/>
      <c r="DI110" s="931"/>
      <c r="DJ110" s="931"/>
      <c r="DK110" s="931"/>
      <c r="DL110" s="931" t="s">
        <v>228</v>
      </c>
      <c r="DM110" s="931"/>
      <c r="DN110" s="931"/>
      <c r="DO110" s="931"/>
      <c r="DP110" s="931"/>
      <c r="DQ110" s="931" t="s">
        <v>228</v>
      </c>
      <c r="DR110" s="931"/>
      <c r="DS110" s="931"/>
      <c r="DT110" s="931"/>
      <c r="DU110" s="931"/>
      <c r="DV110" s="932" t="s">
        <v>228</v>
      </c>
      <c r="DW110" s="932"/>
      <c r="DX110" s="932"/>
      <c r="DY110" s="932"/>
      <c r="DZ110" s="933"/>
    </row>
    <row r="111" spans="1:131" s="230" customFormat="1" ht="26.25" customHeight="1" x14ac:dyDescent="0.15">
      <c r="A111" s="934" t="s">
        <v>435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228</v>
      </c>
      <c r="AB111" s="938"/>
      <c r="AC111" s="938"/>
      <c r="AD111" s="938"/>
      <c r="AE111" s="939"/>
      <c r="AF111" s="940" t="s">
        <v>228</v>
      </c>
      <c r="AG111" s="938"/>
      <c r="AH111" s="938"/>
      <c r="AI111" s="938"/>
      <c r="AJ111" s="939"/>
      <c r="AK111" s="940" t="s">
        <v>228</v>
      </c>
      <c r="AL111" s="938"/>
      <c r="AM111" s="938"/>
      <c r="AN111" s="938"/>
      <c r="AO111" s="939"/>
      <c r="AP111" s="941" t="s">
        <v>228</v>
      </c>
      <c r="AQ111" s="942"/>
      <c r="AR111" s="942"/>
      <c r="AS111" s="942"/>
      <c r="AT111" s="943"/>
      <c r="AU111" s="908"/>
      <c r="AV111" s="909"/>
      <c r="AW111" s="909"/>
      <c r="AX111" s="909"/>
      <c r="AY111" s="909"/>
      <c r="AZ111" s="922" t="s">
        <v>436</v>
      </c>
      <c r="BA111" s="923"/>
      <c r="BB111" s="923"/>
      <c r="BC111" s="923"/>
      <c r="BD111" s="923"/>
      <c r="BE111" s="923"/>
      <c r="BF111" s="923"/>
      <c r="BG111" s="923"/>
      <c r="BH111" s="923"/>
      <c r="BI111" s="923"/>
      <c r="BJ111" s="923"/>
      <c r="BK111" s="923"/>
      <c r="BL111" s="923"/>
      <c r="BM111" s="923"/>
      <c r="BN111" s="923"/>
      <c r="BO111" s="923"/>
      <c r="BP111" s="924"/>
      <c r="BQ111" s="925">
        <v>674359</v>
      </c>
      <c r="BR111" s="926"/>
      <c r="BS111" s="926"/>
      <c r="BT111" s="926"/>
      <c r="BU111" s="926"/>
      <c r="BV111" s="926">
        <v>544370</v>
      </c>
      <c r="BW111" s="926"/>
      <c r="BX111" s="926"/>
      <c r="BY111" s="926"/>
      <c r="BZ111" s="926"/>
      <c r="CA111" s="926">
        <v>415423</v>
      </c>
      <c r="CB111" s="926"/>
      <c r="CC111" s="926"/>
      <c r="CD111" s="926"/>
      <c r="CE111" s="926"/>
      <c r="CF111" s="920">
        <v>5.4</v>
      </c>
      <c r="CG111" s="921"/>
      <c r="CH111" s="921"/>
      <c r="CI111" s="921"/>
      <c r="CJ111" s="921"/>
      <c r="CK111" s="948"/>
      <c r="CL111" s="949"/>
      <c r="CM111" s="922" t="s">
        <v>437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228</v>
      </c>
      <c r="DH111" s="926"/>
      <c r="DI111" s="926"/>
      <c r="DJ111" s="926"/>
      <c r="DK111" s="926"/>
      <c r="DL111" s="926" t="s">
        <v>228</v>
      </c>
      <c r="DM111" s="926"/>
      <c r="DN111" s="926"/>
      <c r="DO111" s="926"/>
      <c r="DP111" s="926"/>
      <c r="DQ111" s="926" t="s">
        <v>228</v>
      </c>
      <c r="DR111" s="926"/>
      <c r="DS111" s="926"/>
      <c r="DT111" s="926"/>
      <c r="DU111" s="926"/>
      <c r="DV111" s="927" t="s">
        <v>228</v>
      </c>
      <c r="DW111" s="927"/>
      <c r="DX111" s="927"/>
      <c r="DY111" s="927"/>
      <c r="DZ111" s="928"/>
    </row>
    <row r="112" spans="1:131" s="230" customFormat="1" ht="26.25" customHeight="1" x14ac:dyDescent="0.15">
      <c r="A112" s="952" t="s">
        <v>438</v>
      </c>
      <c r="B112" s="953"/>
      <c r="C112" s="923" t="s">
        <v>439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56667</v>
      </c>
      <c r="AB112" s="959"/>
      <c r="AC112" s="959"/>
      <c r="AD112" s="959"/>
      <c r="AE112" s="960"/>
      <c r="AF112" s="961">
        <v>54167</v>
      </c>
      <c r="AG112" s="959"/>
      <c r="AH112" s="959"/>
      <c r="AI112" s="959"/>
      <c r="AJ112" s="960"/>
      <c r="AK112" s="961">
        <v>54167</v>
      </c>
      <c r="AL112" s="959"/>
      <c r="AM112" s="959"/>
      <c r="AN112" s="959"/>
      <c r="AO112" s="960"/>
      <c r="AP112" s="962">
        <v>0.7</v>
      </c>
      <c r="AQ112" s="963"/>
      <c r="AR112" s="963"/>
      <c r="AS112" s="963"/>
      <c r="AT112" s="964"/>
      <c r="AU112" s="908"/>
      <c r="AV112" s="909"/>
      <c r="AW112" s="909"/>
      <c r="AX112" s="909"/>
      <c r="AY112" s="909"/>
      <c r="AZ112" s="922" t="s">
        <v>440</v>
      </c>
      <c r="BA112" s="923"/>
      <c r="BB112" s="923"/>
      <c r="BC112" s="923"/>
      <c r="BD112" s="923"/>
      <c r="BE112" s="923"/>
      <c r="BF112" s="923"/>
      <c r="BG112" s="923"/>
      <c r="BH112" s="923"/>
      <c r="BI112" s="923"/>
      <c r="BJ112" s="923"/>
      <c r="BK112" s="923"/>
      <c r="BL112" s="923"/>
      <c r="BM112" s="923"/>
      <c r="BN112" s="923"/>
      <c r="BO112" s="923"/>
      <c r="BP112" s="924"/>
      <c r="BQ112" s="925">
        <v>3479458</v>
      </c>
      <c r="BR112" s="926"/>
      <c r="BS112" s="926"/>
      <c r="BT112" s="926"/>
      <c r="BU112" s="926"/>
      <c r="BV112" s="926">
        <v>3140618</v>
      </c>
      <c r="BW112" s="926"/>
      <c r="BX112" s="926"/>
      <c r="BY112" s="926"/>
      <c r="BZ112" s="926"/>
      <c r="CA112" s="926">
        <v>2686563</v>
      </c>
      <c r="CB112" s="926"/>
      <c r="CC112" s="926"/>
      <c r="CD112" s="926"/>
      <c r="CE112" s="926"/>
      <c r="CF112" s="920">
        <v>34.6</v>
      </c>
      <c r="CG112" s="921"/>
      <c r="CH112" s="921"/>
      <c r="CI112" s="921"/>
      <c r="CJ112" s="921"/>
      <c r="CK112" s="948"/>
      <c r="CL112" s="949"/>
      <c r="CM112" s="922" t="s">
        <v>441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228</v>
      </c>
      <c r="DH112" s="926"/>
      <c r="DI112" s="926"/>
      <c r="DJ112" s="926"/>
      <c r="DK112" s="926"/>
      <c r="DL112" s="926" t="s">
        <v>228</v>
      </c>
      <c r="DM112" s="926"/>
      <c r="DN112" s="926"/>
      <c r="DO112" s="926"/>
      <c r="DP112" s="926"/>
      <c r="DQ112" s="926" t="s">
        <v>228</v>
      </c>
      <c r="DR112" s="926"/>
      <c r="DS112" s="926"/>
      <c r="DT112" s="926"/>
      <c r="DU112" s="926"/>
      <c r="DV112" s="927" t="s">
        <v>228</v>
      </c>
      <c r="DW112" s="927"/>
      <c r="DX112" s="927"/>
      <c r="DY112" s="927"/>
      <c r="DZ112" s="928"/>
    </row>
    <row r="113" spans="1:130" s="230" customFormat="1" ht="26.25" customHeight="1" x14ac:dyDescent="0.15">
      <c r="A113" s="954"/>
      <c r="B113" s="955"/>
      <c r="C113" s="923" t="s">
        <v>442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242111</v>
      </c>
      <c r="AB113" s="938"/>
      <c r="AC113" s="938"/>
      <c r="AD113" s="938"/>
      <c r="AE113" s="939"/>
      <c r="AF113" s="940">
        <v>287228</v>
      </c>
      <c r="AG113" s="938"/>
      <c r="AH113" s="938"/>
      <c r="AI113" s="938"/>
      <c r="AJ113" s="939"/>
      <c r="AK113" s="940">
        <v>273539</v>
      </c>
      <c r="AL113" s="938"/>
      <c r="AM113" s="938"/>
      <c r="AN113" s="938"/>
      <c r="AO113" s="939"/>
      <c r="AP113" s="941">
        <v>3.5</v>
      </c>
      <c r="AQ113" s="942"/>
      <c r="AR113" s="942"/>
      <c r="AS113" s="942"/>
      <c r="AT113" s="943"/>
      <c r="AU113" s="908"/>
      <c r="AV113" s="909"/>
      <c r="AW113" s="909"/>
      <c r="AX113" s="909"/>
      <c r="AY113" s="909"/>
      <c r="AZ113" s="922" t="s">
        <v>443</v>
      </c>
      <c r="BA113" s="923"/>
      <c r="BB113" s="923"/>
      <c r="BC113" s="923"/>
      <c r="BD113" s="923"/>
      <c r="BE113" s="923"/>
      <c r="BF113" s="923"/>
      <c r="BG113" s="923"/>
      <c r="BH113" s="923"/>
      <c r="BI113" s="923"/>
      <c r="BJ113" s="923"/>
      <c r="BK113" s="923"/>
      <c r="BL113" s="923"/>
      <c r="BM113" s="923"/>
      <c r="BN113" s="923"/>
      <c r="BO113" s="923"/>
      <c r="BP113" s="924"/>
      <c r="BQ113" s="925">
        <v>56532</v>
      </c>
      <c r="BR113" s="926"/>
      <c r="BS113" s="926"/>
      <c r="BT113" s="926"/>
      <c r="BU113" s="926"/>
      <c r="BV113" s="926">
        <v>37369</v>
      </c>
      <c r="BW113" s="926"/>
      <c r="BX113" s="926"/>
      <c r="BY113" s="926"/>
      <c r="BZ113" s="926"/>
      <c r="CA113" s="926">
        <v>-14259</v>
      </c>
      <c r="CB113" s="926"/>
      <c r="CC113" s="926"/>
      <c r="CD113" s="926"/>
      <c r="CE113" s="926"/>
      <c r="CF113" s="920">
        <v>-0.2</v>
      </c>
      <c r="CG113" s="921"/>
      <c r="CH113" s="921"/>
      <c r="CI113" s="921"/>
      <c r="CJ113" s="921"/>
      <c r="CK113" s="948"/>
      <c r="CL113" s="949"/>
      <c r="CM113" s="922" t="s">
        <v>444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228</v>
      </c>
      <c r="DH113" s="959"/>
      <c r="DI113" s="959"/>
      <c r="DJ113" s="959"/>
      <c r="DK113" s="960"/>
      <c r="DL113" s="961" t="s">
        <v>228</v>
      </c>
      <c r="DM113" s="959"/>
      <c r="DN113" s="959"/>
      <c r="DO113" s="959"/>
      <c r="DP113" s="960"/>
      <c r="DQ113" s="961" t="s">
        <v>228</v>
      </c>
      <c r="DR113" s="959"/>
      <c r="DS113" s="959"/>
      <c r="DT113" s="959"/>
      <c r="DU113" s="960"/>
      <c r="DV113" s="962" t="s">
        <v>228</v>
      </c>
      <c r="DW113" s="963"/>
      <c r="DX113" s="963"/>
      <c r="DY113" s="963"/>
      <c r="DZ113" s="964"/>
    </row>
    <row r="114" spans="1:130" s="230" customFormat="1" ht="26.25" customHeight="1" x14ac:dyDescent="0.15">
      <c r="A114" s="954"/>
      <c r="B114" s="955"/>
      <c r="C114" s="923" t="s">
        <v>445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56532</v>
      </c>
      <c r="AB114" s="959"/>
      <c r="AC114" s="959"/>
      <c r="AD114" s="959"/>
      <c r="AE114" s="960"/>
      <c r="AF114" s="961">
        <v>37369</v>
      </c>
      <c r="AG114" s="959"/>
      <c r="AH114" s="959"/>
      <c r="AI114" s="959"/>
      <c r="AJ114" s="960"/>
      <c r="AK114" s="961">
        <v>-14259</v>
      </c>
      <c r="AL114" s="959"/>
      <c r="AM114" s="959"/>
      <c r="AN114" s="959"/>
      <c r="AO114" s="960"/>
      <c r="AP114" s="962">
        <v>-0.2</v>
      </c>
      <c r="AQ114" s="963"/>
      <c r="AR114" s="963"/>
      <c r="AS114" s="963"/>
      <c r="AT114" s="964"/>
      <c r="AU114" s="908"/>
      <c r="AV114" s="909"/>
      <c r="AW114" s="909"/>
      <c r="AX114" s="909"/>
      <c r="AY114" s="909"/>
      <c r="AZ114" s="922" t="s">
        <v>446</v>
      </c>
      <c r="BA114" s="923"/>
      <c r="BB114" s="923"/>
      <c r="BC114" s="923"/>
      <c r="BD114" s="923"/>
      <c r="BE114" s="923"/>
      <c r="BF114" s="923"/>
      <c r="BG114" s="923"/>
      <c r="BH114" s="923"/>
      <c r="BI114" s="923"/>
      <c r="BJ114" s="923"/>
      <c r="BK114" s="923"/>
      <c r="BL114" s="923"/>
      <c r="BM114" s="923"/>
      <c r="BN114" s="923"/>
      <c r="BO114" s="923"/>
      <c r="BP114" s="924"/>
      <c r="BQ114" s="925">
        <v>1664201</v>
      </c>
      <c r="BR114" s="926"/>
      <c r="BS114" s="926"/>
      <c r="BT114" s="926"/>
      <c r="BU114" s="926"/>
      <c r="BV114" s="926">
        <v>1608344</v>
      </c>
      <c r="BW114" s="926"/>
      <c r="BX114" s="926"/>
      <c r="BY114" s="926"/>
      <c r="BZ114" s="926"/>
      <c r="CA114" s="926">
        <v>1608344</v>
      </c>
      <c r="CB114" s="926"/>
      <c r="CC114" s="926"/>
      <c r="CD114" s="926"/>
      <c r="CE114" s="926"/>
      <c r="CF114" s="920">
        <v>20.7</v>
      </c>
      <c r="CG114" s="921"/>
      <c r="CH114" s="921"/>
      <c r="CI114" s="921"/>
      <c r="CJ114" s="921"/>
      <c r="CK114" s="948"/>
      <c r="CL114" s="949"/>
      <c r="CM114" s="922" t="s">
        <v>447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228</v>
      </c>
      <c r="DH114" s="959"/>
      <c r="DI114" s="959"/>
      <c r="DJ114" s="959"/>
      <c r="DK114" s="960"/>
      <c r="DL114" s="961" t="s">
        <v>228</v>
      </c>
      <c r="DM114" s="959"/>
      <c r="DN114" s="959"/>
      <c r="DO114" s="959"/>
      <c r="DP114" s="960"/>
      <c r="DQ114" s="961" t="s">
        <v>228</v>
      </c>
      <c r="DR114" s="959"/>
      <c r="DS114" s="959"/>
      <c r="DT114" s="959"/>
      <c r="DU114" s="960"/>
      <c r="DV114" s="962" t="s">
        <v>228</v>
      </c>
      <c r="DW114" s="963"/>
      <c r="DX114" s="963"/>
      <c r="DY114" s="963"/>
      <c r="DZ114" s="964"/>
    </row>
    <row r="115" spans="1:130" s="230" customFormat="1" ht="26.25" customHeight="1" x14ac:dyDescent="0.15">
      <c r="A115" s="954"/>
      <c r="B115" s="955"/>
      <c r="C115" s="923" t="s">
        <v>448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12051</v>
      </c>
      <c r="AB115" s="938"/>
      <c r="AC115" s="938"/>
      <c r="AD115" s="938"/>
      <c r="AE115" s="939"/>
      <c r="AF115" s="940">
        <v>3685</v>
      </c>
      <c r="AG115" s="938"/>
      <c r="AH115" s="938"/>
      <c r="AI115" s="938"/>
      <c r="AJ115" s="939"/>
      <c r="AK115" s="940">
        <v>3425</v>
      </c>
      <c r="AL115" s="938"/>
      <c r="AM115" s="938"/>
      <c r="AN115" s="938"/>
      <c r="AO115" s="939"/>
      <c r="AP115" s="941">
        <v>0</v>
      </c>
      <c r="AQ115" s="942"/>
      <c r="AR115" s="942"/>
      <c r="AS115" s="942"/>
      <c r="AT115" s="943"/>
      <c r="AU115" s="908"/>
      <c r="AV115" s="909"/>
      <c r="AW115" s="909"/>
      <c r="AX115" s="909"/>
      <c r="AY115" s="909"/>
      <c r="AZ115" s="922" t="s">
        <v>449</v>
      </c>
      <c r="BA115" s="923"/>
      <c r="BB115" s="923"/>
      <c r="BC115" s="923"/>
      <c r="BD115" s="923"/>
      <c r="BE115" s="923"/>
      <c r="BF115" s="923"/>
      <c r="BG115" s="923"/>
      <c r="BH115" s="923"/>
      <c r="BI115" s="923"/>
      <c r="BJ115" s="923"/>
      <c r="BK115" s="923"/>
      <c r="BL115" s="923"/>
      <c r="BM115" s="923"/>
      <c r="BN115" s="923"/>
      <c r="BO115" s="923"/>
      <c r="BP115" s="924"/>
      <c r="BQ115" s="925" t="s">
        <v>228</v>
      </c>
      <c r="BR115" s="926"/>
      <c r="BS115" s="926"/>
      <c r="BT115" s="926"/>
      <c r="BU115" s="926"/>
      <c r="BV115" s="926" t="s">
        <v>228</v>
      </c>
      <c r="BW115" s="926"/>
      <c r="BX115" s="926"/>
      <c r="BY115" s="926"/>
      <c r="BZ115" s="926"/>
      <c r="CA115" s="926" t="s">
        <v>228</v>
      </c>
      <c r="CB115" s="926"/>
      <c r="CC115" s="926"/>
      <c r="CD115" s="926"/>
      <c r="CE115" s="926"/>
      <c r="CF115" s="920" t="s">
        <v>228</v>
      </c>
      <c r="CG115" s="921"/>
      <c r="CH115" s="921"/>
      <c r="CI115" s="921"/>
      <c r="CJ115" s="921"/>
      <c r="CK115" s="948"/>
      <c r="CL115" s="949"/>
      <c r="CM115" s="922" t="s">
        <v>450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651042</v>
      </c>
      <c r="DH115" s="959"/>
      <c r="DI115" s="959"/>
      <c r="DJ115" s="959"/>
      <c r="DK115" s="960"/>
      <c r="DL115" s="961">
        <v>525521</v>
      </c>
      <c r="DM115" s="959"/>
      <c r="DN115" s="959"/>
      <c r="DO115" s="959"/>
      <c r="DP115" s="960"/>
      <c r="DQ115" s="961">
        <v>400000</v>
      </c>
      <c r="DR115" s="959"/>
      <c r="DS115" s="959"/>
      <c r="DT115" s="959"/>
      <c r="DU115" s="960"/>
      <c r="DV115" s="962">
        <v>5.2</v>
      </c>
      <c r="DW115" s="963"/>
      <c r="DX115" s="963"/>
      <c r="DY115" s="963"/>
      <c r="DZ115" s="964"/>
    </row>
    <row r="116" spans="1:130" s="230" customFormat="1" ht="26.25" customHeight="1" x14ac:dyDescent="0.15">
      <c r="A116" s="956"/>
      <c r="B116" s="957"/>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117</v>
      </c>
      <c r="AB116" s="959"/>
      <c r="AC116" s="959"/>
      <c r="AD116" s="959"/>
      <c r="AE116" s="960"/>
      <c r="AF116" s="961">
        <v>168</v>
      </c>
      <c r="AG116" s="959"/>
      <c r="AH116" s="959"/>
      <c r="AI116" s="959"/>
      <c r="AJ116" s="960"/>
      <c r="AK116" s="961">
        <v>252</v>
      </c>
      <c r="AL116" s="959"/>
      <c r="AM116" s="959"/>
      <c r="AN116" s="959"/>
      <c r="AO116" s="960"/>
      <c r="AP116" s="962">
        <v>0</v>
      </c>
      <c r="AQ116" s="963"/>
      <c r="AR116" s="963"/>
      <c r="AS116" s="963"/>
      <c r="AT116" s="964"/>
      <c r="AU116" s="908"/>
      <c r="AV116" s="909"/>
      <c r="AW116" s="909"/>
      <c r="AX116" s="909"/>
      <c r="AY116" s="909"/>
      <c r="AZ116" s="967" t="s">
        <v>452</v>
      </c>
      <c r="BA116" s="968"/>
      <c r="BB116" s="968"/>
      <c r="BC116" s="968"/>
      <c r="BD116" s="968"/>
      <c r="BE116" s="968"/>
      <c r="BF116" s="968"/>
      <c r="BG116" s="968"/>
      <c r="BH116" s="968"/>
      <c r="BI116" s="968"/>
      <c r="BJ116" s="968"/>
      <c r="BK116" s="968"/>
      <c r="BL116" s="968"/>
      <c r="BM116" s="968"/>
      <c r="BN116" s="968"/>
      <c r="BO116" s="968"/>
      <c r="BP116" s="969"/>
      <c r="BQ116" s="925" t="s">
        <v>228</v>
      </c>
      <c r="BR116" s="926"/>
      <c r="BS116" s="926"/>
      <c r="BT116" s="926"/>
      <c r="BU116" s="926"/>
      <c r="BV116" s="926" t="s">
        <v>228</v>
      </c>
      <c r="BW116" s="926"/>
      <c r="BX116" s="926"/>
      <c r="BY116" s="926"/>
      <c r="BZ116" s="926"/>
      <c r="CA116" s="926" t="s">
        <v>228</v>
      </c>
      <c r="CB116" s="926"/>
      <c r="CC116" s="926"/>
      <c r="CD116" s="926"/>
      <c r="CE116" s="926"/>
      <c r="CF116" s="920" t="s">
        <v>228</v>
      </c>
      <c r="CG116" s="921"/>
      <c r="CH116" s="921"/>
      <c r="CI116" s="921"/>
      <c r="CJ116" s="921"/>
      <c r="CK116" s="948"/>
      <c r="CL116" s="949"/>
      <c r="CM116" s="922" t="s">
        <v>453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228</v>
      </c>
      <c r="DH116" s="959"/>
      <c r="DI116" s="959"/>
      <c r="DJ116" s="959"/>
      <c r="DK116" s="960"/>
      <c r="DL116" s="961" t="s">
        <v>228</v>
      </c>
      <c r="DM116" s="959"/>
      <c r="DN116" s="959"/>
      <c r="DO116" s="959"/>
      <c r="DP116" s="960"/>
      <c r="DQ116" s="961" t="s">
        <v>228</v>
      </c>
      <c r="DR116" s="959"/>
      <c r="DS116" s="959"/>
      <c r="DT116" s="959"/>
      <c r="DU116" s="960"/>
      <c r="DV116" s="962" t="s">
        <v>228</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454</v>
      </c>
      <c r="Z117" s="894"/>
      <c r="AA117" s="978">
        <v>1411695</v>
      </c>
      <c r="AB117" s="979"/>
      <c r="AC117" s="979"/>
      <c r="AD117" s="979"/>
      <c r="AE117" s="980"/>
      <c r="AF117" s="981">
        <v>1415316</v>
      </c>
      <c r="AG117" s="979"/>
      <c r="AH117" s="979"/>
      <c r="AI117" s="979"/>
      <c r="AJ117" s="980"/>
      <c r="AK117" s="981">
        <v>1419032</v>
      </c>
      <c r="AL117" s="979"/>
      <c r="AM117" s="979"/>
      <c r="AN117" s="979"/>
      <c r="AO117" s="980"/>
      <c r="AP117" s="982"/>
      <c r="AQ117" s="983"/>
      <c r="AR117" s="983"/>
      <c r="AS117" s="983"/>
      <c r="AT117" s="984"/>
      <c r="AU117" s="908"/>
      <c r="AV117" s="909"/>
      <c r="AW117" s="909"/>
      <c r="AX117" s="909"/>
      <c r="AY117" s="909"/>
      <c r="AZ117" s="974" t="s">
        <v>455</v>
      </c>
      <c r="BA117" s="975"/>
      <c r="BB117" s="975"/>
      <c r="BC117" s="975"/>
      <c r="BD117" s="975"/>
      <c r="BE117" s="975"/>
      <c r="BF117" s="975"/>
      <c r="BG117" s="975"/>
      <c r="BH117" s="975"/>
      <c r="BI117" s="975"/>
      <c r="BJ117" s="975"/>
      <c r="BK117" s="975"/>
      <c r="BL117" s="975"/>
      <c r="BM117" s="975"/>
      <c r="BN117" s="975"/>
      <c r="BO117" s="975"/>
      <c r="BP117" s="976"/>
      <c r="BQ117" s="925" t="s">
        <v>228</v>
      </c>
      <c r="BR117" s="926"/>
      <c r="BS117" s="926"/>
      <c r="BT117" s="926"/>
      <c r="BU117" s="926"/>
      <c r="BV117" s="926" t="s">
        <v>228</v>
      </c>
      <c r="BW117" s="926"/>
      <c r="BX117" s="926"/>
      <c r="BY117" s="926"/>
      <c r="BZ117" s="926"/>
      <c r="CA117" s="926" t="s">
        <v>228</v>
      </c>
      <c r="CB117" s="926"/>
      <c r="CC117" s="926"/>
      <c r="CD117" s="926"/>
      <c r="CE117" s="926"/>
      <c r="CF117" s="920" t="s">
        <v>228</v>
      </c>
      <c r="CG117" s="921"/>
      <c r="CH117" s="921"/>
      <c r="CI117" s="921"/>
      <c r="CJ117" s="921"/>
      <c r="CK117" s="948"/>
      <c r="CL117" s="949"/>
      <c r="CM117" s="922" t="s">
        <v>456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228</v>
      </c>
      <c r="DH117" s="959"/>
      <c r="DI117" s="959"/>
      <c r="DJ117" s="959"/>
      <c r="DK117" s="960"/>
      <c r="DL117" s="961" t="s">
        <v>228</v>
      </c>
      <c r="DM117" s="959"/>
      <c r="DN117" s="959"/>
      <c r="DO117" s="959"/>
      <c r="DP117" s="960"/>
      <c r="DQ117" s="961" t="s">
        <v>228</v>
      </c>
      <c r="DR117" s="959"/>
      <c r="DS117" s="959"/>
      <c r="DT117" s="959"/>
      <c r="DU117" s="960"/>
      <c r="DV117" s="962" t="s">
        <v>228</v>
      </c>
      <c r="DW117" s="963"/>
      <c r="DX117" s="963"/>
      <c r="DY117" s="963"/>
      <c r="DZ117" s="964"/>
    </row>
    <row r="118" spans="1:130" s="230" customFormat="1" ht="26.25" customHeight="1" x14ac:dyDescent="0.15">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307</v>
      </c>
      <c r="AL118" s="893"/>
      <c r="AM118" s="893"/>
      <c r="AN118" s="893"/>
      <c r="AO118" s="894"/>
      <c r="AP118" s="970" t="s">
        <v>429</v>
      </c>
      <c r="AQ118" s="971"/>
      <c r="AR118" s="971"/>
      <c r="AS118" s="971"/>
      <c r="AT118" s="972"/>
      <c r="AU118" s="908"/>
      <c r="AV118" s="909"/>
      <c r="AW118" s="909"/>
      <c r="AX118" s="909"/>
      <c r="AY118" s="909"/>
      <c r="AZ118" s="973" t="s">
        <v>457</v>
      </c>
      <c r="BA118" s="965"/>
      <c r="BB118" s="965"/>
      <c r="BC118" s="965"/>
      <c r="BD118" s="965"/>
      <c r="BE118" s="965"/>
      <c r="BF118" s="965"/>
      <c r="BG118" s="965"/>
      <c r="BH118" s="965"/>
      <c r="BI118" s="965"/>
      <c r="BJ118" s="965"/>
      <c r="BK118" s="965"/>
      <c r="BL118" s="965"/>
      <c r="BM118" s="965"/>
      <c r="BN118" s="965"/>
      <c r="BO118" s="965"/>
      <c r="BP118" s="966"/>
      <c r="BQ118" s="999" t="s">
        <v>228</v>
      </c>
      <c r="BR118" s="1000"/>
      <c r="BS118" s="1000"/>
      <c r="BT118" s="1000"/>
      <c r="BU118" s="1000"/>
      <c r="BV118" s="1000" t="s">
        <v>228</v>
      </c>
      <c r="BW118" s="1000"/>
      <c r="BX118" s="1000"/>
      <c r="BY118" s="1000"/>
      <c r="BZ118" s="1000"/>
      <c r="CA118" s="1000" t="s">
        <v>228</v>
      </c>
      <c r="CB118" s="1000"/>
      <c r="CC118" s="1000"/>
      <c r="CD118" s="1000"/>
      <c r="CE118" s="1000"/>
      <c r="CF118" s="920" t="s">
        <v>228</v>
      </c>
      <c r="CG118" s="921"/>
      <c r="CH118" s="921"/>
      <c r="CI118" s="921"/>
      <c r="CJ118" s="921"/>
      <c r="CK118" s="948"/>
      <c r="CL118" s="949"/>
      <c r="CM118" s="922" t="s">
        <v>458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228</v>
      </c>
      <c r="DH118" s="959"/>
      <c r="DI118" s="959"/>
      <c r="DJ118" s="959"/>
      <c r="DK118" s="960"/>
      <c r="DL118" s="961" t="s">
        <v>228</v>
      </c>
      <c r="DM118" s="959"/>
      <c r="DN118" s="959"/>
      <c r="DO118" s="959"/>
      <c r="DP118" s="960"/>
      <c r="DQ118" s="961" t="s">
        <v>228</v>
      </c>
      <c r="DR118" s="959"/>
      <c r="DS118" s="959"/>
      <c r="DT118" s="959"/>
      <c r="DU118" s="960"/>
      <c r="DV118" s="962" t="s">
        <v>228</v>
      </c>
      <c r="DW118" s="963"/>
      <c r="DX118" s="963"/>
      <c r="DY118" s="963"/>
      <c r="DZ118" s="964"/>
    </row>
    <row r="119" spans="1:130" s="230" customFormat="1" ht="26.25" customHeight="1" x14ac:dyDescent="0.15">
      <c r="A119" s="1062"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228</v>
      </c>
      <c r="AB119" s="900"/>
      <c r="AC119" s="900"/>
      <c r="AD119" s="900"/>
      <c r="AE119" s="901"/>
      <c r="AF119" s="902" t="s">
        <v>228</v>
      </c>
      <c r="AG119" s="900"/>
      <c r="AH119" s="900"/>
      <c r="AI119" s="900"/>
      <c r="AJ119" s="901"/>
      <c r="AK119" s="902" t="s">
        <v>228</v>
      </c>
      <c r="AL119" s="900"/>
      <c r="AM119" s="900"/>
      <c r="AN119" s="900"/>
      <c r="AO119" s="901"/>
      <c r="AP119" s="903" t="s">
        <v>228</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459</v>
      </c>
      <c r="BP119" s="1005"/>
      <c r="BQ119" s="999">
        <v>23518391</v>
      </c>
      <c r="BR119" s="1000"/>
      <c r="BS119" s="1000"/>
      <c r="BT119" s="1000"/>
      <c r="BU119" s="1000"/>
      <c r="BV119" s="1000">
        <v>24436801</v>
      </c>
      <c r="BW119" s="1000"/>
      <c r="BX119" s="1000"/>
      <c r="BY119" s="1000"/>
      <c r="BZ119" s="1000"/>
      <c r="CA119" s="1000">
        <v>24793321</v>
      </c>
      <c r="CB119" s="1000"/>
      <c r="CC119" s="1000"/>
      <c r="CD119" s="1000"/>
      <c r="CE119" s="1000"/>
      <c r="CF119" s="1001"/>
      <c r="CG119" s="1002"/>
      <c r="CH119" s="1002"/>
      <c r="CI119" s="1002"/>
      <c r="CJ119" s="1003"/>
      <c r="CK119" s="950"/>
      <c r="CL119" s="951"/>
      <c r="CM119" s="973" t="s">
        <v>460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23317</v>
      </c>
      <c r="DH119" s="986"/>
      <c r="DI119" s="986"/>
      <c r="DJ119" s="986"/>
      <c r="DK119" s="987"/>
      <c r="DL119" s="985">
        <v>18849</v>
      </c>
      <c r="DM119" s="986"/>
      <c r="DN119" s="986"/>
      <c r="DO119" s="986"/>
      <c r="DP119" s="987"/>
      <c r="DQ119" s="985">
        <v>15423</v>
      </c>
      <c r="DR119" s="986"/>
      <c r="DS119" s="986"/>
      <c r="DT119" s="986"/>
      <c r="DU119" s="987"/>
      <c r="DV119" s="988">
        <v>0.2</v>
      </c>
      <c r="DW119" s="989"/>
      <c r="DX119" s="989"/>
      <c r="DY119" s="989"/>
      <c r="DZ119" s="990"/>
    </row>
    <row r="120" spans="1:130" s="230" customFormat="1" ht="26.25" customHeight="1" x14ac:dyDescent="0.15">
      <c r="A120" s="1063"/>
      <c r="B120" s="949"/>
      <c r="C120" s="922" t="s">
        <v>437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228</v>
      </c>
      <c r="AB120" s="959"/>
      <c r="AC120" s="959"/>
      <c r="AD120" s="959"/>
      <c r="AE120" s="960"/>
      <c r="AF120" s="961" t="s">
        <v>228</v>
      </c>
      <c r="AG120" s="959"/>
      <c r="AH120" s="959"/>
      <c r="AI120" s="959"/>
      <c r="AJ120" s="960"/>
      <c r="AK120" s="961" t="s">
        <v>228</v>
      </c>
      <c r="AL120" s="959"/>
      <c r="AM120" s="959"/>
      <c r="AN120" s="959"/>
      <c r="AO120" s="960"/>
      <c r="AP120" s="962" t="s">
        <v>228</v>
      </c>
      <c r="AQ120" s="963"/>
      <c r="AR120" s="963"/>
      <c r="AS120" s="963"/>
      <c r="AT120" s="964"/>
      <c r="AU120" s="991" t="s">
        <v>461</v>
      </c>
      <c r="AV120" s="992"/>
      <c r="AW120" s="992"/>
      <c r="AX120" s="992"/>
      <c r="AY120" s="993"/>
      <c r="AZ120" s="929" t="s">
        <v>462</v>
      </c>
      <c r="BA120" s="897"/>
      <c r="BB120" s="897"/>
      <c r="BC120" s="897"/>
      <c r="BD120" s="897"/>
      <c r="BE120" s="897"/>
      <c r="BF120" s="897"/>
      <c r="BG120" s="897"/>
      <c r="BH120" s="897"/>
      <c r="BI120" s="897"/>
      <c r="BJ120" s="897"/>
      <c r="BK120" s="897"/>
      <c r="BL120" s="897"/>
      <c r="BM120" s="897"/>
      <c r="BN120" s="897"/>
      <c r="BO120" s="897"/>
      <c r="BP120" s="898"/>
      <c r="BQ120" s="930">
        <v>3671252</v>
      </c>
      <c r="BR120" s="931"/>
      <c r="BS120" s="931"/>
      <c r="BT120" s="931"/>
      <c r="BU120" s="931"/>
      <c r="BV120" s="931">
        <v>4246571</v>
      </c>
      <c r="BW120" s="931"/>
      <c r="BX120" s="931"/>
      <c r="BY120" s="931"/>
      <c r="BZ120" s="931"/>
      <c r="CA120" s="931">
        <v>4280548</v>
      </c>
      <c r="CB120" s="931"/>
      <c r="CC120" s="931"/>
      <c r="CD120" s="931"/>
      <c r="CE120" s="931"/>
      <c r="CF120" s="944">
        <v>55.2</v>
      </c>
      <c r="CG120" s="945"/>
      <c r="CH120" s="945"/>
      <c r="CI120" s="945"/>
      <c r="CJ120" s="945"/>
      <c r="CK120" s="1006" t="s">
        <v>463</v>
      </c>
      <c r="CL120" s="1007"/>
      <c r="CM120" s="1007"/>
      <c r="CN120" s="1007"/>
      <c r="CO120" s="1008"/>
      <c r="CP120" s="1014" t="s">
        <v>406</v>
      </c>
      <c r="CQ120" s="1015"/>
      <c r="CR120" s="1015"/>
      <c r="CS120" s="1015"/>
      <c r="CT120" s="1015"/>
      <c r="CU120" s="1015"/>
      <c r="CV120" s="1015"/>
      <c r="CW120" s="1015"/>
      <c r="CX120" s="1015"/>
      <c r="CY120" s="1015"/>
      <c r="CZ120" s="1015"/>
      <c r="DA120" s="1015"/>
      <c r="DB120" s="1015"/>
      <c r="DC120" s="1015"/>
      <c r="DD120" s="1015"/>
      <c r="DE120" s="1015"/>
      <c r="DF120" s="1016"/>
      <c r="DG120" s="930">
        <v>3237872</v>
      </c>
      <c r="DH120" s="931"/>
      <c r="DI120" s="931"/>
      <c r="DJ120" s="931"/>
      <c r="DK120" s="931"/>
      <c r="DL120" s="931">
        <v>2834700</v>
      </c>
      <c r="DM120" s="931"/>
      <c r="DN120" s="931"/>
      <c r="DO120" s="931"/>
      <c r="DP120" s="931"/>
      <c r="DQ120" s="931">
        <v>2330630</v>
      </c>
      <c r="DR120" s="931"/>
      <c r="DS120" s="931"/>
      <c r="DT120" s="931"/>
      <c r="DU120" s="931"/>
      <c r="DV120" s="932">
        <v>30</v>
      </c>
      <c r="DW120" s="932"/>
      <c r="DX120" s="932"/>
      <c r="DY120" s="932"/>
      <c r="DZ120" s="933"/>
    </row>
    <row r="121" spans="1:130" s="230" customFormat="1" ht="26.25" customHeight="1" x14ac:dyDescent="0.15">
      <c r="A121" s="1063"/>
      <c r="B121" s="949"/>
      <c r="C121" s="974" t="s">
        <v>464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228</v>
      </c>
      <c r="AB121" s="959"/>
      <c r="AC121" s="959"/>
      <c r="AD121" s="959"/>
      <c r="AE121" s="960"/>
      <c r="AF121" s="961" t="s">
        <v>228</v>
      </c>
      <c r="AG121" s="959"/>
      <c r="AH121" s="959"/>
      <c r="AI121" s="959"/>
      <c r="AJ121" s="960"/>
      <c r="AK121" s="961" t="s">
        <v>228</v>
      </c>
      <c r="AL121" s="959"/>
      <c r="AM121" s="959"/>
      <c r="AN121" s="959"/>
      <c r="AO121" s="960"/>
      <c r="AP121" s="962" t="s">
        <v>228</v>
      </c>
      <c r="AQ121" s="963"/>
      <c r="AR121" s="963"/>
      <c r="AS121" s="963"/>
      <c r="AT121" s="964"/>
      <c r="AU121" s="994"/>
      <c r="AV121" s="995"/>
      <c r="AW121" s="995"/>
      <c r="AX121" s="995"/>
      <c r="AY121" s="996"/>
      <c r="AZ121" s="922" t="s">
        <v>465</v>
      </c>
      <c r="BA121" s="923"/>
      <c r="BB121" s="923"/>
      <c r="BC121" s="923"/>
      <c r="BD121" s="923"/>
      <c r="BE121" s="923"/>
      <c r="BF121" s="923"/>
      <c r="BG121" s="923"/>
      <c r="BH121" s="923"/>
      <c r="BI121" s="923"/>
      <c r="BJ121" s="923"/>
      <c r="BK121" s="923"/>
      <c r="BL121" s="923"/>
      <c r="BM121" s="923"/>
      <c r="BN121" s="923"/>
      <c r="BO121" s="923"/>
      <c r="BP121" s="924"/>
      <c r="BQ121" s="925">
        <v>2011940</v>
      </c>
      <c r="BR121" s="926"/>
      <c r="BS121" s="926"/>
      <c r="BT121" s="926"/>
      <c r="BU121" s="926"/>
      <c r="BV121" s="926">
        <v>2068295</v>
      </c>
      <c r="BW121" s="926"/>
      <c r="BX121" s="926"/>
      <c r="BY121" s="926"/>
      <c r="BZ121" s="926"/>
      <c r="CA121" s="926">
        <v>2063145</v>
      </c>
      <c r="CB121" s="926"/>
      <c r="CC121" s="926"/>
      <c r="CD121" s="926"/>
      <c r="CE121" s="926"/>
      <c r="CF121" s="920">
        <v>26.6</v>
      </c>
      <c r="CG121" s="921"/>
      <c r="CH121" s="921"/>
      <c r="CI121" s="921"/>
      <c r="CJ121" s="921"/>
      <c r="CK121" s="1009"/>
      <c r="CL121" s="1010"/>
      <c r="CM121" s="1010"/>
      <c r="CN121" s="1010"/>
      <c r="CO121" s="1011"/>
      <c r="CP121" s="1019" t="s">
        <v>466</v>
      </c>
      <c r="CQ121" s="1020"/>
      <c r="CR121" s="1020"/>
      <c r="CS121" s="1020"/>
      <c r="CT121" s="1020"/>
      <c r="CU121" s="1020"/>
      <c r="CV121" s="1020"/>
      <c r="CW121" s="1020"/>
      <c r="CX121" s="1020"/>
      <c r="CY121" s="1020"/>
      <c r="CZ121" s="1020"/>
      <c r="DA121" s="1020"/>
      <c r="DB121" s="1020"/>
      <c r="DC121" s="1020"/>
      <c r="DD121" s="1020"/>
      <c r="DE121" s="1020"/>
      <c r="DF121" s="1021"/>
      <c r="DG121" s="925">
        <v>241586</v>
      </c>
      <c r="DH121" s="926"/>
      <c r="DI121" s="926"/>
      <c r="DJ121" s="926"/>
      <c r="DK121" s="926"/>
      <c r="DL121" s="926">
        <v>305918</v>
      </c>
      <c r="DM121" s="926"/>
      <c r="DN121" s="926"/>
      <c r="DO121" s="926"/>
      <c r="DP121" s="926"/>
      <c r="DQ121" s="926">
        <v>355933</v>
      </c>
      <c r="DR121" s="926"/>
      <c r="DS121" s="926"/>
      <c r="DT121" s="926"/>
      <c r="DU121" s="926"/>
      <c r="DV121" s="927">
        <v>4.5999999999999996</v>
      </c>
      <c r="DW121" s="927"/>
      <c r="DX121" s="927"/>
      <c r="DY121" s="927"/>
      <c r="DZ121" s="928"/>
    </row>
    <row r="122" spans="1:130" s="230" customFormat="1" ht="26.25" customHeight="1" x14ac:dyDescent="0.15">
      <c r="A122" s="1063"/>
      <c r="B122" s="949"/>
      <c r="C122" s="922" t="s">
        <v>447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228</v>
      </c>
      <c r="AB122" s="959"/>
      <c r="AC122" s="959"/>
      <c r="AD122" s="959"/>
      <c r="AE122" s="960"/>
      <c r="AF122" s="961" t="s">
        <v>228</v>
      </c>
      <c r="AG122" s="959"/>
      <c r="AH122" s="959"/>
      <c r="AI122" s="959"/>
      <c r="AJ122" s="960"/>
      <c r="AK122" s="961" t="s">
        <v>228</v>
      </c>
      <c r="AL122" s="959"/>
      <c r="AM122" s="959"/>
      <c r="AN122" s="959"/>
      <c r="AO122" s="960"/>
      <c r="AP122" s="962" t="s">
        <v>228</v>
      </c>
      <c r="AQ122" s="963"/>
      <c r="AR122" s="963"/>
      <c r="AS122" s="963"/>
      <c r="AT122" s="964"/>
      <c r="AU122" s="994"/>
      <c r="AV122" s="995"/>
      <c r="AW122" s="995"/>
      <c r="AX122" s="995"/>
      <c r="AY122" s="996"/>
      <c r="AZ122" s="973" t="s">
        <v>467</v>
      </c>
      <c r="BA122" s="965"/>
      <c r="BB122" s="965"/>
      <c r="BC122" s="965"/>
      <c r="BD122" s="965"/>
      <c r="BE122" s="965"/>
      <c r="BF122" s="965"/>
      <c r="BG122" s="965"/>
      <c r="BH122" s="965"/>
      <c r="BI122" s="965"/>
      <c r="BJ122" s="965"/>
      <c r="BK122" s="965"/>
      <c r="BL122" s="965"/>
      <c r="BM122" s="965"/>
      <c r="BN122" s="965"/>
      <c r="BO122" s="965"/>
      <c r="BP122" s="966"/>
      <c r="BQ122" s="999">
        <v>13453033</v>
      </c>
      <c r="BR122" s="1000"/>
      <c r="BS122" s="1000"/>
      <c r="BT122" s="1000"/>
      <c r="BU122" s="1000"/>
      <c r="BV122" s="1000">
        <v>13373555</v>
      </c>
      <c r="BW122" s="1000"/>
      <c r="BX122" s="1000"/>
      <c r="BY122" s="1000"/>
      <c r="BZ122" s="1000"/>
      <c r="CA122" s="1000">
        <v>13911602</v>
      </c>
      <c r="CB122" s="1000"/>
      <c r="CC122" s="1000"/>
      <c r="CD122" s="1000"/>
      <c r="CE122" s="1000"/>
      <c r="CF122" s="1017">
        <v>179.3</v>
      </c>
      <c r="CG122" s="1018"/>
      <c r="CH122" s="1018"/>
      <c r="CI122" s="1018"/>
      <c r="CJ122" s="1018"/>
      <c r="CK122" s="1009"/>
      <c r="CL122" s="1010"/>
      <c r="CM122" s="1010"/>
      <c r="CN122" s="1010"/>
      <c r="CO122" s="1011"/>
      <c r="CP122" s="1019" t="s">
        <v>468</v>
      </c>
      <c r="CQ122" s="1020"/>
      <c r="CR122" s="1020"/>
      <c r="CS122" s="1020"/>
      <c r="CT122" s="1020"/>
      <c r="CU122" s="1020"/>
      <c r="CV122" s="1020"/>
      <c r="CW122" s="1020"/>
      <c r="CX122" s="1020"/>
      <c r="CY122" s="1020"/>
      <c r="CZ122" s="1020"/>
      <c r="DA122" s="1020"/>
      <c r="DB122" s="1020"/>
      <c r="DC122" s="1020"/>
      <c r="DD122" s="1020"/>
      <c r="DE122" s="1020"/>
      <c r="DF122" s="1021"/>
      <c r="DG122" s="925" t="s">
        <v>228</v>
      </c>
      <c r="DH122" s="926"/>
      <c r="DI122" s="926"/>
      <c r="DJ122" s="926"/>
      <c r="DK122" s="926"/>
      <c r="DL122" s="926" t="s">
        <v>228</v>
      </c>
      <c r="DM122" s="926"/>
      <c r="DN122" s="926"/>
      <c r="DO122" s="926"/>
      <c r="DP122" s="926"/>
      <c r="DQ122" s="926" t="s">
        <v>228</v>
      </c>
      <c r="DR122" s="926"/>
      <c r="DS122" s="926"/>
      <c r="DT122" s="926"/>
      <c r="DU122" s="926"/>
      <c r="DV122" s="927" t="s">
        <v>228</v>
      </c>
      <c r="DW122" s="927"/>
      <c r="DX122" s="927"/>
      <c r="DY122" s="927"/>
      <c r="DZ122" s="928"/>
    </row>
    <row r="123" spans="1:130" s="230" customFormat="1" ht="26.25" customHeight="1" x14ac:dyDescent="0.15">
      <c r="A123" s="1063"/>
      <c r="B123" s="949"/>
      <c r="C123" s="922" t="s">
        <v>453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6733</v>
      </c>
      <c r="AB123" s="959"/>
      <c r="AC123" s="959"/>
      <c r="AD123" s="959"/>
      <c r="AE123" s="960"/>
      <c r="AF123" s="961" t="s">
        <v>228</v>
      </c>
      <c r="AG123" s="959"/>
      <c r="AH123" s="959"/>
      <c r="AI123" s="959"/>
      <c r="AJ123" s="960"/>
      <c r="AK123" s="961" t="s">
        <v>228</v>
      </c>
      <c r="AL123" s="959"/>
      <c r="AM123" s="959"/>
      <c r="AN123" s="959"/>
      <c r="AO123" s="960"/>
      <c r="AP123" s="962" t="s">
        <v>228</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469</v>
      </c>
      <c r="BP123" s="1005"/>
      <c r="BQ123" s="1035">
        <v>19136225</v>
      </c>
      <c r="BR123" s="1036"/>
      <c r="BS123" s="1036"/>
      <c r="BT123" s="1036"/>
      <c r="BU123" s="1036"/>
      <c r="BV123" s="1036">
        <v>19688421</v>
      </c>
      <c r="BW123" s="1036"/>
      <c r="BX123" s="1036"/>
      <c r="BY123" s="1036"/>
      <c r="BZ123" s="1036"/>
      <c r="CA123" s="1036">
        <v>20255295</v>
      </c>
      <c r="CB123" s="1036"/>
      <c r="CC123" s="1036"/>
      <c r="CD123" s="1036"/>
      <c r="CE123" s="1036"/>
      <c r="CF123" s="1001"/>
      <c r="CG123" s="1002"/>
      <c r="CH123" s="1002"/>
      <c r="CI123" s="1002"/>
      <c r="CJ123" s="1003"/>
      <c r="CK123" s="1009"/>
      <c r="CL123" s="1010"/>
      <c r="CM123" s="1010"/>
      <c r="CN123" s="1010"/>
      <c r="CO123" s="1011"/>
      <c r="CP123" s="1019" t="s">
        <v>403</v>
      </c>
      <c r="CQ123" s="1020"/>
      <c r="CR123" s="1020"/>
      <c r="CS123" s="1020"/>
      <c r="CT123" s="1020"/>
      <c r="CU123" s="1020"/>
      <c r="CV123" s="1020"/>
      <c r="CW123" s="1020"/>
      <c r="CX123" s="1020"/>
      <c r="CY123" s="1020"/>
      <c r="CZ123" s="1020"/>
      <c r="DA123" s="1020"/>
      <c r="DB123" s="1020"/>
      <c r="DC123" s="1020"/>
      <c r="DD123" s="1020"/>
      <c r="DE123" s="1020"/>
      <c r="DF123" s="1021"/>
      <c r="DG123" s="958" t="s">
        <v>228</v>
      </c>
      <c r="DH123" s="959"/>
      <c r="DI123" s="959"/>
      <c r="DJ123" s="959"/>
      <c r="DK123" s="960"/>
      <c r="DL123" s="961" t="s">
        <v>228</v>
      </c>
      <c r="DM123" s="959"/>
      <c r="DN123" s="959"/>
      <c r="DO123" s="959"/>
      <c r="DP123" s="960"/>
      <c r="DQ123" s="961" t="s">
        <v>228</v>
      </c>
      <c r="DR123" s="959"/>
      <c r="DS123" s="959"/>
      <c r="DT123" s="959"/>
      <c r="DU123" s="960"/>
      <c r="DV123" s="962" t="s">
        <v>228</v>
      </c>
      <c r="DW123" s="963"/>
      <c r="DX123" s="963"/>
      <c r="DY123" s="963"/>
      <c r="DZ123" s="964"/>
    </row>
    <row r="124" spans="1:130" s="230" customFormat="1" ht="26.25" customHeight="1" thickBot="1" x14ac:dyDescent="0.2">
      <c r="A124" s="1063"/>
      <c r="B124" s="949"/>
      <c r="C124" s="922" t="s">
        <v>456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228</v>
      </c>
      <c r="AB124" s="959"/>
      <c r="AC124" s="959"/>
      <c r="AD124" s="959"/>
      <c r="AE124" s="960"/>
      <c r="AF124" s="961" t="s">
        <v>228</v>
      </c>
      <c r="AG124" s="959"/>
      <c r="AH124" s="959"/>
      <c r="AI124" s="959"/>
      <c r="AJ124" s="960"/>
      <c r="AK124" s="961" t="s">
        <v>228</v>
      </c>
      <c r="AL124" s="959"/>
      <c r="AM124" s="959"/>
      <c r="AN124" s="959"/>
      <c r="AO124" s="960"/>
      <c r="AP124" s="962" t="s">
        <v>228</v>
      </c>
      <c r="AQ124" s="963"/>
      <c r="AR124" s="963"/>
      <c r="AS124" s="963"/>
      <c r="AT124" s="964"/>
      <c r="AU124" s="1031" t="s">
        <v>470</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57.4</v>
      </c>
      <c r="BR124" s="1027"/>
      <c r="BS124" s="1027"/>
      <c r="BT124" s="1027"/>
      <c r="BU124" s="1027"/>
      <c r="BV124" s="1027">
        <v>60</v>
      </c>
      <c r="BW124" s="1027"/>
      <c r="BX124" s="1027"/>
      <c r="BY124" s="1027"/>
      <c r="BZ124" s="1027"/>
      <c r="CA124" s="1027">
        <v>58.4</v>
      </c>
      <c r="CB124" s="1027"/>
      <c r="CC124" s="1027"/>
      <c r="CD124" s="1027"/>
      <c r="CE124" s="1027"/>
      <c r="CF124" s="1028"/>
      <c r="CG124" s="1029"/>
      <c r="CH124" s="1029"/>
      <c r="CI124" s="1029"/>
      <c r="CJ124" s="1030"/>
      <c r="CK124" s="1012"/>
      <c r="CL124" s="1012"/>
      <c r="CM124" s="1012"/>
      <c r="CN124" s="1012"/>
      <c r="CO124" s="1013"/>
      <c r="CP124" s="1019" t="s">
        <v>471</v>
      </c>
      <c r="CQ124" s="1020"/>
      <c r="CR124" s="1020"/>
      <c r="CS124" s="1020"/>
      <c r="CT124" s="1020"/>
      <c r="CU124" s="1020"/>
      <c r="CV124" s="1020"/>
      <c r="CW124" s="1020"/>
      <c r="CX124" s="1020"/>
      <c r="CY124" s="1020"/>
      <c r="CZ124" s="1020"/>
      <c r="DA124" s="1020"/>
      <c r="DB124" s="1020"/>
      <c r="DC124" s="1020"/>
      <c r="DD124" s="1020"/>
      <c r="DE124" s="1020"/>
      <c r="DF124" s="1021"/>
      <c r="DG124" s="1004" t="s">
        <v>228</v>
      </c>
      <c r="DH124" s="986"/>
      <c r="DI124" s="986"/>
      <c r="DJ124" s="986"/>
      <c r="DK124" s="987"/>
      <c r="DL124" s="985" t="s">
        <v>228</v>
      </c>
      <c r="DM124" s="986"/>
      <c r="DN124" s="986"/>
      <c r="DO124" s="986"/>
      <c r="DP124" s="987"/>
      <c r="DQ124" s="985" t="s">
        <v>228</v>
      </c>
      <c r="DR124" s="986"/>
      <c r="DS124" s="986"/>
      <c r="DT124" s="986"/>
      <c r="DU124" s="987"/>
      <c r="DV124" s="988" t="s">
        <v>228</v>
      </c>
      <c r="DW124" s="989"/>
      <c r="DX124" s="989"/>
      <c r="DY124" s="989"/>
      <c r="DZ124" s="990"/>
    </row>
    <row r="125" spans="1:130" s="230" customFormat="1" ht="26.25" customHeight="1" x14ac:dyDescent="0.15">
      <c r="A125" s="1063"/>
      <c r="B125" s="949"/>
      <c r="C125" s="922" t="s">
        <v>458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228</v>
      </c>
      <c r="AB125" s="959"/>
      <c r="AC125" s="959"/>
      <c r="AD125" s="959"/>
      <c r="AE125" s="960"/>
      <c r="AF125" s="961" t="s">
        <v>228</v>
      </c>
      <c r="AG125" s="959"/>
      <c r="AH125" s="959"/>
      <c r="AI125" s="959"/>
      <c r="AJ125" s="960"/>
      <c r="AK125" s="961" t="s">
        <v>228</v>
      </c>
      <c r="AL125" s="959"/>
      <c r="AM125" s="959"/>
      <c r="AN125" s="959"/>
      <c r="AO125" s="960"/>
      <c r="AP125" s="962" t="s">
        <v>228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472</v>
      </c>
      <c r="CL125" s="1007"/>
      <c r="CM125" s="1007"/>
      <c r="CN125" s="1007"/>
      <c r="CO125" s="1008"/>
      <c r="CP125" s="929" t="s">
        <v>473</v>
      </c>
      <c r="CQ125" s="897"/>
      <c r="CR125" s="897"/>
      <c r="CS125" s="897"/>
      <c r="CT125" s="897"/>
      <c r="CU125" s="897"/>
      <c r="CV125" s="897"/>
      <c r="CW125" s="897"/>
      <c r="CX125" s="897"/>
      <c r="CY125" s="897"/>
      <c r="CZ125" s="897"/>
      <c r="DA125" s="897"/>
      <c r="DB125" s="897"/>
      <c r="DC125" s="897"/>
      <c r="DD125" s="897"/>
      <c r="DE125" s="897"/>
      <c r="DF125" s="898"/>
      <c r="DG125" s="930" t="s">
        <v>228</v>
      </c>
      <c r="DH125" s="931"/>
      <c r="DI125" s="931"/>
      <c r="DJ125" s="931"/>
      <c r="DK125" s="931"/>
      <c r="DL125" s="931" t="s">
        <v>228</v>
      </c>
      <c r="DM125" s="931"/>
      <c r="DN125" s="931"/>
      <c r="DO125" s="931"/>
      <c r="DP125" s="931"/>
      <c r="DQ125" s="931" t="s">
        <v>228</v>
      </c>
      <c r="DR125" s="931"/>
      <c r="DS125" s="931"/>
      <c r="DT125" s="931"/>
      <c r="DU125" s="931"/>
      <c r="DV125" s="932" t="s">
        <v>228</v>
      </c>
      <c r="DW125" s="932"/>
      <c r="DX125" s="932"/>
      <c r="DY125" s="932"/>
      <c r="DZ125" s="933"/>
    </row>
    <row r="126" spans="1:130" s="230" customFormat="1" ht="26.25" customHeight="1" thickBot="1" x14ac:dyDescent="0.2">
      <c r="A126" s="1063"/>
      <c r="B126" s="949"/>
      <c r="C126" s="922" t="s">
        <v>460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5318</v>
      </c>
      <c r="AB126" s="959"/>
      <c r="AC126" s="959"/>
      <c r="AD126" s="959"/>
      <c r="AE126" s="960"/>
      <c r="AF126" s="961">
        <v>3685</v>
      </c>
      <c r="AG126" s="959"/>
      <c r="AH126" s="959"/>
      <c r="AI126" s="959"/>
      <c r="AJ126" s="960"/>
      <c r="AK126" s="961">
        <v>3425</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474</v>
      </c>
      <c r="CQ126" s="923"/>
      <c r="CR126" s="923"/>
      <c r="CS126" s="923"/>
      <c r="CT126" s="923"/>
      <c r="CU126" s="923"/>
      <c r="CV126" s="923"/>
      <c r="CW126" s="923"/>
      <c r="CX126" s="923"/>
      <c r="CY126" s="923"/>
      <c r="CZ126" s="923"/>
      <c r="DA126" s="923"/>
      <c r="DB126" s="923"/>
      <c r="DC126" s="923"/>
      <c r="DD126" s="923"/>
      <c r="DE126" s="923"/>
      <c r="DF126" s="924"/>
      <c r="DG126" s="925" t="s">
        <v>228</v>
      </c>
      <c r="DH126" s="926"/>
      <c r="DI126" s="926"/>
      <c r="DJ126" s="926"/>
      <c r="DK126" s="926"/>
      <c r="DL126" s="926" t="s">
        <v>228</v>
      </c>
      <c r="DM126" s="926"/>
      <c r="DN126" s="926"/>
      <c r="DO126" s="926"/>
      <c r="DP126" s="926"/>
      <c r="DQ126" s="926" t="s">
        <v>228</v>
      </c>
      <c r="DR126" s="926"/>
      <c r="DS126" s="926"/>
      <c r="DT126" s="926"/>
      <c r="DU126" s="926"/>
      <c r="DV126" s="927" t="s">
        <v>228</v>
      </c>
      <c r="DW126" s="927"/>
      <c r="DX126" s="927"/>
      <c r="DY126" s="927"/>
      <c r="DZ126" s="928"/>
    </row>
    <row r="127" spans="1:130" s="230" customFormat="1" ht="26.25" customHeight="1" x14ac:dyDescent="0.15">
      <c r="A127" s="1064"/>
      <c r="B127" s="951"/>
      <c r="C127" s="973" t="s">
        <v>475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228</v>
      </c>
      <c r="AB127" s="959"/>
      <c r="AC127" s="959"/>
      <c r="AD127" s="959"/>
      <c r="AE127" s="960"/>
      <c r="AF127" s="961" t="s">
        <v>228</v>
      </c>
      <c r="AG127" s="959"/>
      <c r="AH127" s="959"/>
      <c r="AI127" s="959"/>
      <c r="AJ127" s="960"/>
      <c r="AK127" s="961" t="s">
        <v>228</v>
      </c>
      <c r="AL127" s="959"/>
      <c r="AM127" s="959"/>
      <c r="AN127" s="959"/>
      <c r="AO127" s="960"/>
      <c r="AP127" s="962" t="s">
        <v>228</v>
      </c>
      <c r="AQ127" s="963"/>
      <c r="AR127" s="963"/>
      <c r="AS127" s="963"/>
      <c r="AT127" s="964"/>
      <c r="AU127" s="232"/>
      <c r="AV127" s="232"/>
      <c r="AW127" s="232"/>
      <c r="AX127" s="1037" t="s">
        <v>476</v>
      </c>
      <c r="AY127" s="1038"/>
      <c r="AZ127" s="1038"/>
      <c r="BA127" s="1038"/>
      <c r="BB127" s="1038"/>
      <c r="BC127" s="1038"/>
      <c r="BD127" s="1038"/>
      <c r="BE127" s="1039"/>
      <c r="BF127" s="1040" t="s">
        <v>477</v>
      </c>
      <c r="BG127" s="1038"/>
      <c r="BH127" s="1038"/>
      <c r="BI127" s="1038"/>
      <c r="BJ127" s="1038"/>
      <c r="BK127" s="1038"/>
      <c r="BL127" s="1039"/>
      <c r="BM127" s="1040" t="s">
        <v>478</v>
      </c>
      <c r="BN127" s="1038"/>
      <c r="BO127" s="1038"/>
      <c r="BP127" s="1038"/>
      <c r="BQ127" s="1038"/>
      <c r="BR127" s="1038"/>
      <c r="BS127" s="1039"/>
      <c r="BT127" s="1040" t="s">
        <v>479</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480</v>
      </c>
      <c r="CQ127" s="923"/>
      <c r="CR127" s="923"/>
      <c r="CS127" s="923"/>
      <c r="CT127" s="923"/>
      <c r="CU127" s="923"/>
      <c r="CV127" s="923"/>
      <c r="CW127" s="923"/>
      <c r="CX127" s="923"/>
      <c r="CY127" s="923"/>
      <c r="CZ127" s="923"/>
      <c r="DA127" s="923"/>
      <c r="DB127" s="923"/>
      <c r="DC127" s="923"/>
      <c r="DD127" s="923"/>
      <c r="DE127" s="923"/>
      <c r="DF127" s="924"/>
      <c r="DG127" s="925" t="s">
        <v>228</v>
      </c>
      <c r="DH127" s="926"/>
      <c r="DI127" s="926"/>
      <c r="DJ127" s="926"/>
      <c r="DK127" s="926"/>
      <c r="DL127" s="926" t="s">
        <v>228</v>
      </c>
      <c r="DM127" s="926"/>
      <c r="DN127" s="926"/>
      <c r="DO127" s="926"/>
      <c r="DP127" s="926"/>
      <c r="DQ127" s="926" t="s">
        <v>228</v>
      </c>
      <c r="DR127" s="926"/>
      <c r="DS127" s="926"/>
      <c r="DT127" s="926"/>
      <c r="DU127" s="926"/>
      <c r="DV127" s="927" t="s">
        <v>228</v>
      </c>
      <c r="DW127" s="927"/>
      <c r="DX127" s="927"/>
      <c r="DY127" s="927"/>
      <c r="DZ127" s="928"/>
    </row>
    <row r="128" spans="1:130" s="230" customFormat="1" ht="26.25" customHeight="1" thickBot="1" x14ac:dyDescent="0.2">
      <c r="A128" s="1047" t="s">
        <v>481</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482</v>
      </c>
      <c r="X128" s="1049"/>
      <c r="Y128" s="1049"/>
      <c r="Z128" s="1050"/>
      <c r="AA128" s="1051">
        <v>21137</v>
      </c>
      <c r="AB128" s="1052"/>
      <c r="AC128" s="1052"/>
      <c r="AD128" s="1052"/>
      <c r="AE128" s="1053"/>
      <c r="AF128" s="1054">
        <v>19768</v>
      </c>
      <c r="AG128" s="1052"/>
      <c r="AH128" s="1052"/>
      <c r="AI128" s="1052"/>
      <c r="AJ128" s="1053"/>
      <c r="AK128" s="1054">
        <v>25729</v>
      </c>
      <c r="AL128" s="1052"/>
      <c r="AM128" s="1052"/>
      <c r="AN128" s="1052"/>
      <c r="AO128" s="1053"/>
      <c r="AP128" s="1055"/>
      <c r="AQ128" s="1056"/>
      <c r="AR128" s="1056"/>
      <c r="AS128" s="1056"/>
      <c r="AT128" s="1057"/>
      <c r="AU128" s="232"/>
      <c r="AV128" s="232"/>
      <c r="AW128" s="232"/>
      <c r="AX128" s="896" t="s">
        <v>483</v>
      </c>
      <c r="AY128" s="897"/>
      <c r="AZ128" s="897"/>
      <c r="BA128" s="897"/>
      <c r="BB128" s="897"/>
      <c r="BC128" s="897"/>
      <c r="BD128" s="897"/>
      <c r="BE128" s="898"/>
      <c r="BF128" s="1058" t="s">
        <v>228</v>
      </c>
      <c r="BG128" s="1059"/>
      <c r="BH128" s="1059"/>
      <c r="BI128" s="1059"/>
      <c r="BJ128" s="1059"/>
      <c r="BK128" s="1059"/>
      <c r="BL128" s="1060"/>
      <c r="BM128" s="1058">
        <v>13.57</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484</v>
      </c>
      <c r="CQ128" s="740"/>
      <c r="CR128" s="740"/>
      <c r="CS128" s="740"/>
      <c r="CT128" s="740"/>
      <c r="CU128" s="740"/>
      <c r="CV128" s="740"/>
      <c r="CW128" s="740"/>
      <c r="CX128" s="740"/>
      <c r="CY128" s="740"/>
      <c r="CZ128" s="740"/>
      <c r="DA128" s="740"/>
      <c r="DB128" s="740"/>
      <c r="DC128" s="740"/>
      <c r="DD128" s="740"/>
      <c r="DE128" s="740"/>
      <c r="DF128" s="1042"/>
      <c r="DG128" s="1043" t="s">
        <v>228</v>
      </c>
      <c r="DH128" s="1044"/>
      <c r="DI128" s="1044"/>
      <c r="DJ128" s="1044"/>
      <c r="DK128" s="1044"/>
      <c r="DL128" s="1044" t="s">
        <v>228</v>
      </c>
      <c r="DM128" s="1044"/>
      <c r="DN128" s="1044"/>
      <c r="DO128" s="1044"/>
      <c r="DP128" s="1044"/>
      <c r="DQ128" s="1044" t="s">
        <v>228</v>
      </c>
      <c r="DR128" s="1044"/>
      <c r="DS128" s="1044"/>
      <c r="DT128" s="1044"/>
      <c r="DU128" s="1044"/>
      <c r="DV128" s="1045" t="s">
        <v>228</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485</v>
      </c>
      <c r="X129" s="1071"/>
      <c r="Y129" s="1071"/>
      <c r="Z129" s="1072"/>
      <c r="AA129" s="958">
        <v>8613700</v>
      </c>
      <c r="AB129" s="959"/>
      <c r="AC129" s="959"/>
      <c r="AD129" s="959"/>
      <c r="AE129" s="960"/>
      <c r="AF129" s="961">
        <v>8898095</v>
      </c>
      <c r="AG129" s="959"/>
      <c r="AH129" s="959"/>
      <c r="AI129" s="959"/>
      <c r="AJ129" s="960"/>
      <c r="AK129" s="961">
        <v>8748050</v>
      </c>
      <c r="AL129" s="959"/>
      <c r="AM129" s="959"/>
      <c r="AN129" s="959"/>
      <c r="AO129" s="960"/>
      <c r="AP129" s="1073"/>
      <c r="AQ129" s="1074"/>
      <c r="AR129" s="1074"/>
      <c r="AS129" s="1074"/>
      <c r="AT129" s="1075"/>
      <c r="AU129" s="233"/>
      <c r="AV129" s="233"/>
      <c r="AW129" s="233"/>
      <c r="AX129" s="1065" t="s">
        <v>486</v>
      </c>
      <c r="AY129" s="923"/>
      <c r="AZ129" s="923"/>
      <c r="BA129" s="923"/>
      <c r="BB129" s="923"/>
      <c r="BC129" s="923"/>
      <c r="BD129" s="923"/>
      <c r="BE129" s="924"/>
      <c r="BF129" s="1066" t="s">
        <v>228</v>
      </c>
      <c r="BG129" s="1067"/>
      <c r="BH129" s="1067"/>
      <c r="BI129" s="1067"/>
      <c r="BJ129" s="1067"/>
      <c r="BK129" s="1067"/>
      <c r="BL129" s="1068"/>
      <c r="BM129" s="1066">
        <v>18.57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487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488</v>
      </c>
      <c r="X130" s="1071"/>
      <c r="Y130" s="1071"/>
      <c r="Z130" s="1072"/>
      <c r="AA130" s="958">
        <v>984892</v>
      </c>
      <c r="AB130" s="959"/>
      <c r="AC130" s="959"/>
      <c r="AD130" s="959"/>
      <c r="AE130" s="960"/>
      <c r="AF130" s="961">
        <v>985038</v>
      </c>
      <c r="AG130" s="959"/>
      <c r="AH130" s="959"/>
      <c r="AI130" s="959"/>
      <c r="AJ130" s="960"/>
      <c r="AK130" s="961">
        <v>990638</v>
      </c>
      <c r="AL130" s="959"/>
      <c r="AM130" s="959"/>
      <c r="AN130" s="959"/>
      <c r="AO130" s="960"/>
      <c r="AP130" s="1073"/>
      <c r="AQ130" s="1074"/>
      <c r="AR130" s="1074"/>
      <c r="AS130" s="1074"/>
      <c r="AT130" s="1075"/>
      <c r="AU130" s="233"/>
      <c r="AV130" s="233"/>
      <c r="AW130" s="233"/>
      <c r="AX130" s="1065" t="s">
        <v>489</v>
      </c>
      <c r="AY130" s="923"/>
      <c r="AZ130" s="923"/>
      <c r="BA130" s="923"/>
      <c r="BB130" s="923"/>
      <c r="BC130" s="923"/>
      <c r="BD130" s="923"/>
      <c r="BE130" s="924"/>
      <c r="BF130" s="1101">
        <v>5.2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490</v>
      </c>
      <c r="X131" s="1108"/>
      <c r="Y131" s="1108"/>
      <c r="Z131" s="1109"/>
      <c r="AA131" s="1004">
        <v>7628808</v>
      </c>
      <c r="AB131" s="986"/>
      <c r="AC131" s="986"/>
      <c r="AD131" s="986"/>
      <c r="AE131" s="987"/>
      <c r="AF131" s="985">
        <v>7913057</v>
      </c>
      <c r="AG131" s="986"/>
      <c r="AH131" s="986"/>
      <c r="AI131" s="986"/>
      <c r="AJ131" s="987"/>
      <c r="AK131" s="985">
        <v>7757412</v>
      </c>
      <c r="AL131" s="986"/>
      <c r="AM131" s="986"/>
      <c r="AN131" s="986"/>
      <c r="AO131" s="987"/>
      <c r="AP131" s="1110"/>
      <c r="AQ131" s="1111"/>
      <c r="AR131" s="1111"/>
      <c r="AS131" s="1111"/>
      <c r="AT131" s="1112"/>
      <c r="AU131" s="233"/>
      <c r="AV131" s="233"/>
      <c r="AW131" s="233"/>
      <c r="AX131" s="1083" t="s">
        <v>491</v>
      </c>
      <c r="AY131" s="740"/>
      <c r="AZ131" s="740"/>
      <c r="BA131" s="740"/>
      <c r="BB131" s="740"/>
      <c r="BC131" s="740"/>
      <c r="BD131" s="740"/>
      <c r="BE131" s="1042"/>
      <c r="BF131" s="1084">
        <v>58.4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493</v>
      </c>
      <c r="W132" s="1094"/>
      <c r="X132" s="1094"/>
      <c r="Y132" s="1094"/>
      <c r="Z132" s="1095"/>
      <c r="AA132" s="1096">
        <v>5.3175541969999998</v>
      </c>
      <c r="AB132" s="1097"/>
      <c r="AC132" s="1097"/>
      <c r="AD132" s="1097"/>
      <c r="AE132" s="1098"/>
      <c r="AF132" s="1099">
        <v>5.1877548710000001</v>
      </c>
      <c r="AG132" s="1097"/>
      <c r="AH132" s="1097"/>
      <c r="AI132" s="1097"/>
      <c r="AJ132" s="1098"/>
      <c r="AK132" s="1099">
        <v>5.1907130879999999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494</v>
      </c>
      <c r="W133" s="1077"/>
      <c r="X133" s="1077"/>
      <c r="Y133" s="1077"/>
      <c r="Z133" s="1078"/>
      <c r="AA133" s="1079">
        <v>6.4</v>
      </c>
      <c r="AB133" s="1080"/>
      <c r="AC133" s="1080"/>
      <c r="AD133" s="1080"/>
      <c r="AE133" s="1081"/>
      <c r="AF133" s="1079">
        <v>5.7</v>
      </c>
      <c r="AG133" s="1080"/>
      <c r="AH133" s="1080"/>
      <c r="AI133" s="1080"/>
      <c r="AJ133" s="1081"/>
      <c r="AK133" s="1079">
        <v>5.2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skU6QNiJAuX5Rn4XQ61uvrGJWMkDh+TqHnrSNVUrAZt0J6mVB+YP82fjaTr5TYMl86sr/8CWQRWmWvTWUH7uA==" saltValue="1bkQftkLiGwp4Jqk6qBU3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topLeftCell="AJ70"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kY+bAWqeXpb0PnqG7ZAtWf7wRdBfKrbbebmReCcTyobyrdFeOIS0K0R7p2KbCAtOsH481FhcU6sFX/1wzEwdzg==" saltValue="kmEskA0Et4fN1+dnxOPyK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topLeftCell="S22"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K8VcUmjWMlRPGL7cvuAgZCb2wce0LS4q43hVW6KZeALaV/rjf6Xij+yy6Fu17/QyA0U4alfhNGv15jC/7X8Pg==" saltValue="4pRfWvG48nNbbh0cQN9X0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498</v>
      </c>
      <c r="AP7" s="272"/>
      <c r="AQ7" s="273" t="s">
        <v>499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500</v>
      </c>
      <c r="AQ8" s="279" t="s">
        <v>501</v>
      </c>
      <c r="AR8" s="280" t="s">
        <v>502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503</v>
      </c>
      <c r="AL9" s="1117"/>
      <c r="AM9" s="1117"/>
      <c r="AN9" s="1118"/>
      <c r="AO9" s="281">
        <v>2586980</v>
      </c>
      <c r="AP9" s="281">
        <v>86354</v>
      </c>
      <c r="AQ9" s="282">
        <v>88339</v>
      </c>
      <c r="AR9" s="283">
        <v>-2.2000000000000002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504</v>
      </c>
      <c r="AL10" s="1117"/>
      <c r="AM10" s="1117"/>
      <c r="AN10" s="1118"/>
      <c r="AO10" s="284">
        <v>338801</v>
      </c>
      <c r="AP10" s="284">
        <v>11309</v>
      </c>
      <c r="AQ10" s="285">
        <v>7842</v>
      </c>
      <c r="AR10" s="286">
        <v>44.2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505</v>
      </c>
      <c r="AL11" s="1117"/>
      <c r="AM11" s="1117"/>
      <c r="AN11" s="1118"/>
      <c r="AO11" s="284">
        <v>14256</v>
      </c>
      <c r="AP11" s="284">
        <v>476</v>
      </c>
      <c r="AQ11" s="285">
        <v>2321</v>
      </c>
      <c r="AR11" s="286">
        <v>-79.5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506</v>
      </c>
      <c r="AL12" s="1117"/>
      <c r="AM12" s="1117"/>
      <c r="AN12" s="1118"/>
      <c r="AO12" s="284" t="s">
        <v>507</v>
      </c>
      <c r="AP12" s="284" t="s">
        <v>507</v>
      </c>
      <c r="AQ12" s="285">
        <v>10</v>
      </c>
      <c r="AR12" s="286" t="s">
        <v>507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508</v>
      </c>
      <c r="AL13" s="1117"/>
      <c r="AM13" s="1117"/>
      <c r="AN13" s="1118"/>
      <c r="AO13" s="284">
        <v>67706</v>
      </c>
      <c r="AP13" s="284">
        <v>2260</v>
      </c>
      <c r="AQ13" s="285">
        <v>2936</v>
      </c>
      <c r="AR13" s="286">
        <v>-23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509</v>
      </c>
      <c r="AL14" s="1117"/>
      <c r="AM14" s="1117"/>
      <c r="AN14" s="1118"/>
      <c r="AO14" s="284">
        <v>12507</v>
      </c>
      <c r="AP14" s="284">
        <v>417</v>
      </c>
      <c r="AQ14" s="285">
        <v>1649</v>
      </c>
      <c r="AR14" s="286">
        <v>-74.7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510</v>
      </c>
      <c r="AL15" s="1120"/>
      <c r="AM15" s="1120"/>
      <c r="AN15" s="1121"/>
      <c r="AO15" s="284">
        <v>-148308</v>
      </c>
      <c r="AP15" s="284">
        <v>-4951</v>
      </c>
      <c r="AQ15" s="285">
        <v>-5997</v>
      </c>
      <c r="AR15" s="286">
        <v>-17.399999999999999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2871942</v>
      </c>
      <c r="AP16" s="284">
        <v>95866</v>
      </c>
      <c r="AQ16" s="285">
        <v>97102</v>
      </c>
      <c r="AR16" s="286">
        <v>-1.3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512</v>
      </c>
      <c r="AP20" s="293" t="s">
        <v>513</v>
      </c>
      <c r="AQ20" s="294" t="s">
        <v>514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515</v>
      </c>
      <c r="AL21" s="1123"/>
      <c r="AM21" s="1123"/>
      <c r="AN21" s="1124"/>
      <c r="AO21" s="297">
        <v>8.14</v>
      </c>
      <c r="AP21" s="298">
        <v>8.91</v>
      </c>
      <c r="AQ21" s="299">
        <v>-0.77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516</v>
      </c>
      <c r="AL22" s="1123"/>
      <c r="AM22" s="1123"/>
      <c r="AN22" s="1124"/>
      <c r="AO22" s="302">
        <v>100.4</v>
      </c>
      <c r="AP22" s="303">
        <v>97.5</v>
      </c>
      <c r="AQ22" s="304">
        <v>2.9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517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518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498</v>
      </c>
      <c r="AP30" s="272"/>
      <c r="AQ30" s="273" t="s">
        <v>499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500</v>
      </c>
      <c r="AQ31" s="279" t="s">
        <v>501</v>
      </c>
      <c r="AR31" s="280" t="s">
        <v>502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520</v>
      </c>
      <c r="AL32" s="1131"/>
      <c r="AM32" s="1131"/>
      <c r="AN32" s="1132"/>
      <c r="AO32" s="312">
        <v>1101908</v>
      </c>
      <c r="AP32" s="312">
        <v>36782</v>
      </c>
      <c r="AQ32" s="313">
        <v>55264</v>
      </c>
      <c r="AR32" s="314">
        <v>-33.4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521</v>
      </c>
      <c r="AL33" s="1131"/>
      <c r="AM33" s="1131"/>
      <c r="AN33" s="1132"/>
      <c r="AO33" s="312" t="s">
        <v>507</v>
      </c>
      <c r="AP33" s="312" t="s">
        <v>507</v>
      </c>
      <c r="AQ33" s="313" t="s">
        <v>507</v>
      </c>
      <c r="AR33" s="314" t="s">
        <v>507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522</v>
      </c>
      <c r="AL34" s="1131"/>
      <c r="AM34" s="1131"/>
      <c r="AN34" s="1132"/>
      <c r="AO34" s="312">
        <v>54167</v>
      </c>
      <c r="AP34" s="312">
        <v>1808</v>
      </c>
      <c r="AQ34" s="313">
        <v>19</v>
      </c>
      <c r="AR34" s="314">
        <v>9415.7999999999993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523</v>
      </c>
      <c r="AL35" s="1131"/>
      <c r="AM35" s="1131"/>
      <c r="AN35" s="1132"/>
      <c r="AO35" s="312">
        <v>273539</v>
      </c>
      <c r="AP35" s="312">
        <v>9131</v>
      </c>
      <c r="AQ35" s="313">
        <v>18522</v>
      </c>
      <c r="AR35" s="314">
        <v>-50.7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524</v>
      </c>
      <c r="AL36" s="1131"/>
      <c r="AM36" s="1131"/>
      <c r="AN36" s="1132"/>
      <c r="AO36" s="312">
        <v>-14259</v>
      </c>
      <c r="AP36" s="312">
        <v>-476</v>
      </c>
      <c r="AQ36" s="313">
        <v>2744</v>
      </c>
      <c r="AR36" s="314">
        <v>-117.3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525</v>
      </c>
      <c r="AL37" s="1131"/>
      <c r="AM37" s="1131"/>
      <c r="AN37" s="1132"/>
      <c r="AO37" s="312">
        <v>3425</v>
      </c>
      <c r="AP37" s="312">
        <v>114</v>
      </c>
      <c r="AQ37" s="313">
        <v>519</v>
      </c>
      <c r="AR37" s="314">
        <v>-78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526</v>
      </c>
      <c r="AL38" s="1134"/>
      <c r="AM38" s="1134"/>
      <c r="AN38" s="1135"/>
      <c r="AO38" s="315">
        <v>252</v>
      </c>
      <c r="AP38" s="315">
        <v>8</v>
      </c>
      <c r="AQ38" s="316">
        <v>4</v>
      </c>
      <c r="AR38" s="304">
        <v>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527</v>
      </c>
      <c r="AL39" s="1134"/>
      <c r="AM39" s="1134"/>
      <c r="AN39" s="1135"/>
      <c r="AO39" s="312">
        <v>-25729</v>
      </c>
      <c r="AP39" s="312">
        <v>-859</v>
      </c>
      <c r="AQ39" s="313">
        <v>-3996</v>
      </c>
      <c r="AR39" s="314">
        <v>-78.5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528</v>
      </c>
      <c r="AL40" s="1131"/>
      <c r="AM40" s="1131"/>
      <c r="AN40" s="1132"/>
      <c r="AO40" s="312">
        <v>-990638</v>
      </c>
      <c r="AP40" s="312">
        <v>-33068</v>
      </c>
      <c r="AQ40" s="313">
        <v>-50182</v>
      </c>
      <c r="AR40" s="314">
        <v>-34.1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402665</v>
      </c>
      <c r="AP41" s="312">
        <v>13441</v>
      </c>
      <c r="AQ41" s="313">
        <v>22892</v>
      </c>
      <c r="AR41" s="314">
        <v>-41.3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498</v>
      </c>
      <c r="AN49" s="1127" t="s">
        <v>532</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533</v>
      </c>
      <c r="AO50" s="329" t="s">
        <v>534</v>
      </c>
      <c r="AP50" s="330" t="s">
        <v>535</v>
      </c>
      <c r="AQ50" s="331" t="s">
        <v>536</v>
      </c>
      <c r="AR50" s="332" t="s">
        <v>537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538</v>
      </c>
      <c r="AL51" s="325"/>
      <c r="AM51" s="333">
        <v>1755575</v>
      </c>
      <c r="AN51" s="334">
        <v>57377</v>
      </c>
      <c r="AO51" s="335">
        <v>17</v>
      </c>
      <c r="AP51" s="336">
        <v>69729</v>
      </c>
      <c r="AQ51" s="337">
        <v>1.8</v>
      </c>
      <c r="AR51" s="338">
        <v>15.2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539</v>
      </c>
      <c r="AM52" s="341">
        <v>968250</v>
      </c>
      <c r="AN52" s="342">
        <v>31645</v>
      </c>
      <c r="AO52" s="343">
        <v>97.8</v>
      </c>
      <c r="AP52" s="344">
        <v>38908</v>
      </c>
      <c r="AQ52" s="345">
        <v>14</v>
      </c>
      <c r="AR52" s="346">
        <v>83.8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540</v>
      </c>
      <c r="AL53" s="325"/>
      <c r="AM53" s="333">
        <v>2064902</v>
      </c>
      <c r="AN53" s="334">
        <v>67989</v>
      </c>
      <c r="AO53" s="335">
        <v>18.5</v>
      </c>
      <c r="AP53" s="336">
        <v>74581</v>
      </c>
      <c r="AQ53" s="337">
        <v>7</v>
      </c>
      <c r="AR53" s="338">
        <v>11.5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539</v>
      </c>
      <c r="AM54" s="341">
        <v>1136063</v>
      </c>
      <c r="AN54" s="342">
        <v>37406</v>
      </c>
      <c r="AO54" s="343">
        <v>18.2</v>
      </c>
      <c r="AP54" s="344">
        <v>41563</v>
      </c>
      <c r="AQ54" s="345">
        <v>6.8</v>
      </c>
      <c r="AR54" s="346">
        <v>11.4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541</v>
      </c>
      <c r="AL55" s="325"/>
      <c r="AM55" s="333">
        <v>3034184</v>
      </c>
      <c r="AN55" s="334">
        <v>100646</v>
      </c>
      <c r="AO55" s="335">
        <v>48</v>
      </c>
      <c r="AP55" s="336">
        <v>76347</v>
      </c>
      <c r="AQ55" s="337">
        <v>2.4</v>
      </c>
      <c r="AR55" s="338">
        <v>45.6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539</v>
      </c>
      <c r="AM56" s="341">
        <v>2052246</v>
      </c>
      <c r="AN56" s="342">
        <v>68075</v>
      </c>
      <c r="AO56" s="343">
        <v>82</v>
      </c>
      <c r="AP56" s="344">
        <v>41762</v>
      </c>
      <c r="AQ56" s="345">
        <v>0.5</v>
      </c>
      <c r="AR56" s="346">
        <v>81.5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542</v>
      </c>
      <c r="AL57" s="325"/>
      <c r="AM57" s="333">
        <v>3841456</v>
      </c>
      <c r="AN57" s="334">
        <v>127878</v>
      </c>
      <c r="AO57" s="335">
        <v>27.1</v>
      </c>
      <c r="AP57" s="336">
        <v>69604</v>
      </c>
      <c r="AQ57" s="337">
        <v>-8.8000000000000007</v>
      </c>
      <c r="AR57" s="338">
        <v>35.9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539</v>
      </c>
      <c r="AM58" s="341">
        <v>1411771</v>
      </c>
      <c r="AN58" s="342">
        <v>46996</v>
      </c>
      <c r="AO58" s="343">
        <v>-31</v>
      </c>
      <c r="AP58" s="344">
        <v>36247</v>
      </c>
      <c r="AQ58" s="345">
        <v>-13.2</v>
      </c>
      <c r="AR58" s="346">
        <v>-17.8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543</v>
      </c>
      <c r="AL59" s="325"/>
      <c r="AM59" s="333">
        <v>3342564</v>
      </c>
      <c r="AN59" s="334">
        <v>111575</v>
      </c>
      <c r="AO59" s="335">
        <v>-12.7</v>
      </c>
      <c r="AP59" s="336">
        <v>68410</v>
      </c>
      <c r="AQ59" s="337">
        <v>-1.7</v>
      </c>
      <c r="AR59" s="338">
        <v>-11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539</v>
      </c>
      <c r="AM60" s="341">
        <v>1582298</v>
      </c>
      <c r="AN60" s="342">
        <v>52817</v>
      </c>
      <c r="AO60" s="343">
        <v>12.4</v>
      </c>
      <c r="AP60" s="344">
        <v>35086</v>
      </c>
      <c r="AQ60" s="345">
        <v>-3.2</v>
      </c>
      <c r="AR60" s="346">
        <v>15.6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544</v>
      </c>
      <c r="AL61" s="347"/>
      <c r="AM61" s="348">
        <v>2807736</v>
      </c>
      <c r="AN61" s="349">
        <v>93093</v>
      </c>
      <c r="AO61" s="350">
        <v>19.600000000000001</v>
      </c>
      <c r="AP61" s="351">
        <v>71734</v>
      </c>
      <c r="AQ61" s="352">
        <v>0.1</v>
      </c>
      <c r="AR61" s="338">
        <v>19.5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539</v>
      </c>
      <c r="AM62" s="341">
        <v>1430126</v>
      </c>
      <c r="AN62" s="342">
        <v>47388</v>
      </c>
      <c r="AO62" s="343">
        <v>35.9</v>
      </c>
      <c r="AP62" s="344">
        <v>38713</v>
      </c>
      <c r="AQ62" s="345">
        <v>1</v>
      </c>
      <c r="AR62" s="346">
        <v>34.9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CvBDOh1FwMf7SFNzW2r5CKeveQbiLjZY2V/9Gu4uH2gkQmJKT5fHqYcZJKPYnHUY1KjR3ghQ5ymxnv6U+HSWiw==" saltValue="5wZfieI5nNCfVYHM0B4v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topLeftCell="A89"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546</v>
      </c>
    </row>
    <row r="120" spans="125:125" ht="13.5" hidden="1" customHeight="1" x14ac:dyDescent="0.15"/>
    <row r="121" spans="125:125" ht="13.5" hidden="1" customHeight="1" x14ac:dyDescent="0.15">
      <c r="DU121" s="259"/>
    </row>
  </sheetData>
  <sheetProtection algorithmName="SHA-512" hashValue="/a1tsSJjmZnz0wgzbqjXSihIdWMNtXtI5ygj5g83JObAh6RdLmMSAiVwkohTEzIsAq+m69rbZjPQcECFePSF/A==" saltValue="p/ZYlanw2hnxYZxHDlND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547</v>
      </c>
    </row>
  </sheetData>
  <sheetProtection algorithmName="SHA-512" hashValue="l/QtKiGELaoTJQ/AWVBEQsmJ/N5+FPTp4e+I85EAFo1TO4k6bsawS+kmSpEwNJy3JCG7DHsp+CPjxT/Vns8e/Q==" saltValue="4NYYgudLilrR2KB72RIp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39" t="s">
        <v>3</v>
      </c>
      <c r="D47" s="1139"/>
      <c r="E47" s="1140"/>
      <c r="F47" s="11">
        <v>18.47</v>
      </c>
      <c r="G47" s="12">
        <v>17.59</v>
      </c>
      <c r="H47" s="12">
        <v>16.260000000000002</v>
      </c>
      <c r="I47" s="12">
        <v>17.850000000000001</v>
      </c>
      <c r="J47" s="13">
        <v>21.63</v>
      </c>
    </row>
    <row r="48" spans="2:10" ht="57.75" customHeight="1" x14ac:dyDescent="0.15">
      <c r="B48" s="14"/>
      <c r="C48" s="1141" t="s">
        <v>4</v>
      </c>
      <c r="D48" s="1141"/>
      <c r="E48" s="1142"/>
      <c r="F48" s="15">
        <v>7.47</v>
      </c>
      <c r="G48" s="16">
        <v>12.97</v>
      </c>
      <c r="H48" s="16">
        <v>11.35</v>
      </c>
      <c r="I48" s="16">
        <v>13.96</v>
      </c>
      <c r="J48" s="17">
        <v>14.52</v>
      </c>
    </row>
    <row r="49" spans="2:10" ht="57.75" customHeight="1" thickBot="1" x14ac:dyDescent="0.2">
      <c r="B49" s="18"/>
      <c r="C49" s="1143" t="s">
        <v>5</v>
      </c>
      <c r="D49" s="1143"/>
      <c r="E49" s="1144"/>
      <c r="F49" s="19" t="s">
        <v>553</v>
      </c>
      <c r="G49" s="20">
        <v>3.29</v>
      </c>
      <c r="H49" s="20" t="s">
        <v>554</v>
      </c>
      <c r="I49" s="20">
        <v>2.41</v>
      </c>
      <c r="J49" s="21" t="s">
        <v>555</v>
      </c>
    </row>
    <row r="50" spans="2:10" x14ac:dyDescent="0.15"/>
  </sheetData>
  <sheetProtection algorithmName="SHA-512" hashValue="ZI51+Kp5ZZuJ83VkplBR7YABQc3Z80dLGWF/FYS+bmFDWlRUxdYZx/wz/+QqpU/QvPSYgANjb7VV/1jlcRXzcQ==" saltValue="aWUwGcLVrVGeAVX9Gs5l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2024-03-22T05:18:17Z</cp:lastPrinted>
  <dcterms:created xsi:type="dcterms:W3CDTF">2024-03-14T01:17:25Z</dcterms:created>
  <dcterms:modified xsi:type="dcterms:W3CDTF">2024-03-22T05:18:19Z</dcterms:modified>
  <cp:category/>
</cp:coreProperties>
</file>