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lgfs01\soumu\00_財政\002_決算\財政状況資料（決算公表関係）\R05\R060306_（315〆切り）【総務省・財務調査課】令和4年度財政状況資料集の作成等について\○回答\"/>
    </mc:Choice>
  </mc:AlternateContent>
  <xr:revisionPtr revIDLastSave="0" documentId="13_ncr:1_{57F425A5-6E0E-4709-984E-2D9008DCEDEF}" xr6:coauthVersionLast="45" xr6:coauthVersionMax="45" xr10:uidLastSave="{00000000-0000-0000-0000-000000000000}"/>
  <bookViews>
    <workbookView xWindow="-120" yWindow="-120" windowWidth="20730" windowHeight="11160" firstSheet="1"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C37" i="10"/>
  <c r="CO36" i="10"/>
  <c r="AM36" i="10"/>
  <c r="C36" i="10"/>
  <c r="CO35" i="10"/>
  <c r="AM35" i="10"/>
  <c r="C35" i="10"/>
  <c r="CO34" i="10"/>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 r="BE39" i="10" s="1"/>
</calcChain>
</file>

<file path=xl/sharedStrings.xml><?xml version="1.0" encoding="utf-8"?>
<sst xmlns="http://schemas.openxmlformats.org/spreadsheetml/2006/main" count="1111" uniqueCount="610">
  <si>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</si>
  <si>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</si>
  <si>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</si>
  <si>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</si>
  <si>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</si>
  <si>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</si>
  <si>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</si>
  <si>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</si>
  <si>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</si>
  <si>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</si>
  <si>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</si>
  <si>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</si>
  <si>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</si>
  <si>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</si>
  <si>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</si>
  <si>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</si>
  <si>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</si>
  <si>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</si>
  <si>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</si>
  <si>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</si>
  <si>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</si>
  <si>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</si>
  <si>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</si>
  <si>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</si>
  <si>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</si>
  <si>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</si>
  <si>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</si>
  <si>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</si>
  <si>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</si>
  <si>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</si>
  <si>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</si>
  <si>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</si>
  <si>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</si>
  <si>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</si>
  <si>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</si>
  <si>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</si>
  <si>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</si>
  <si>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</si>
  <si>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</si>
  <si>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</si>
  <si>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</si>
  <si>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</si>
  <si>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</si>
  <si>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</si>
  <si>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</si>
  <si>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</si>
  <si>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</si>
  <si>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</si>
  <si>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</si>
  <si>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</si>
  <si>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</si>
  <si>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</si>
  <si>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</si>
  <si>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</si>
  <si>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</si>
  <si>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</si>
  <si>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</si>
  <si>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</si>
  <si>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</si>
  <si>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</si>
  <si>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</si>
  <si>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</si>
  <si>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</si>
  <si>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</si>
  <si>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</si>
  <si>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</si>
  <si>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</si>
  <si>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</si>
  <si>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</si>
  <si>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</si>
  <si>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</si>
  <si>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</si>
  <si>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</si>
  <si>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</si>
  <si>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</si>
  <si>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</si>
  <si>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</si>
  <si>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</si>
  <si>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</si>
  <si>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</si>
  <si>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</si>
  <si>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</si>
  <si>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</si>
  <si>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</si>
  <si>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</si>
  <si>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</si>
  <si>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</si>
  <si>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</si>
  <si>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</si>
  <si>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</si>
  <si>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</si>
  <si>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</si>
  <si>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</si>
  <si>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</si>
  <si>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</si>
  <si>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</si>
  <si>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</si>
  <si>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</si>
  <si>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</si>
  <si>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</si>
  <si>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</si>
  <si>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</si>
  <si>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</si>
  <si>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</si>
  <si>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</si>
  <si>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</si>
  <si>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</si>
  <si>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</si>
  <si>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</si>
  <si>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</si>
  <si>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</si>
  <si>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</si>
  <si>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</si>
  <si>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</si>
  <si>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</si>
  <si>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</si>
  <si>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</si>
  <si>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</si>
  <si>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</si>
  <si>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</si>
  <si>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</si>
  <si>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</si>
  <si>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</si>
  <si>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</si>
  <si>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</si>
  <si>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</si>
  <si>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</si>
  <si>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</si>
  <si>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</si>
  <si>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</si>
  <si>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</si>
  <si>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</si>
  <si>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</si>
  <si>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</si>
  <si>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</si>
  <si>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</si>
  <si>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</si>
  <si>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</si>
  <si>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</si>
  <si>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</si>
  <si>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</si>
  <si>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</si>
  <si>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</si>
  <si>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</si>
  <si>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</si>
  <si>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</si>
  <si>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</si>
  <si>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</si>
  <si>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</si>
  <si>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</si>
  <si>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</si>
  <si>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</si>
  <si>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</si>
  <si>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</si>
  <si>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</si>
  <si>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</si>
  <si>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</si>
  <si>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</si>
  <si>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</si>
  <si>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</si>
  <si>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</si>
  <si>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</si>
  <si>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</si>
  <si>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</si>
  <si>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</si>
  <si>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</si>
  <si>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</si>
  <si>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</si>
  <si>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</si>
  <si>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</si>
  <si>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</si>
  <si>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</si>
  <si>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</si>
  <si>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</si>
  <si>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</si>
  <si>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</si>
  <si>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</si>
  <si>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</si>
  <si>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</si>
  <si>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</si>
  <si>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</si>
  <si>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</si>
  <si>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</si>
  <si>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</si>
  <si>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</si>
  <si>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</si>
  <si>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</si>
  <si>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</si>
  <si>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</si>
  <si>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</si>
  <si>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</si>
  <si>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</si>
  <si>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</si>
  <si>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</si>
  <si>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</si>
  <si>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</si>
  <si>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</si>
  <si>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</si>
  <si>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</si>
  <si>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</si>
  <si>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</si>
  <si>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</si>
  <si>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</si>
  <si>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</si>
  <si>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</si>
  <si>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</si>
  <si>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</si>
  <si>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</si>
  <si>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</si>
  <si>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</si>
  <si>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</si>
  <si>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</si>
  <si>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</si>
  <si>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</si>
  <si>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</si>
  <si>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</si>
  <si>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</si>
  <si>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</si>
  <si>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</si>
  <si>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</si>
  <si>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</si>
  <si>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福島県天栄村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</si>
  <si>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</si>
  <si>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</si>
  <si>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</si>
  <si>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</si>
  <si>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</si>
  <si>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</si>
  <si>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</si>
  <si>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</si>
  <si>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</si>
  <si>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</si>
  <si>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</si>
  <si>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</si>
  <si>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</si>
  <si>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</si>
  <si>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</si>
  <si>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</si>
  <si>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</si>
  <si>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</si>
  <si>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</si>
  <si>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</si>
  <si>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</si>
  <si>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</si>
  <si>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</si>
  <si>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</si>
  <si>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</si>
  <si>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</si>
  <si>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</si>
  <si>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</si>
  <si>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</si>
  <si>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</si>
  <si>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</si>
  <si>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</si>
  <si>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</si>
  <si>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</si>
  <si>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</si>
  <si>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</si>
  <si>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</si>
  <si>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</si>
  <si>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</si>
  <si>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</si>
  <si>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</si>
  <si>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</si>
  <si>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</si>
  <si>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</si>
  <si>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</si>
  <si>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</si>
  <si>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</si>
  <si>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</si>
  <si>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</si>
  <si>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</si>
  <si>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</si>
  <si>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</si>
  <si>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</si>
  <si>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</si>
  <si>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</si>
  <si>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</si>
  <si>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</si>
  <si>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</si>
  <si>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</si>
  <si>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</si>
  <si>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</si>
  <si>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</si>
  <si>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</si>
  <si>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</si>
  <si>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</si>
  <si>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</si>
  <si>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</si>
  <si>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</si>
  <si>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</si>
  <si>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</si>
  <si>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</si>
  <si>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</si>
  <si>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</si>
  <si>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</si>
  <si>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</si>
  <si>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</si>
  <si>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</si>
  <si>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</si>
  <si>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</si>
  <si>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</si>
  <si>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</si>
  <si>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</si>
  <si>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</si>
  <si>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</si>
  <si>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</si>
  <si>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</si>
  <si>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</si>
  <si>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</si>
  <si>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</si>
  <si>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</si>
  <si>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</si>
  <si>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</si>
  <si>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</si>
  <si>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</si>
  <si>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</si>
  <si>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</si>
  <si>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</si>
  <si>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</si>
  <si>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</si>
  <si>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</si>
  <si>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</si>
  <si>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</si>
  <si>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</si>
  <si>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</si>
  <si>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</si>
  <si>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</si>
  <si>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</si>
  <si>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</si>
  <si>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</si>
  <si>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</si>
  <si>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</si>
  <si>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</si>
  <si>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</si>
  <si>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</si>
  <si>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</si>
  <si>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</si>
  <si>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</si>
  <si>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</si>
  <si>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</si>
  <si>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</si>
  <si>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</si>
  <si>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</si>
  <si>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</si>
  <si>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</si>
  <si>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</si>
  <si>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</si>
  <si>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</si>
  <si>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</si>
  <si>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</si>
  <si>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</si>
  <si>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</si>
  <si>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</si>
  <si>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</si>
  <si>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</si>
  <si>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</si>
  <si>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</si>
  <si>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</si>
  <si>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</si>
  <si>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</si>
  <si>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</si>
  <si>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</si>
  <si>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</si>
  <si>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</si>
  <si>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</si>
  <si>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</si>
  <si>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</si>
  <si>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</si>
  <si>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</si>
  <si>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</si>
  <si>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</si>
  <si>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</si>
  <si>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</si>
  <si>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福島県天栄村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</si>
  <si>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</si>
  <si>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</si>
  <si>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</si>
  <si>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</si>
  <si>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</si>
  <si>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</si>
  <si>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</si>
  <si>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</si>
  <si>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</si>
  <si>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</si>
  <si>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</si>
  <si>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</si>
  <si>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</si>
  <si>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</si>
  <si>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</si>
  <si>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</si>
  <si>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</si>
  <si>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</si>
  <si>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</si>
  <si>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</si>
  <si>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</si>
  <si>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</si>
  <si>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</si>
  <si>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</si>
  <si>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</si>
  <si>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</si>
  <si>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</si>
  <si>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</si>
  <si>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</si>
  <si>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</si>
  <si>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</si>
  <si>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</si>
  <si>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</si>
  <si>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</si>
  <si>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</si>
  <si>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</si>
  <si>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</si>
  <si>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</si>
  <si>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</si>
  <si>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大山地区排水処理施設事業特別会計</t>
    <phoneticPr fontId="5"/>
  </si>
  <si>
    <t>農業集落排水事業特別会計</t>
    <phoneticPr fontId="5"/>
  </si>
  <si>
    <t>二岐専用水道特別会計</t>
    <phoneticPr fontId="5"/>
  </si>
  <si>
    <t>簡易水道事業特別会計</t>
    <phoneticPr fontId="5"/>
  </si>
  <si>
    <t>簡易排水処理施設特別会計</t>
    <phoneticPr fontId="5"/>
  </si>
  <si>
    <t>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</si>
  <si>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</si>
  <si>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</si>
  <si>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</si>
  <si>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</si>
  <si>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</si>
  <si>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</si>
  <si>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</si>
  <si>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</si>
  <si>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</si>
  <si>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</si>
  <si>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</si>
  <si>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</si>
  <si>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</si>
  <si>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</si>
  <si>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</si>
  <si>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</si>
  <si>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</si>
  <si>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</si>
  <si>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</si>
  <si>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</si>
  <si>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</si>
  <si>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</si>
  <si>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</si>
  <si>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</si>
  <si>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</si>
  <si>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</si>
  <si>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</si>
  <si>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</si>
  <si>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</si>
  <si>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</si>
  <si>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</si>
  <si>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</si>
  <si>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</si>
  <si>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</si>
  <si>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</si>
  <si>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</si>
  <si>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</si>
  <si>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</si>
  <si>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</si>
  <si>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</si>
  <si>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</si>
  <si>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</si>
  <si>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</si>
  <si>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</si>
  <si>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</si>
  <si>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</si>
  <si>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</si>
  <si>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</si>
  <si>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</si>
  <si>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</si>
  <si>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</si>
  <si>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</si>
  <si>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</si>
  <si>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</si>
  <si>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</si>
  <si>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</si>
  <si>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</si>
  <si>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</si>
  <si>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</si>
  <si>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</si>
  <si>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</si>
  <si>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</si>
  <si>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</si>
  <si>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</si>
  <si>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</si>
  <si>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</si>
  <si>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</si>
  <si>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</si>
  <si>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</si>
  <si>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</si>
  <si>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</si>
  <si>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</si>
  <si>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</si>
  <si>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</si>
  <si>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</si>
  <si>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</si>
  <si>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</si>
  <si>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</si>
  <si>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</si>
  <si>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</si>
  <si>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</si>
  <si>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</si>
  <si>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</si>
  <si>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</si>
  <si>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</si>
  <si>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</si>
  <si>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</si>
  <si>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</si>
  <si>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</si>
  <si>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</si>
  <si>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</si>
  <si>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</si>
  <si>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</si>
  <si>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</si>
  <si>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</si>
  <si>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</si>
  <si>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</si>
  <si>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</si>
  <si>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</si>
  <si>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</si>
  <si>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</si>
  <si>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</si>
  <si>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</si>
  <si>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</si>
  <si>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</si>
  <si>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</si>
  <si>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</si>
  <si>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</si>
  <si>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</si>
  <si>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</si>
  <si>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</si>
  <si>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</si>
  <si>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</si>
  <si>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</si>
  <si>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</si>
  <si>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</si>
  <si>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</si>
  <si>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</si>
  <si>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</si>
  <si>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</si>
  <si>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</si>
  <si>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</si>
  <si>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</si>
  <si>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</si>
  <si>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</si>
  <si>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</si>
  <si>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</si>
  <si>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</si>
  <si>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</si>
  <si>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</si>
  <si>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</si>
  <si>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</si>
  <si>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</si>
  <si>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</si>
  <si>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</si>
  <si>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</si>
  <si>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</si>
  <si>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</si>
  <si>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</si>
  <si>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</si>
  <si>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</si>
  <si>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</si>
  <si>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</si>
  <si>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</si>
  <si>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</si>
  <si>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</si>
  <si>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</si>
  <si>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</si>
  <si>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</si>
  <si>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</si>
  <si>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</si>
  <si>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8.18</t>
  </si>
  <si>
    <t>▲ 6.11</t>
  </si>
  <si>
    <t>▲ 7.71</t>
  </si>
  <si>
    <t>一般会計</t>
  </si>
  <si>
    <t>水道事業会計</t>
  </si>
  <si>
    <t>介護保険特別会計</t>
  </si>
  <si>
    <t>工業用地取得造成事業特別会計</t>
  </si>
  <si>
    <t>国民健康保険特別会計（事業勘定）</t>
  </si>
  <si>
    <t>国民健康保険特別会計（直診勘定）</t>
  </si>
  <si>
    <t>農業集落排水事業特別会計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</si>
  <si>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</si>
  <si>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</si>
  <si>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</si>
  <si>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</si>
  <si>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</si>
  <si>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</si>
  <si>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</si>
  <si>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</si>
  <si>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</si>
  <si>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</si>
  <si>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</si>
  <si>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公立岩瀬病院企業団</t>
    <rPh sb="0" eb="2">
      <t>コウリツ</t>
    </rPh>
    <rPh sb="2" eb="4">
      <t>イワセ</t>
    </rPh>
    <rPh sb="4" eb="6">
      <t>ビョウイン</t>
    </rPh>
    <rPh sb="6" eb="8">
      <t>キギョウ</t>
    </rPh>
    <rPh sb="8" eb="9">
      <t>ダン</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</si>
  <si>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</si>
  <si>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</si>
  <si>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</si>
  <si>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</si>
  <si>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</si>
  <si>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</si>
  <si>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</si>
  <si>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</si>
  <si>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</si>
  <si>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法適用</t>
    <rPh sb="0" eb="1">
      <t>ホウ</t>
    </rPh>
    <rPh sb="1" eb="3">
      <t>テキヨウ</t>
    </rPh>
    <phoneticPr fontId="2"/>
  </si>
  <si>
    <t>（株）天栄村振興公社</t>
  </si>
  <si>
    <t>委託費（3百万円）</t>
    <rPh sb="0" eb="2">
      <t>イタク</t>
    </rPh>
    <rPh sb="2" eb="3">
      <t>ヒ</t>
    </rPh>
    <rPh sb="5" eb="8">
      <t>ヒャクマンエン</t>
    </rPh>
    <phoneticPr fontId="2"/>
  </si>
  <si>
    <t>(公共施設整備基金(R04年度末現在))</t>
    <rPh sb="1" eb="9">
      <t>コウキョウシセツセイビキキン</t>
    </rPh>
    <phoneticPr fontId="5"/>
  </si>
  <si>
    <t>(がんばれ天栄応援基金(R04年度末現在))</t>
  </si>
  <si>
    <t>(こども未来基金(R04年度末現在))</t>
  </si>
  <si>
    <t>(森林環境譲与税基金(R04年度末現在))</t>
  </si>
  <si>
    <t>(除雪車整備基金(R04年度末現在))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</si>
</sst>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95E4-44F9-89E8-AF61783A58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219231</c:v>
                </c:pt>
                <c:pt idx="1">
                  <c:v>215637</c:v>
                </c:pt>
                <c:pt idx="2">
                  <c:v>166259</c:v>
                </c:pt>
                <c:pt idx="3">
                  <c:v>163997</c:v>
                </c:pt>
                <c:pt idx="4">
                  <c:v>242626</c:v>
                </c:pt>
              </c:numCache>
            </c:numRef>
          </c:val>
          <c:smooth val="0"/>
          <c:extLst>
            <c:ext xmlns:c16="http://schemas.microsoft.com/office/drawing/2014/chart" uri="{C3380CC4-5D6E-409C-BE32-E72D297353CC}">
              <c16:uniqueId val="{00000001-95E4-44F9-89E8-AF61783A58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5.84</c:v>
                </c:pt>
                <c:pt idx="1">
                  <c:v>2.68</c:v>
                </c:pt>
                <c:pt idx="2">
                  <c:v>4.84</c:v>
                </c:pt>
                <c:pt idx="3">
                  <c:v>5.35</c:v>
                </c:pt>
                <c:pt idx="4">
                  <c:v>6.94</c:v>
                </c:pt>
              </c:numCache>
            </c:numRef>
          </c:val>
          <c:extLst>
            <c:ext xmlns:c16="http://schemas.microsoft.com/office/drawing/2014/chart" uri="{C3380CC4-5D6E-409C-BE32-E72D297353CC}">
              <c16:uniqueId val="{00000000-4707-4340-9BC8-625EFDF2B0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30.24</c:v>
                </c:pt>
                <c:pt idx="1">
                  <c:v>27.44</c:v>
                </c:pt>
                <c:pt idx="2">
                  <c:v>37.14</c:v>
                </c:pt>
                <c:pt idx="3">
                  <c:v>52.96</c:v>
                </c:pt>
                <c:pt idx="4">
                  <c:v>45.12</c:v>
                </c:pt>
              </c:numCache>
            </c:numRef>
          </c:val>
          <c:extLst>
            <c:ext xmlns:c16="http://schemas.microsoft.com/office/drawing/2014/chart" uri="{C3380CC4-5D6E-409C-BE32-E72D297353CC}">
              <c16:uniqueId val="{00000001-4707-4340-9BC8-625EFDF2B0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-8.18</c:v>
                </c:pt>
                <c:pt idx="1">
                  <c:v>-6.11</c:v>
                </c:pt>
                <c:pt idx="2">
                  <c:v>13.59</c:v>
                </c:pt>
                <c:pt idx="3">
                  <c:v>19.36</c:v>
                </c:pt>
                <c:pt idx="4">
                  <c:v>-7.71</c:v>
                </c:pt>
              </c:numCache>
            </c:numRef>
          </c:val>
          <c:smooth val="0"/>
          <c:extLst>
            <c:ext xmlns:c16="http://schemas.microsoft.com/office/drawing/2014/chart" uri="{C3380CC4-5D6E-409C-BE32-E72D297353CC}">
              <c16:uniqueId val="{00000002-4707-4340-9BC8-625EFDF2B0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0.32</c:v>
                </c:pt>
                <c:pt idx="4">
                  <c:v>#N/A</c:v>
                </c:pt>
                <c:pt idx="5">
                  <c:v>0.21</c:v>
                </c:pt>
                <c:pt idx="6">
                  <c:v>#N/A</c:v>
                </c:pt>
                <c:pt idx="7">
                  <c:v>0.19</c:v>
                </c:pt>
                <c:pt idx="8">
                  <c:v>#N/A</c:v>
                </c:pt>
                <c:pt idx="9">
                  <c:v>0.2</c:v>
                </c:pt>
              </c:numCache>
            </c:numRef>
          </c:val>
          <c:extLst>
            <c:ext xmlns:c16="http://schemas.microsoft.com/office/drawing/2014/chart" uri="{C3380CC4-5D6E-409C-BE32-E72D297353CC}">
              <c16:uniqueId val="{00000000-293D-44E5-8BA8-81903E11AF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3D-44E5-8BA8-81903E11AFA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0.27</c:v>
                </c:pt>
                <c:pt idx="2">
                  <c:v>#N/A</c:v>
                </c:pt>
                <c:pt idx="3">
                  <c:v>0.23</c:v>
                </c:pt>
                <c:pt idx="4">
                  <c:v>#N/A</c:v>
                </c:pt>
                <c:pt idx="5">
                  <c:v>0.15</c:v>
                </c:pt>
                <c:pt idx="6">
                  <c:v>#N/A</c:v>
                </c:pt>
                <c:pt idx="7">
                  <c:v>0.08</c:v>
                </c:pt>
                <c:pt idx="8">
                  <c:v>#N/A</c:v>
                </c:pt>
                <c:pt idx="9">
                  <c:v>0.11</c:v>
                </c:pt>
              </c:numCache>
            </c:numRef>
          </c:val>
          <c:extLst>
            <c:ext xmlns:c16="http://schemas.microsoft.com/office/drawing/2014/chart" uri="{C3380CC4-5D6E-409C-BE32-E72D297353CC}">
              <c16:uniqueId val="{00000002-293D-44E5-8BA8-81903E11AFA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0.55000000000000004</c:v>
                </c:pt>
                <c:pt idx="2">
                  <c:v>#N/A</c:v>
                </c:pt>
                <c:pt idx="3">
                  <c:v>0.56999999999999995</c:v>
                </c:pt>
                <c:pt idx="4">
                  <c:v>#N/A</c:v>
                </c:pt>
                <c:pt idx="5">
                  <c:v>0.61</c:v>
                </c:pt>
                <c:pt idx="6">
                  <c:v>#N/A</c:v>
                </c:pt>
                <c:pt idx="7">
                  <c:v>0.42</c:v>
                </c:pt>
                <c:pt idx="8">
                  <c:v>#N/A</c:v>
                </c:pt>
                <c:pt idx="9">
                  <c:v>0.28999999999999998</c:v>
                </c:pt>
              </c:numCache>
            </c:numRef>
          </c:val>
          <c:extLst>
            <c:ext xmlns:c16="http://schemas.microsoft.com/office/drawing/2014/chart" uri="{C3380CC4-5D6E-409C-BE32-E72D297353CC}">
              <c16:uniqueId val="{00000003-293D-44E5-8BA8-81903E11AFAA}"/>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0.13</c:v>
                </c:pt>
                <c:pt idx="4">
                  <c:v>#N/A</c:v>
                </c:pt>
                <c:pt idx="5">
                  <c:v>0.24</c:v>
                </c:pt>
                <c:pt idx="6">
                  <c:v>#N/A</c:v>
                </c:pt>
                <c:pt idx="7">
                  <c:v>0.74</c:v>
                </c:pt>
                <c:pt idx="8">
                  <c:v>#N/A</c:v>
                </c:pt>
                <c:pt idx="9">
                  <c:v>0.7</c:v>
                </c:pt>
              </c:numCache>
            </c:numRef>
          </c:val>
          <c:extLst>
            <c:ext xmlns:c16="http://schemas.microsoft.com/office/drawing/2014/chart" uri="{C3380CC4-5D6E-409C-BE32-E72D297353CC}">
              <c16:uniqueId val="{00000004-293D-44E5-8BA8-81903E11AFA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c:v>
                </c:pt>
                <c:pt idx="2">
                  <c:v>#N/A</c:v>
                </c:pt>
                <c:pt idx="3">
                  <c:v>1.76</c:v>
                </c:pt>
                <c:pt idx="4">
                  <c:v>#N/A</c:v>
                </c:pt>
                <c:pt idx="5">
                  <c:v>2.02</c:v>
                </c:pt>
                <c:pt idx="6">
                  <c:v>#N/A</c:v>
                </c:pt>
                <c:pt idx="7">
                  <c:v>1.18</c:v>
                </c:pt>
                <c:pt idx="8">
                  <c:v>#N/A</c:v>
                </c:pt>
                <c:pt idx="9">
                  <c:v>0.91</c:v>
                </c:pt>
              </c:numCache>
            </c:numRef>
          </c:val>
          <c:extLst>
            <c:ext xmlns:c16="http://schemas.microsoft.com/office/drawing/2014/chart" uri="{C3380CC4-5D6E-409C-BE32-E72D297353CC}">
              <c16:uniqueId val="{00000005-293D-44E5-8BA8-81903E11AFAA}"/>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10.06</c:v>
                </c:pt>
                <c:pt idx="2">
                  <c:v>#N/A</c:v>
                </c:pt>
                <c:pt idx="3">
                  <c:v>9.93</c:v>
                </c:pt>
                <c:pt idx="4">
                  <c:v>#N/A</c:v>
                </c:pt>
                <c:pt idx="5">
                  <c:v>9.6</c:v>
                </c:pt>
                <c:pt idx="6">
                  <c:v>#N/A</c:v>
                </c:pt>
                <c:pt idx="7">
                  <c:v>1.78</c:v>
                </c:pt>
                <c:pt idx="8">
                  <c:v>#N/A</c:v>
                </c:pt>
                <c:pt idx="9">
                  <c:v>2.84</c:v>
                </c:pt>
              </c:numCache>
            </c:numRef>
          </c:val>
          <c:extLst>
            <c:ext xmlns:c16="http://schemas.microsoft.com/office/drawing/2014/chart" uri="{C3380CC4-5D6E-409C-BE32-E72D297353CC}">
              <c16:uniqueId val="{00000006-293D-44E5-8BA8-81903E11AFA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0.46</c:v>
                </c:pt>
                <c:pt idx="2">
                  <c:v>#N/A</c:v>
                </c:pt>
                <c:pt idx="3">
                  <c:v>0</c:v>
                </c:pt>
                <c:pt idx="4">
                  <c:v>#N/A</c:v>
                </c:pt>
                <c:pt idx="5">
                  <c:v>0.51</c:v>
                </c:pt>
                <c:pt idx="6">
                  <c:v>#N/A</c:v>
                </c:pt>
                <c:pt idx="7">
                  <c:v>1.19</c:v>
                </c:pt>
                <c:pt idx="8">
                  <c:v>#N/A</c:v>
                </c:pt>
                <c:pt idx="9">
                  <c:v>3.15</c:v>
                </c:pt>
              </c:numCache>
            </c:numRef>
          </c:val>
          <c:extLst>
            <c:ext xmlns:c16="http://schemas.microsoft.com/office/drawing/2014/chart" uri="{C3380CC4-5D6E-409C-BE32-E72D297353CC}">
              <c16:uniqueId val="{00000007-293D-44E5-8BA8-81903E11AF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4.83</c:v>
                </c:pt>
                <c:pt idx="2">
                  <c:v>#N/A</c:v>
                </c:pt>
                <c:pt idx="3">
                  <c:v>5.81</c:v>
                </c:pt>
                <c:pt idx="4">
                  <c:v>#N/A</c:v>
                </c:pt>
                <c:pt idx="5">
                  <c:v>5.08</c:v>
                </c:pt>
                <c:pt idx="6">
                  <c:v>#N/A</c:v>
                </c:pt>
                <c:pt idx="7">
                  <c:v>3.99</c:v>
                </c:pt>
                <c:pt idx="8">
                  <c:v>#N/A</c:v>
                </c:pt>
                <c:pt idx="9">
                  <c:v>3.78</c:v>
                </c:pt>
              </c:numCache>
            </c:numRef>
          </c:val>
          <c:extLst>
            <c:ext xmlns:c16="http://schemas.microsoft.com/office/drawing/2014/chart" uri="{C3380CC4-5D6E-409C-BE32-E72D297353CC}">
              <c16:uniqueId val="{00000008-293D-44E5-8BA8-81903E11AF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5.83</c:v>
                </c:pt>
                <c:pt idx="2">
                  <c:v>#N/A</c:v>
                </c:pt>
                <c:pt idx="3">
                  <c:v>2.68</c:v>
                </c:pt>
                <c:pt idx="4">
                  <c:v>#N/A</c:v>
                </c:pt>
                <c:pt idx="5">
                  <c:v>4.84</c:v>
                </c:pt>
                <c:pt idx="6">
                  <c:v>#N/A</c:v>
                </c:pt>
                <c:pt idx="7">
                  <c:v>5.35</c:v>
                </c:pt>
                <c:pt idx="8">
                  <c:v>#N/A</c:v>
                </c:pt>
                <c:pt idx="9">
                  <c:v>6.94</c:v>
                </c:pt>
              </c:numCache>
            </c:numRef>
          </c:val>
          <c:extLst>
            <c:ext xmlns:c16="http://schemas.microsoft.com/office/drawing/2014/chart" uri="{C3380CC4-5D6E-409C-BE32-E72D297353CC}">
              <c16:uniqueId val="{00000009-293D-44E5-8BA8-81903E11AF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359</c:v>
                </c:pt>
                <c:pt idx="5">
                  <c:v>350</c:v>
                </c:pt>
                <c:pt idx="8">
                  <c:v>348</c:v>
                </c:pt>
                <c:pt idx="11">
                  <c:v>344</c:v>
                </c:pt>
                <c:pt idx="14">
                  <c:v>325</c:v>
                </c:pt>
              </c:numCache>
            </c:numRef>
          </c:val>
          <c:extLst>
            <c:ext xmlns:c16="http://schemas.microsoft.com/office/drawing/2014/chart" uri="{C3380CC4-5D6E-409C-BE32-E72D297353CC}">
              <c16:uniqueId val="{00000000-D0D6-413E-83DB-8818A54AE3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D6-413E-83DB-8818A54AE3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c:v>
                </c:pt>
                <c:pt idx="3">
                  <c:v>8</c:v>
                </c:pt>
                <c:pt idx="6">
                  <c:v>8</c:v>
                </c:pt>
                <c:pt idx="9">
                  <c:v>8</c:v>
                </c:pt>
                <c:pt idx="12">
                  <c:v>8</c:v>
                </c:pt>
              </c:numCache>
            </c:numRef>
          </c:val>
          <c:extLst>
            <c:ext xmlns:c16="http://schemas.microsoft.com/office/drawing/2014/chart" uri="{C3380CC4-5D6E-409C-BE32-E72D297353CC}">
              <c16:uniqueId val="{00000002-D0D6-413E-83DB-8818A54AE3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4</c:v>
                </c:pt>
                <c:pt idx="9">
                  <c:v>7</c:v>
                </c:pt>
                <c:pt idx="12">
                  <c:v>12</c:v>
                </c:pt>
              </c:numCache>
            </c:numRef>
          </c:val>
          <c:extLst>
            <c:ext xmlns:c16="http://schemas.microsoft.com/office/drawing/2014/chart" uri="{C3380CC4-5D6E-409C-BE32-E72D297353CC}">
              <c16:uniqueId val="{00000003-D0D6-413E-83DB-8818A54AE3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155</c:v>
                </c:pt>
                <c:pt idx="3">
                  <c:v>154</c:v>
                </c:pt>
                <c:pt idx="6">
                  <c:v>147</c:v>
                </c:pt>
                <c:pt idx="9">
                  <c:v>150</c:v>
                </c:pt>
                <c:pt idx="12">
                  <c:v>149</c:v>
                </c:pt>
              </c:numCache>
            </c:numRef>
          </c:val>
          <c:extLst>
            <c:ext xmlns:c16="http://schemas.microsoft.com/office/drawing/2014/chart" uri="{C3380CC4-5D6E-409C-BE32-E72D297353CC}">
              <c16:uniqueId val="{00000004-D0D6-413E-83DB-8818A54AE3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D6-413E-83DB-8818A54AE3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D6-413E-83DB-8818A54AE3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366</c:v>
                </c:pt>
                <c:pt idx="3">
                  <c:v>362</c:v>
                </c:pt>
                <c:pt idx="6">
                  <c:v>381</c:v>
                </c:pt>
                <c:pt idx="9">
                  <c:v>385</c:v>
                </c:pt>
                <c:pt idx="12">
                  <c:v>365</c:v>
                </c:pt>
              </c:numCache>
            </c:numRef>
          </c:val>
          <c:extLst>
            <c:ext xmlns:c16="http://schemas.microsoft.com/office/drawing/2014/chart" uri="{C3380CC4-5D6E-409C-BE32-E72D297353CC}">
              <c16:uniqueId val="{00000007-D0D6-413E-83DB-8818A54AE3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194</c:v>
                </c:pt>
                <c:pt idx="2">
                  <c:v>#N/A</c:v>
                </c:pt>
                <c:pt idx="3">
                  <c:v>#N/A</c:v>
                </c:pt>
                <c:pt idx="4">
                  <c:v>177</c:v>
                </c:pt>
                <c:pt idx="5">
                  <c:v>#N/A</c:v>
                </c:pt>
                <c:pt idx="6">
                  <c:v>#N/A</c:v>
                </c:pt>
                <c:pt idx="7">
                  <c:v>192</c:v>
                </c:pt>
                <c:pt idx="8">
                  <c:v>#N/A</c:v>
                </c:pt>
                <c:pt idx="9">
                  <c:v>#N/A</c:v>
                </c:pt>
                <c:pt idx="10">
                  <c:v>206</c:v>
                </c:pt>
                <c:pt idx="11">
                  <c:v>#N/A</c:v>
                </c:pt>
                <c:pt idx="12">
                  <c:v>#N/A</c:v>
                </c:pt>
                <c:pt idx="13">
                  <c:v>209</c:v>
                </c:pt>
                <c:pt idx="14">
                  <c:v>#N/A</c:v>
                </c:pt>
              </c:numCache>
            </c:numRef>
          </c:val>
          <c:smooth val="0"/>
          <c:extLst>
            <c:ext xmlns:c16="http://schemas.microsoft.com/office/drawing/2014/chart" uri="{C3380CC4-5D6E-409C-BE32-E72D297353CC}">
              <c16:uniqueId val="{00000008-D0D6-413E-83DB-8818A54AE3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3356</c:v>
                </c:pt>
                <c:pt idx="5">
                  <c:v>3175</c:v>
                </c:pt>
                <c:pt idx="8">
                  <c:v>3089</c:v>
                </c:pt>
                <c:pt idx="11">
                  <c:v>3110</c:v>
                </c:pt>
                <c:pt idx="14">
                  <c:v>3044</c:v>
                </c:pt>
              </c:numCache>
            </c:numRef>
          </c:val>
          <c:extLst>
            <c:ext xmlns:c16="http://schemas.microsoft.com/office/drawing/2014/chart" uri="{C3380CC4-5D6E-409C-BE32-E72D297353CC}">
              <c16:uniqueId val="{00000000-93B5-4718-8EBB-0FCBD8D543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c:v>
                </c:pt>
                <c:pt idx="5">
                  <c:v>21</c:v>
                </c:pt>
                <c:pt idx="8">
                  <c:v>17</c:v>
                </c:pt>
                <c:pt idx="11">
                  <c:v>13</c:v>
                </c:pt>
                <c:pt idx="14">
                  <c:v>10</c:v>
                </c:pt>
              </c:numCache>
            </c:numRef>
          </c:val>
          <c:extLst>
            <c:ext xmlns:c16="http://schemas.microsoft.com/office/drawing/2014/chart" uri="{C3380CC4-5D6E-409C-BE32-E72D297353CC}">
              <c16:uniqueId val="{00000001-93B5-4718-8EBB-0FCBD8D543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1760</c:v>
                </c:pt>
                <c:pt idx="5">
                  <c:v>1614</c:v>
                </c:pt>
                <c:pt idx="8">
                  <c:v>1735</c:v>
                </c:pt>
                <c:pt idx="11">
                  <c:v>2423</c:v>
                </c:pt>
                <c:pt idx="14">
                  <c:v>2517</c:v>
                </c:pt>
              </c:numCache>
            </c:numRef>
          </c:val>
          <c:extLst>
            <c:ext xmlns:c16="http://schemas.microsoft.com/office/drawing/2014/chart" uri="{C3380CC4-5D6E-409C-BE32-E72D297353CC}">
              <c16:uniqueId val="{00000002-93B5-4718-8EBB-0FCBD8D543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5-4718-8EBB-0FCBD8D543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5-4718-8EBB-0FCBD8D543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5-4718-8EBB-0FCBD8D543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425</c:v>
                </c:pt>
                <c:pt idx="3">
                  <c:v>423</c:v>
                </c:pt>
                <c:pt idx="6">
                  <c:v>387</c:v>
                </c:pt>
                <c:pt idx="9">
                  <c:v>358</c:v>
                </c:pt>
                <c:pt idx="12">
                  <c:v>345</c:v>
                </c:pt>
              </c:numCache>
            </c:numRef>
          </c:val>
          <c:extLst>
            <c:ext xmlns:c16="http://schemas.microsoft.com/office/drawing/2014/chart" uri="{C3380CC4-5D6E-409C-BE32-E72D297353CC}">
              <c16:uniqueId val="{00000006-93B5-4718-8EBB-0FCBD8D543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156</c:v>
                </c:pt>
                <c:pt idx="3">
                  <c:v>174</c:v>
                </c:pt>
                <c:pt idx="6">
                  <c:v>173</c:v>
                </c:pt>
                <c:pt idx="9">
                  <c:v>174</c:v>
                </c:pt>
                <c:pt idx="12">
                  <c:v>224</c:v>
                </c:pt>
              </c:numCache>
            </c:numRef>
          </c:val>
          <c:extLst>
            <c:ext xmlns:c16="http://schemas.microsoft.com/office/drawing/2014/chart" uri="{C3380CC4-5D6E-409C-BE32-E72D297353CC}">
              <c16:uniqueId val="{00000007-93B5-4718-8EBB-0FCBD8D543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1259</c:v>
                </c:pt>
                <c:pt idx="3">
                  <c:v>1189</c:v>
                </c:pt>
                <c:pt idx="6">
                  <c:v>1054</c:v>
                </c:pt>
                <c:pt idx="9">
                  <c:v>943</c:v>
                </c:pt>
                <c:pt idx="12">
                  <c:v>898</c:v>
                </c:pt>
              </c:numCache>
            </c:numRef>
          </c:val>
          <c:extLst>
            <c:ext xmlns:c16="http://schemas.microsoft.com/office/drawing/2014/chart" uri="{C3380CC4-5D6E-409C-BE32-E72D297353CC}">
              <c16:uniqueId val="{00000008-93B5-4718-8EBB-0FCBD8D543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c:v>
                </c:pt>
                <c:pt idx="3">
                  <c:v>43</c:v>
                </c:pt>
                <c:pt idx="6">
                  <c:v>36</c:v>
                </c:pt>
                <c:pt idx="9">
                  <c:v>29</c:v>
                </c:pt>
                <c:pt idx="12">
                  <c:v>22</c:v>
                </c:pt>
              </c:numCache>
            </c:numRef>
          </c:val>
          <c:extLst>
            <c:ext xmlns:c16="http://schemas.microsoft.com/office/drawing/2014/chart" uri="{C3380CC4-5D6E-409C-BE32-E72D297353CC}">
              <c16:uniqueId val="{00000009-93B5-4718-8EBB-0FCBD8D543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3607</c:v>
                </c:pt>
                <c:pt idx="3">
                  <c:v>3611</c:v>
                </c:pt>
                <c:pt idx="6">
                  <c:v>3539</c:v>
                </c:pt>
                <c:pt idx="9">
                  <c:v>3480</c:v>
                </c:pt>
                <c:pt idx="12">
                  <c:v>3636</c:v>
                </c:pt>
              </c:numCache>
            </c:numRef>
          </c:val>
          <c:extLst>
            <c:ext xmlns:c16="http://schemas.microsoft.com/office/drawing/2014/chart" uri="{C3380CC4-5D6E-409C-BE32-E72D297353CC}">
              <c16:uniqueId val="{0000000A-93B5-4718-8EBB-0FCBD8D543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358</c:v>
                </c:pt>
                <c:pt idx="2">
                  <c:v>#N/A</c:v>
                </c:pt>
                <c:pt idx="3">
                  <c:v>#N/A</c:v>
                </c:pt>
                <c:pt idx="4">
                  <c:v>629</c:v>
                </c:pt>
                <c:pt idx="5">
                  <c:v>#N/A</c:v>
                </c:pt>
                <c:pt idx="6">
                  <c:v>#N/A</c:v>
                </c:pt>
                <c:pt idx="7">
                  <c:v>348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B5-4718-8EBB-0FCBD8D543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1021</c:v>
                </c:pt>
                <c:pt idx="1">
                  <c:v>1569</c:v>
                </c:pt>
                <c:pt idx="2">
                  <c:v>1304</c:v>
                </c:pt>
              </c:numCache>
            </c:numRef>
          </c:val>
          <c:extLst>
            <c:ext xmlns:c16="http://schemas.microsoft.com/office/drawing/2014/chart" uri="{C3380CC4-5D6E-409C-BE32-E72D297353CC}">
              <c16:uniqueId val="{00000000-BC27-4E47-A70E-1D9A3F2478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c:v>
                </c:pt>
                <c:pt idx="1">
                  <c:v>73</c:v>
                </c:pt>
                <c:pt idx="2">
                  <c:v>73</c:v>
                </c:pt>
              </c:numCache>
            </c:numRef>
          </c:val>
          <c:extLst>
            <c:ext xmlns:c16="http://schemas.microsoft.com/office/drawing/2014/chart" uri="{C3380CC4-5D6E-409C-BE32-E72D297353CC}">
              <c16:uniqueId val="{00000001-BC27-4E47-A70E-1D9A3F2478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407</c:v>
                </c:pt>
                <c:pt idx="1">
                  <c:v>505</c:v>
                </c:pt>
                <c:pt idx="2">
                  <c:v>859</c:v>
                </c:pt>
              </c:numCache>
            </c:numRef>
          </c:val>
          <c:extLst>
            <c:ext xmlns:c16="http://schemas.microsoft.com/office/drawing/2014/chart" uri="{C3380CC4-5D6E-409C-BE32-E72D297353CC}">
              <c16:uniqueId val="{00000002-BC27-4E47-A70E-1D9A3F2478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地方債においては、基準財政需要額に算入される村債充当事業を選別化するとともに、発行額の抑制に努めていることから、ほぼ横ばいで推移している。</a:t>
          </a:r>
        </a:p>
        <a:p>
          <a:r>
            <a:rPr kumimoji="1" lang="ja-JP" altLang="en-US" sz="1400">
              <a:latin typeface="ＭＳ ゴシック" pitchFamily="49" charset="-128"/>
              <a:ea typeface="ＭＳ ゴシック" pitchFamily="49" charset="-128"/>
            </a:rPr>
            <a:t>債務負担行為に基づく支出においては、特別養護老人ホーム償還負担金のみであり、令和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年度で終了する見込みである。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年度については、充当可能財源が将来負担額を上回ったため、将来負担比率は算定されなかった。</a:t>
          </a:r>
        </a:p>
        <a:p>
          <a:r>
            <a:rPr kumimoji="1" lang="ja-JP" altLang="en-US" sz="1200">
              <a:latin typeface="ＭＳ ゴシック" pitchFamily="49" charset="-128"/>
              <a:ea typeface="ＭＳ ゴシック" pitchFamily="49" charset="-128"/>
            </a:rPr>
            <a:t>一般会計等に係る地方債の現在高は、一般補助施設整備等事業債等の借入により増加している。</a:t>
          </a:r>
        </a:p>
        <a:p>
          <a:r>
            <a:rPr kumimoji="1" lang="ja-JP" altLang="en-US" sz="1200">
              <a:latin typeface="ＭＳ ゴシック" pitchFamily="49" charset="-128"/>
              <a:ea typeface="ＭＳ ゴシック" pitchFamily="49" charset="-128"/>
            </a:rPr>
            <a:t>公営企業債等繰入見込額は、農業集落排水事業の元金残高の減少に伴い今後も減少見込みである。</a:t>
          </a:r>
        </a:p>
        <a:p>
          <a:r>
            <a:rPr kumimoji="1" lang="ja-JP" altLang="en-US" sz="1200">
              <a:latin typeface="ＭＳ ゴシック" pitchFamily="49" charset="-128"/>
              <a:ea typeface="ＭＳ ゴシック" pitchFamily="49" charset="-128"/>
            </a:rPr>
            <a:t>充当可能基金については、公共施設整備基金、がんばれ天栄応援基金等の積立てにより増加している。</a:t>
          </a:r>
        </a:p>
        <a:p>
          <a:r>
            <a:rPr kumimoji="1" lang="ja-JP" altLang="en-US" sz="1200">
              <a:latin typeface="ＭＳ ゴシック" pitchFamily="49" charset="-128"/>
              <a:ea typeface="ＭＳ ゴシック" pitchFamily="49" charset="-128"/>
            </a:rPr>
            <a:t>基準財政需要額算入見込額については、村債充当事業の選別化を行っており、概ね地方債の現在高に比例している。</a:t>
          </a:r>
        </a:p>
        <a:p>
          <a:r>
            <a:rPr kumimoji="1" lang="ja-JP" altLang="en-US" sz="1200">
              <a:latin typeface="ＭＳ ゴシック" pitchFamily="49" charset="-128"/>
              <a:ea typeface="ＭＳ ゴシック" pitchFamily="49" charset="-128"/>
            </a:rPr>
            <a:t>今後、公共施設の老朽化に伴う施設の改修や自然災害に備えた防災機能の強化・充実を図るための事業が見込まれることに伴い、充当可能な基金の減少することが見込まれるため、事業実施の適正化を図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福島県天栄村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幼稚園通園バス事業やへき地児童・生徒遠距離通学バス事業等の実施に伴うがんばれ天栄応援基金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百万円、役場庁舎冷暖房設備改修工事等に伴う公共施設整備基金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百万円、がんばれ天栄応援基金に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や保育所施設の移転、小学校の統合による学校施設の整備等が見込まれるため、公共施設整備基金への積立額の増加を予定している。また、財政調整基金については、標準財政規模の適正な範囲内となるように適正な管理・運営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改修及び維持補修事業のための基金。②がんばれ天栄応援基金：ふるさと納税（寄附金）を財源として村政の振興発展のための基金。③こども未来基金：次代を担うこどもたちの健やかな成長と豊かな心を育む社会の実現のための基金。④除雪車整備基金：除雪車整備事業のための基金。⑤ふるさと水と土保全基金：中山間地域における土地改良施設の機能を適正に発揮させるための基金。⑥人材育成基金：本村を担う人材を育成するための基金。⑦地域福祉基金：地域における福祉活動の促進を図るための基金。⑧森林環境譲与税基金：森林環境譲与税を財源として森林環境の整備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百万円の積立により増加。②がんばれ天栄応援基金：ふるさと納税（寄附金）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百万円の積立により増加。③こども未来基金：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百万円の積立により増加。④除雪車整備基金：除雪車整備のため、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百万円を取り崩したため減少。⑤ふるさと水と土保全基金：基金利子分のみ増加。⑥人材育成基金：基金利子分のみ増加。⑦地域福祉基金：基金利子分のみ増加。⑧森林環境譲与税基金：森林環境譲与税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公共施設の長寿命化や整備が見込まれるため積立予定。②がんばれ天栄応援基金：充当可能な事業へ適宜、取り崩し予定。③こども未来基金：充当可能な事業へ適宜、取り崩し予定。④除雪車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除雪車整備のため、全て取り崩し予定。⑤ふるさと水と土保全基金：充当可能な事業へ適宜、取り崩し予定。⑥人材育成基金：充当可能な事業へ適宜、取り崩し予定。⑦地域福祉基金：充当可能な事業へ適宜、取り崩し予定。⑧森林環境譲与税基金：充当可能な事業へ適宜、取り崩し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百万円積み立てたが、単独事業の実施に必要な財源確保のため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程度としているが、東日本大震災の経験から災害等への備え等のため残高の確保に努める。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中長期な見通しのもとに標準財政規模の適正な範囲内となるように財政調整基金の適正な管理・運営に努めていく。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今後の地方債償還の動向を踏まえ状況に応じて適正に対応していく。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
5,226
225.52
5,594,515
5,311,258
200,677
2,890,425
3,635,529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山間地であることや立地企業が少ないことに加えて、コロナ禍等の影響もあり、主に村民税の税収が前年度より減少し、財政力指数が</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経常経費の更なる圧縮等による歳出削減と税の徴収体制を強化し、滞納額の縮減による税収の増加を図るとともに財政基準の強化に努める。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159455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経常一般財源等に係る普通交付税や臨時財政対策債の減少や人件費の増加により、</a:t>
          </a:r>
          <a:r>
            <a:rPr kumimoji="1" lang="en-US" altLang="ja-JP" sz="1300">
              <a:latin typeface="ＭＳ Ｐゴシック" panose="020B0600070205080204" pitchFamily="50" charset="-128"/>
              <a:ea typeface="ＭＳ Ｐゴシック" panose="020B0600070205080204" pitchFamily="50" charset="-128"/>
            </a:rPr>
            <a:t>76.8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項目別においては、主に人件費について給与改定等により前年度より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今後も引き続き、各計画に即した経常経費の抑制や村債充当事業の選別実施による村債発行額の抑制に努める。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18034</xdr:rowOff>
    </xdr:from>
    <xdr:to>
      <xdr:col>23</xdr:col>
      <xdr:colOff>133350</xdr:colOff>
      <xdr:row>61</xdr:row>
      <xdr:rowOff>78359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7648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61</xdr:row>
      <xdr:rowOff>121793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7648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121793</xdr:rowOff>
    </xdr:from>
    <xdr:to>
      <xdr:col>15</xdr:col>
      <xdr:colOff>82550</xdr:colOff>
      <xdr:row>62</xdr:row>
      <xdr:rowOff>10668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802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32385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4056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27559</xdr:rowOff>
    </xdr:from>
    <xdr:to>
      <xdr:col>23</xdr:col>
      <xdr:colOff>184150</xdr:colOff>
      <xdr:row>61</xdr:row>
      <xdr:rowOff>129159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44086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138684</xdr:rowOff>
    </xdr:from>
    <xdr:to>
      <xdr:col>19</xdr:col>
      <xdr:colOff>184150</xdr:colOff>
      <xdr:row>61</xdr:row>
      <xdr:rowOff>68834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79011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70993</xdr:rowOff>
    </xdr:from>
    <xdr:to>
      <xdr:col>15</xdr:col>
      <xdr:colOff>133350</xdr:colOff>
      <xdr:row>62</xdr:row>
      <xdr:rowOff>1143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11320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保有する公共施設の維持管理に要する物件費の増加によるものである。今後も引き続き、ＰＤＣＡサイクルによる効果的・効率的な支出を徹底し、コスト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32169</xdr:rowOff>
    </xdr:from>
    <xdr:to>
      <xdr:col>23</xdr:col>
      <xdr:colOff>133350</xdr:colOff>
      <xdr:row>82</xdr:row>
      <xdr:rowOff>41422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91069"/>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15103</xdr:rowOff>
    </xdr:from>
    <xdr:to>
      <xdr:col>19</xdr:col>
      <xdr:colOff>133350</xdr:colOff>
      <xdr:row>82</xdr:row>
      <xdr:rowOff>32169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4003"/>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167598</xdr:rowOff>
    </xdr:from>
    <xdr:to>
      <xdr:col>15</xdr:col>
      <xdr:colOff>82550</xdr:colOff>
      <xdr:row>82</xdr:row>
      <xdr:rowOff>15103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55048"/>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167598</xdr:rowOff>
    </xdr:from>
    <xdr:to>
      <xdr:col>11</xdr:col>
      <xdr:colOff>31750</xdr:colOff>
      <xdr:row>82</xdr:row>
      <xdr:rowOff>19786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55048"/>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162072</xdr:rowOff>
    </xdr:from>
    <xdr:to>
      <xdr:col>23</xdr:col>
      <xdr:colOff>184150</xdr:colOff>
      <xdr:row>82</xdr:row>
      <xdr:rowOff>92222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134149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2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152819</xdr:rowOff>
    </xdr:from>
    <xdr:to>
      <xdr:col>19</xdr:col>
      <xdr:colOff>184150</xdr:colOff>
      <xdr:row>82</xdr:row>
      <xdr:rowOff>82969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67746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26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135753</xdr:rowOff>
    </xdr:from>
    <xdr:to>
      <xdr:col>15</xdr:col>
      <xdr:colOff>133350</xdr:colOff>
      <xdr:row>82</xdr:row>
      <xdr:rowOff>65903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50680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116798</xdr:rowOff>
    </xdr:from>
    <xdr:to>
      <xdr:col>11</xdr:col>
      <xdr:colOff>82550</xdr:colOff>
      <xdr:row>82</xdr:row>
      <xdr:rowOff>46948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31725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140436</xdr:rowOff>
    </xdr:from>
    <xdr:to>
      <xdr:col>7</xdr:col>
      <xdr:colOff>31750</xdr:colOff>
      <xdr:row>82</xdr:row>
      <xdr:rowOff>70586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55363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職員年齢構成のばらつき等により類似団体の平均を上回っている。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歳以上の職員の昇給停止を実施しており、今後は、組織の見直し等を適宜実施し、給与の適正化に努めていく。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88</xdr:row>
      <xdr:rowOff>160866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8143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107245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89</xdr:row>
      <xdr:rowOff>96661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948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56445</xdr:rowOff>
    </xdr:from>
    <xdr:to>
      <xdr:col>68</xdr:col>
      <xdr:colOff>152400</xdr:colOff>
      <xdr:row>89</xdr:row>
      <xdr:rowOff>96661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3154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45861</xdr:rowOff>
    </xdr:from>
    <xdr:to>
      <xdr:col>68</xdr:col>
      <xdr:colOff>203200</xdr:colOff>
      <xdr:row>89</xdr:row>
      <xdr:rowOff>147461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132238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定員適正化計画における、職員の削減目標（１０名）は達成しており、本村の地理的要因によって類似団体平均より若干上回っている。今後も、適正な定員管理に努めていく。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137995</xdr:rowOff>
    </xdr:from>
    <xdr:to>
      <xdr:col>81</xdr:col>
      <xdr:colOff>44450</xdr:colOff>
      <xdr:row>61</xdr:row>
      <xdr:rowOff>169708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6445"/>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117311</xdr:rowOff>
    </xdr:from>
    <xdr:to>
      <xdr:col>77</xdr:col>
      <xdr:colOff>44450</xdr:colOff>
      <xdr:row>61</xdr:row>
      <xdr:rowOff>137995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576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117311</xdr:rowOff>
    </xdr:from>
    <xdr:to>
      <xdr:col>72</xdr:col>
      <xdr:colOff>203200</xdr:colOff>
      <xdr:row>61</xdr:row>
      <xdr:rowOff>146957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75761"/>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146957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71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118908</xdr:rowOff>
    </xdr:from>
    <xdr:to>
      <xdr:col>81</xdr:col>
      <xdr:colOff>95250</xdr:colOff>
      <xdr:row>62</xdr:row>
      <xdr:rowOff>49058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90985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87195</xdr:rowOff>
    </xdr:from>
    <xdr:to>
      <xdr:col>77</xdr:col>
      <xdr:colOff>95250</xdr:colOff>
      <xdr:row>62</xdr:row>
      <xdr:rowOff>17345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66511</xdr:rowOff>
    </xdr:from>
    <xdr:to>
      <xdr:col>73</xdr:col>
      <xdr:colOff>44450</xdr:colOff>
      <xdr:row>61</xdr:row>
      <xdr:rowOff>168111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152888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1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村債の発行額を抑制してきたこととや基準財政需要額に算入される村債の積極的な活用により、前年度より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今後、公共施設の大規模修繕や保育所施設の移転及び小学校の統合など大規模な公共施設の整備が見込まれるため、村債の発行においては、世代間の負担の公平化と公債費の中長期的な平準化に努めていく。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95504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105156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129286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3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134112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61231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140733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将来負担比率は、地方債現在高や一部事務組合の地方債の償還に係る負担等見込額等が増加したものの、公共施設整備基金、がんばれ天栄応援基金等の増加により前年度同様に比率は算定されなかった。</a:t>
          </a:r>
        </a:p>
        <a:p>
          <a:r>
            <a:rPr kumimoji="1" lang="ja-JP" altLang="en-US" sz="1300">
              <a:latin typeface="ＭＳ Ｐゴシック" panose="020B0600070205080204" pitchFamily="50" charset="-128"/>
              <a:ea typeface="ＭＳ Ｐゴシック" panose="020B0600070205080204" pitchFamily="50" charset="-128"/>
            </a:rPr>
            <a:t>今後、公共施設の老朽化に伴う施設の改修や自然災害に備えた防災機能の強化・充実を図るための事業が見込まれることから、事業実施の適正化を図り財政の健全化に努めていく。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78377</xdr:rowOff>
    </xdr:from>
    <xdr:to>
      <xdr:col>72</xdr:col>
      <xdr:colOff>203200</xdr:colOff>
      <xdr:row>15</xdr:row>
      <xdr:rowOff>63198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78677"/>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95613</xdr:rowOff>
    </xdr:from>
    <xdr:to>
      <xdr:col>68</xdr:col>
      <xdr:colOff>152400</xdr:colOff>
      <xdr:row>15</xdr:row>
      <xdr:rowOff>63198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495913"/>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113954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12398</xdr:rowOff>
    </xdr:from>
    <xdr:to>
      <xdr:col>68</xdr:col>
      <xdr:colOff>203200</xdr:colOff>
      <xdr:row>15</xdr:row>
      <xdr:rowOff>113998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98775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44813</xdr:rowOff>
    </xdr:from>
    <xdr:to>
      <xdr:col>64</xdr:col>
      <xdr:colOff>152400</xdr:colOff>
      <xdr:row>14</xdr:row>
      <xdr:rowOff>146413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131190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
5,226
225.52
5,594,515
5,311,258
200,677
2,890,425
3,635,529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新規採用の抑制に努めているが、給与改定等により、昨年度より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歳以上の職員の昇給停止を引き続き実施し、職員人件費の抑制に努めていく。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今後の保育所施設の移転など大規模な公共施設の整備に係る公共施設整備計画策定やＤＸ推進のためのシステム構築等を実施したため、</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経常経費については、今後ともコスト削減を行うなど引き続き抑制を図る。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625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18</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15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少子高齢化の進展に伴い増加は避けられない見込みではあるが、支給要件の見直し等により、上昇率の平準化に努めていく。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その他に係る経常収支比率が類似団体を上回っているのは、特別会計繰出金等の増加が主な要因である。</a:t>
          </a:r>
        </a:p>
        <a:p>
          <a:r>
            <a:rPr kumimoji="1" lang="ja-JP" altLang="en-US" sz="1300">
              <a:latin typeface="ＭＳ Ｐゴシック" panose="020B0600070205080204" pitchFamily="50" charset="-128"/>
              <a:ea typeface="ＭＳ Ｐゴシック" panose="020B0600070205080204" pitchFamily="50" charset="-128"/>
            </a:rPr>
            <a:t>今後も引き続き、特別会計の健全化に努め、普通会計の負担額を減らしていくように努めていく。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物価高騰対策（生活商品券発行事業等）の増加により、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今後においても、一部事務組合等への経常的な負担金や各種団体等への補助金について点検・見直し等を図り、経費の削減に努めていく。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803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村債の新規借入はあるものの、村債の発行を抑制し、基準財政需要額に算入される村債を積極的に活用してきたことにより、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ポイント減少し類似団体平均を下回っている。今後も村債充当事業の重点選別化を図り、発行額の抑制に努める。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81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76</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93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8889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公債費以外の状況については、昨年度と比較して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今後において、各計画に則し経常経費の更なる抑制を図り、財政構造の弾力性を維持しながら健全な財政運営に努めていく。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106426</xdr:rowOff>
    </xdr:from>
    <xdr:to>
      <xdr:col>82</xdr:col>
      <xdr:colOff>107950</xdr:colOff>
      <xdr:row>76</xdr:row>
      <xdr:rowOff>170435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3662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106426</xdr:rowOff>
    </xdr:from>
    <xdr:to>
      <xdr:col>78</xdr:col>
      <xdr:colOff>69850</xdr:colOff>
      <xdr:row>77</xdr:row>
      <xdr:rowOff>5842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662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07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8521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119635</xdr:rowOff>
    </xdr:from>
    <xdr:to>
      <xdr:col>82</xdr:col>
      <xdr:colOff>158750</xdr:colOff>
      <xdr:row>77</xdr:row>
      <xdr:rowOff>49785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136162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55626</xdr:rowOff>
    </xdr:from>
    <xdr:to>
      <xdr:col>78</xdr:col>
      <xdr:colOff>120650</xdr:colOff>
      <xdr:row>76</xdr:row>
      <xdr:rowOff>157226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167403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48868</xdr:rowOff>
    </xdr:from>
    <xdr:to>
      <xdr:col>29</xdr:col>
      <xdr:colOff>127000</xdr:colOff>
      <xdr:row>16</xdr:row>
      <xdr:rowOff>108093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9693"/>
          <a:ext cx="647700" cy="5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108093</xdr:rowOff>
    </xdr:from>
    <xdr:to>
      <xdr:col>26</xdr:col>
      <xdr:colOff>50800</xdr:colOff>
      <xdr:row>16</xdr:row>
      <xdr:rowOff>131392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98918"/>
          <a:ext cx="6985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131392</xdr:rowOff>
    </xdr:from>
    <xdr:to>
      <xdr:col>22</xdr:col>
      <xdr:colOff>114300</xdr:colOff>
      <xdr:row>17</xdr:row>
      <xdr:rowOff>15017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22217"/>
          <a:ext cx="698500" cy="5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15017</xdr:rowOff>
    </xdr:from>
    <xdr:to>
      <xdr:col>18</xdr:col>
      <xdr:colOff>177800</xdr:colOff>
      <xdr:row>17</xdr:row>
      <xdr:rowOff>15071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77292"/>
          <a:ext cx="698500" cy="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169518</xdr:rowOff>
    </xdr:from>
    <xdr:to>
      <xdr:col>29</xdr:col>
      <xdr:colOff>177800</xdr:colOff>
      <xdr:row>16</xdr:row>
      <xdr:rowOff>99668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57293</xdr:rowOff>
    </xdr:from>
    <xdr:to>
      <xdr:col>26</xdr:col>
      <xdr:colOff>101600</xdr:colOff>
      <xdr:row>16</xdr:row>
      <xdr:rowOff>158893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4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169070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16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80592</xdr:rowOff>
    </xdr:from>
    <xdr:to>
      <xdr:col>22</xdr:col>
      <xdr:colOff>165100</xdr:colOff>
      <xdr:row>17</xdr:row>
      <xdr:rowOff>10742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7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20919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4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135667</xdr:rowOff>
    </xdr:from>
    <xdr:to>
      <xdr:col>19</xdr:col>
      <xdr:colOff>38100</xdr:colOff>
      <xdr:row>17</xdr:row>
      <xdr:rowOff>65817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75994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135721</xdr:rowOff>
    </xdr:from>
    <xdr:to>
      <xdr:col>15</xdr:col>
      <xdr:colOff>101600</xdr:colOff>
      <xdr:row>17</xdr:row>
      <xdr:rowOff>65871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76048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9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246351</xdr:rowOff>
    </xdr:from>
    <xdr:to>
      <xdr:col>29</xdr:col>
      <xdr:colOff>127000</xdr:colOff>
      <xdr:row>35</xdr:row>
      <xdr:rowOff>260807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6701"/>
          <a:ext cx="647700" cy="1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1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260807</xdr:rowOff>
    </xdr:from>
    <xdr:to>
      <xdr:col>26</xdr:col>
      <xdr:colOff>50800</xdr:colOff>
      <xdr:row>35</xdr:row>
      <xdr:rowOff>294749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71157"/>
          <a:ext cx="698500" cy="33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294749</xdr:rowOff>
    </xdr:from>
    <xdr:to>
      <xdr:col>22</xdr:col>
      <xdr:colOff>114300</xdr:colOff>
      <xdr:row>35</xdr:row>
      <xdr:rowOff>333459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5099"/>
          <a:ext cx="6985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301215</xdr:rowOff>
    </xdr:from>
    <xdr:to>
      <xdr:col>18</xdr:col>
      <xdr:colOff>177800</xdr:colOff>
      <xdr:row>35</xdr:row>
      <xdr:rowOff>333459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1565"/>
          <a:ext cx="698500" cy="3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195551</xdr:rowOff>
    </xdr:from>
    <xdr:to>
      <xdr:col>29</xdr:col>
      <xdr:colOff>177800</xdr:colOff>
      <xdr:row>35</xdr:row>
      <xdr:rowOff>297151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40628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5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210007</xdr:rowOff>
    </xdr:from>
    <xdr:to>
      <xdr:col>26</xdr:col>
      <xdr:colOff>101600</xdr:colOff>
      <xdr:row>35</xdr:row>
      <xdr:rowOff>311607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2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321784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8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243949</xdr:rowOff>
    </xdr:from>
    <xdr:to>
      <xdr:col>22</xdr:col>
      <xdr:colOff>165100</xdr:colOff>
      <xdr:row>36</xdr:row>
      <xdr:rowOff>2649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2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282659</xdr:rowOff>
    </xdr:from>
    <xdr:to>
      <xdr:col>19</xdr:col>
      <xdr:colOff>38100</xdr:colOff>
      <xdr:row>36</xdr:row>
      <xdr:rowOff>41359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51536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6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250415</xdr:rowOff>
    </xdr:from>
    <xdr:to>
      <xdr:col>15</xdr:col>
      <xdr:colOff>101600</xdr:colOff>
      <xdr:row>36</xdr:row>
      <xdr:rowOff>9115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2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
5,226
225.52
5,594,515
5,311,258
200,677
2,890,425
3,635,529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52238</xdr:rowOff>
    </xdr:from>
    <xdr:to>
      <xdr:col>24</xdr:col>
      <xdr:colOff>63500</xdr:colOff>
      <xdr:row>36</xdr:row>
      <xdr:rowOff>83903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4438"/>
          <a:ext cx="8382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83903</xdr:rowOff>
    </xdr:from>
    <xdr:to>
      <xdr:col>19</xdr:col>
      <xdr:colOff>177800</xdr:colOff>
      <xdr:row>36</xdr:row>
      <xdr:rowOff>99668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56103"/>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99668</xdr:rowOff>
    </xdr:from>
    <xdr:to>
      <xdr:col>15</xdr:col>
      <xdr:colOff>50800</xdr:colOff>
      <xdr:row>37</xdr:row>
      <xdr:rowOff>95041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71868"/>
          <a:ext cx="889000" cy="1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63714</xdr:rowOff>
    </xdr:from>
    <xdr:to>
      <xdr:col>10</xdr:col>
      <xdr:colOff>114300</xdr:colOff>
      <xdr:row>37</xdr:row>
      <xdr:rowOff>95041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07364"/>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1438</xdr:rowOff>
    </xdr:from>
    <xdr:to>
      <xdr:col>24</xdr:col>
      <xdr:colOff>114300</xdr:colOff>
      <xdr:row>36</xdr:row>
      <xdr:rowOff>103038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24315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2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33103</xdr:rowOff>
    </xdr:from>
    <xdr:to>
      <xdr:col>20</xdr:col>
      <xdr:colOff>38100</xdr:colOff>
      <xdr:row>36</xdr:row>
      <xdr:rowOff>134703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151230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48868</xdr:rowOff>
    </xdr:from>
    <xdr:to>
      <xdr:col>15</xdr:col>
      <xdr:colOff>101600</xdr:colOff>
      <xdr:row>36</xdr:row>
      <xdr:rowOff>150468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9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44241</xdr:rowOff>
    </xdr:from>
    <xdr:to>
      <xdr:col>10</xdr:col>
      <xdr:colOff>165100</xdr:colOff>
      <xdr:row>37</xdr:row>
      <xdr:rowOff>145841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162368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12914</xdr:rowOff>
    </xdr:from>
    <xdr:to>
      <xdr:col>6</xdr:col>
      <xdr:colOff>38100</xdr:colOff>
      <xdr:row>37</xdr:row>
      <xdr:rowOff>114514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131041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3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105356</xdr:rowOff>
    </xdr:from>
    <xdr:to>
      <xdr:col>24</xdr:col>
      <xdr:colOff>63500</xdr:colOff>
      <xdr:row>58</xdr:row>
      <xdr:rowOff>111774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49456"/>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111774</xdr:rowOff>
    </xdr:from>
    <xdr:to>
      <xdr:col>19</xdr:col>
      <xdr:colOff>177800</xdr:colOff>
      <xdr:row>58</xdr:row>
      <xdr:rowOff>121608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5874"/>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116076</xdr:rowOff>
    </xdr:from>
    <xdr:to>
      <xdr:col>15</xdr:col>
      <xdr:colOff>50800</xdr:colOff>
      <xdr:row>58</xdr:row>
      <xdr:rowOff>121608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6017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97783</xdr:rowOff>
    </xdr:from>
    <xdr:to>
      <xdr:col>10</xdr:col>
      <xdr:colOff>114300</xdr:colOff>
      <xdr:row>58</xdr:row>
      <xdr:rowOff>116076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41883"/>
          <a:ext cx="889000" cy="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54556</xdr:rowOff>
    </xdr:from>
    <xdr:to>
      <xdr:col>24</xdr:col>
      <xdr:colOff>114300</xdr:colOff>
      <xdr:row>58</xdr:row>
      <xdr:rowOff>156156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13933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60974</xdr:rowOff>
    </xdr:from>
    <xdr:to>
      <xdr:col>20</xdr:col>
      <xdr:colOff>38100</xdr:colOff>
      <xdr:row>58</xdr:row>
      <xdr:rowOff>162574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7651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70808</xdr:rowOff>
    </xdr:from>
    <xdr:to>
      <xdr:col>15</xdr:col>
      <xdr:colOff>101600</xdr:colOff>
      <xdr:row>59</xdr:row>
      <xdr:rowOff>958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17485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9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65276</xdr:rowOff>
    </xdr:from>
    <xdr:to>
      <xdr:col>10</xdr:col>
      <xdr:colOff>165100</xdr:colOff>
      <xdr:row>58</xdr:row>
      <xdr:rowOff>166876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11953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8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46983</xdr:rowOff>
    </xdr:from>
    <xdr:to>
      <xdr:col>6</xdr:col>
      <xdr:colOff>38100</xdr:colOff>
      <xdr:row>58</xdr:row>
      <xdr:rowOff>148583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165110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6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140255</xdr:rowOff>
    </xdr:from>
    <xdr:to>
      <xdr:col>24</xdr:col>
      <xdr:colOff>63500</xdr:colOff>
      <xdr:row>78</xdr:row>
      <xdr:rowOff>40602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41905"/>
          <a:ext cx="8382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140255</xdr:rowOff>
    </xdr:from>
    <xdr:to>
      <xdr:col>19</xdr:col>
      <xdr:colOff>177800</xdr:colOff>
      <xdr:row>78</xdr:row>
      <xdr:rowOff>43999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41905"/>
          <a:ext cx="889000" cy="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43999</xdr:rowOff>
    </xdr:from>
    <xdr:to>
      <xdr:col>15</xdr:col>
      <xdr:colOff>50800</xdr:colOff>
      <xdr:row>78</xdr:row>
      <xdr:rowOff>102929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17099"/>
          <a:ext cx="8890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66777</xdr:rowOff>
    </xdr:from>
    <xdr:to>
      <xdr:col>10</xdr:col>
      <xdr:colOff>114300</xdr:colOff>
      <xdr:row>78</xdr:row>
      <xdr:rowOff>102929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39877"/>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161252</xdr:rowOff>
    </xdr:from>
    <xdr:to>
      <xdr:col>24</xdr:col>
      <xdr:colOff>114300</xdr:colOff>
      <xdr:row>78</xdr:row>
      <xdr:rowOff>91402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139679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89455</xdr:rowOff>
    </xdr:from>
    <xdr:to>
      <xdr:col>20</xdr:col>
      <xdr:colOff>38100</xdr:colOff>
      <xdr:row>78</xdr:row>
      <xdr:rowOff>19605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10732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164649</xdr:rowOff>
    </xdr:from>
    <xdr:to>
      <xdr:col>15</xdr:col>
      <xdr:colOff>101600</xdr:colOff>
      <xdr:row>78</xdr:row>
      <xdr:rowOff>94799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85926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4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52129</xdr:rowOff>
    </xdr:from>
    <xdr:to>
      <xdr:col>10</xdr:col>
      <xdr:colOff>165100</xdr:colOff>
      <xdr:row>78</xdr:row>
      <xdr:rowOff>153729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170256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2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15977</xdr:rowOff>
    </xdr:from>
    <xdr:to>
      <xdr:col>6</xdr:col>
      <xdr:colOff>38100</xdr:colOff>
      <xdr:row>78</xdr:row>
      <xdr:rowOff>117577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134104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133325</xdr:rowOff>
    </xdr:from>
    <xdr:to>
      <xdr:col>24</xdr:col>
      <xdr:colOff>63500</xdr:colOff>
      <xdr:row>97</xdr:row>
      <xdr:rowOff>102425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92525"/>
          <a:ext cx="838200" cy="1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133325</xdr:rowOff>
    </xdr:from>
    <xdr:to>
      <xdr:col>19</xdr:col>
      <xdr:colOff>177800</xdr:colOff>
      <xdr:row>98</xdr:row>
      <xdr:rowOff>73571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92525"/>
          <a:ext cx="889000" cy="2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73571</xdr:rowOff>
    </xdr:from>
    <xdr:to>
      <xdr:col>15</xdr:col>
      <xdr:colOff>50800</xdr:colOff>
      <xdr:row>98</xdr:row>
      <xdr:rowOff>87503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5671"/>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87503</xdr:rowOff>
    </xdr:from>
    <xdr:to>
      <xdr:col>10</xdr:col>
      <xdr:colOff>114300</xdr:colOff>
      <xdr:row>98</xdr:row>
      <xdr:rowOff>90526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89603"/>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51625</xdr:rowOff>
    </xdr:from>
    <xdr:to>
      <xdr:col>24</xdr:col>
      <xdr:colOff>114300</xdr:colOff>
      <xdr:row>97</xdr:row>
      <xdr:rowOff>153225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138002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9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82525</xdr:rowOff>
    </xdr:from>
    <xdr:to>
      <xdr:col>20</xdr:col>
      <xdr:colOff>38100</xdr:colOff>
      <xdr:row>97</xdr:row>
      <xdr:rowOff>12675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22771</xdr:rowOff>
    </xdr:from>
    <xdr:to>
      <xdr:col>15</xdr:col>
      <xdr:colOff>101600</xdr:colOff>
      <xdr:row>98</xdr:row>
      <xdr:rowOff>124371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115498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36703</xdr:rowOff>
    </xdr:from>
    <xdr:to>
      <xdr:col>10</xdr:col>
      <xdr:colOff>165100</xdr:colOff>
      <xdr:row>98</xdr:row>
      <xdr:rowOff>138303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129430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39726</xdr:rowOff>
    </xdr:from>
    <xdr:to>
      <xdr:col>6</xdr:col>
      <xdr:colOff>38100</xdr:colOff>
      <xdr:row>98</xdr:row>
      <xdr:rowOff>141326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132453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33918</xdr:rowOff>
    </xdr:from>
    <xdr:to>
      <xdr:col>55</xdr:col>
      <xdr:colOff>0</xdr:colOff>
      <xdr:row>35</xdr:row>
      <xdr:rowOff>42033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34668"/>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19369</xdr:rowOff>
    </xdr:from>
    <xdr:to>
      <xdr:col>50</xdr:col>
      <xdr:colOff>114300</xdr:colOff>
      <xdr:row>35</xdr:row>
      <xdr:rowOff>33918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77219"/>
          <a:ext cx="889000" cy="3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19369</xdr:rowOff>
    </xdr:from>
    <xdr:to>
      <xdr:col>45</xdr:col>
      <xdr:colOff>177800</xdr:colOff>
      <xdr:row>36</xdr:row>
      <xdr:rowOff>39564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77219"/>
          <a:ext cx="889000" cy="5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63896</xdr:rowOff>
    </xdr:from>
    <xdr:to>
      <xdr:col>41</xdr:col>
      <xdr:colOff>50800</xdr:colOff>
      <xdr:row>36</xdr:row>
      <xdr:rowOff>39564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64646"/>
          <a:ext cx="889000" cy="1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162683</xdr:rowOff>
    </xdr:from>
    <xdr:to>
      <xdr:col>55</xdr:col>
      <xdr:colOff>50800</xdr:colOff>
      <xdr:row>35</xdr:row>
      <xdr:rowOff>92833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141110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154568</xdr:rowOff>
    </xdr:from>
    <xdr:to>
      <xdr:col>50</xdr:col>
      <xdr:colOff>165100</xdr:colOff>
      <xdr:row>35</xdr:row>
      <xdr:rowOff>84718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101245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5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140019</xdr:rowOff>
    </xdr:from>
    <xdr:to>
      <xdr:col>46</xdr:col>
      <xdr:colOff>38100</xdr:colOff>
      <xdr:row>33</xdr:row>
      <xdr:rowOff>70169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61296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160214</xdr:rowOff>
    </xdr:from>
    <xdr:to>
      <xdr:col>41</xdr:col>
      <xdr:colOff>101600</xdr:colOff>
      <xdr:row>36</xdr:row>
      <xdr:rowOff>90364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81491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5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13096</xdr:rowOff>
    </xdr:from>
    <xdr:to>
      <xdr:col>36</xdr:col>
      <xdr:colOff>165100</xdr:colOff>
      <xdr:row>35</xdr:row>
      <xdr:rowOff>114696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131223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45605</xdr:rowOff>
    </xdr:from>
    <xdr:to>
      <xdr:col>55</xdr:col>
      <xdr:colOff>0</xdr:colOff>
      <xdr:row>58</xdr:row>
      <xdr:rowOff>2545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18255"/>
          <a:ext cx="838200" cy="1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170301</xdr:rowOff>
    </xdr:from>
    <xdr:to>
      <xdr:col>50</xdr:col>
      <xdr:colOff>114300</xdr:colOff>
      <xdr:row>58</xdr:row>
      <xdr:rowOff>2545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42951"/>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89674</xdr:rowOff>
    </xdr:from>
    <xdr:to>
      <xdr:col>45</xdr:col>
      <xdr:colOff>177800</xdr:colOff>
      <xdr:row>57</xdr:row>
      <xdr:rowOff>170301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62324"/>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83806</xdr:rowOff>
    </xdr:from>
    <xdr:to>
      <xdr:col>41</xdr:col>
      <xdr:colOff>50800</xdr:colOff>
      <xdr:row>57</xdr:row>
      <xdr:rowOff>89674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5645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166255</xdr:rowOff>
    </xdr:from>
    <xdr:to>
      <xdr:col>55</xdr:col>
      <xdr:colOff>50800</xdr:colOff>
      <xdr:row>57</xdr:row>
      <xdr:rowOff>96405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17682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1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123195</xdr:rowOff>
    </xdr:from>
    <xdr:to>
      <xdr:col>50</xdr:col>
      <xdr:colOff>165100</xdr:colOff>
      <xdr:row>58</xdr:row>
      <xdr:rowOff>53345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69872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7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119501</xdr:rowOff>
    </xdr:from>
    <xdr:to>
      <xdr:col>46</xdr:col>
      <xdr:colOff>38100</xdr:colOff>
      <xdr:row>58</xdr:row>
      <xdr:rowOff>49651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66178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6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38874</xdr:rowOff>
    </xdr:from>
    <xdr:to>
      <xdr:col>41</xdr:col>
      <xdr:colOff>101600</xdr:colOff>
      <xdr:row>57</xdr:row>
      <xdr:rowOff>140474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157001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33006</xdr:rowOff>
    </xdr:from>
    <xdr:to>
      <xdr:col>36</xdr:col>
      <xdr:colOff>165100</xdr:colOff>
      <xdr:row>57</xdr:row>
      <xdr:rowOff>134606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151133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124375</xdr:rowOff>
    </xdr:from>
    <xdr:to>
      <xdr:col>55</xdr:col>
      <xdr:colOff>0</xdr:colOff>
      <xdr:row>76</xdr:row>
      <xdr:rowOff>158679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983125"/>
          <a:ext cx="838200" cy="20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154778</xdr:rowOff>
    </xdr:from>
    <xdr:to>
      <xdr:col>50</xdr:col>
      <xdr:colOff>114300</xdr:colOff>
      <xdr:row>76</xdr:row>
      <xdr:rowOff>158679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84978"/>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122706</xdr:rowOff>
    </xdr:from>
    <xdr:to>
      <xdr:col>45</xdr:col>
      <xdr:colOff>177800</xdr:colOff>
      <xdr:row>76</xdr:row>
      <xdr:rowOff>154778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52906"/>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155629</xdr:rowOff>
    </xdr:from>
    <xdr:to>
      <xdr:col>41</xdr:col>
      <xdr:colOff>50800</xdr:colOff>
      <xdr:row>76</xdr:row>
      <xdr:rowOff>122706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014379"/>
          <a:ext cx="889000" cy="1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73575</xdr:rowOff>
    </xdr:from>
    <xdr:to>
      <xdr:col>55</xdr:col>
      <xdr:colOff>50800</xdr:colOff>
      <xdr:row>76</xdr:row>
      <xdr:rowOff>3724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9323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96452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78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107879</xdr:rowOff>
    </xdr:from>
    <xdr:to>
      <xdr:col>50</xdr:col>
      <xdr:colOff>165100</xdr:colOff>
      <xdr:row>77</xdr:row>
      <xdr:rowOff>38029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54556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91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103978</xdr:rowOff>
    </xdr:from>
    <xdr:to>
      <xdr:col>46</xdr:col>
      <xdr:colOff>38100</xdr:colOff>
      <xdr:row>77</xdr:row>
      <xdr:rowOff>34128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50655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0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71906</xdr:rowOff>
    </xdr:from>
    <xdr:to>
      <xdr:col>41</xdr:col>
      <xdr:colOff>101600</xdr:colOff>
      <xdr:row>77</xdr:row>
      <xdr:rowOff>2056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18583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104828</xdr:rowOff>
    </xdr:from>
    <xdr:to>
      <xdr:col>36</xdr:col>
      <xdr:colOff>165100</xdr:colOff>
      <xdr:row>76</xdr:row>
      <xdr:rowOff>34978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51505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73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104116</xdr:rowOff>
    </xdr:from>
    <xdr:to>
      <xdr:col>55</xdr:col>
      <xdr:colOff>0</xdr:colOff>
      <xdr:row>96</xdr:row>
      <xdr:rowOff>89962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391866"/>
          <a:ext cx="838200" cy="1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89962</xdr:rowOff>
    </xdr:from>
    <xdr:to>
      <xdr:col>50</xdr:col>
      <xdr:colOff>114300</xdr:colOff>
      <xdr:row>97</xdr:row>
      <xdr:rowOff>16379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49162"/>
          <a:ext cx="889000" cy="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46563</xdr:rowOff>
    </xdr:from>
    <xdr:to>
      <xdr:col>45</xdr:col>
      <xdr:colOff>177800</xdr:colOff>
      <xdr:row>97</xdr:row>
      <xdr:rowOff>16379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34313"/>
          <a:ext cx="889000" cy="3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46563</xdr:rowOff>
    </xdr:from>
    <xdr:to>
      <xdr:col>41</xdr:col>
      <xdr:colOff>50800</xdr:colOff>
      <xdr:row>96</xdr:row>
      <xdr:rowOff>70653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34313"/>
          <a:ext cx="889000" cy="19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53316</xdr:rowOff>
    </xdr:from>
    <xdr:to>
      <xdr:col>55</xdr:col>
      <xdr:colOff>50800</xdr:colOff>
      <xdr:row>95</xdr:row>
      <xdr:rowOff>154916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76193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39162</xdr:rowOff>
    </xdr:from>
    <xdr:to>
      <xdr:col>50</xdr:col>
      <xdr:colOff>165100</xdr:colOff>
      <xdr:row>96</xdr:row>
      <xdr:rowOff>140762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157289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137029</xdr:rowOff>
    </xdr:from>
    <xdr:to>
      <xdr:col>46</xdr:col>
      <xdr:colOff>38100</xdr:colOff>
      <xdr:row>97</xdr:row>
      <xdr:rowOff>67179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58306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167213</xdr:rowOff>
    </xdr:from>
    <xdr:to>
      <xdr:col>41</xdr:col>
      <xdr:colOff>101600</xdr:colOff>
      <xdr:row>95</xdr:row>
      <xdr:rowOff>97363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113890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05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19853</xdr:rowOff>
    </xdr:from>
    <xdr:to>
      <xdr:col>36</xdr:col>
      <xdr:colOff>165100</xdr:colOff>
      <xdr:row>96</xdr:row>
      <xdr:rowOff>121453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137980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75043</xdr:rowOff>
    </xdr:from>
    <xdr:to>
      <xdr:col>85</xdr:col>
      <xdr:colOff>127000</xdr:colOff>
      <xdr:row>38</xdr:row>
      <xdr:rowOff>85961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90143"/>
          <a:ext cx="8382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27000</xdr:rowOff>
    </xdr:from>
    <xdr:to>
      <xdr:col>81</xdr:col>
      <xdr:colOff>50800</xdr:colOff>
      <xdr:row>38</xdr:row>
      <xdr:rowOff>85961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70650"/>
          <a:ext cx="889000" cy="2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27000</xdr:rowOff>
    </xdr:from>
    <xdr:to>
      <xdr:col>76</xdr:col>
      <xdr:colOff>114300</xdr:colOff>
      <xdr:row>37</xdr:row>
      <xdr:rowOff>110924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70650"/>
          <a:ext cx="889000" cy="8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110924</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54574"/>
          <a:ext cx="889000" cy="20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24243</xdr:rowOff>
    </xdr:from>
    <xdr:to>
      <xdr:col>85</xdr:col>
      <xdr:colOff>177800</xdr:colOff>
      <xdr:row>38</xdr:row>
      <xdr:rowOff>125843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110620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35161</xdr:rowOff>
    </xdr:from>
    <xdr:to>
      <xdr:col>81</xdr:col>
      <xdr:colOff>101600</xdr:colOff>
      <xdr:row>38</xdr:row>
      <xdr:rowOff>136761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127888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147650</xdr:rowOff>
    </xdr:from>
    <xdr:to>
      <xdr:col>76</xdr:col>
      <xdr:colOff>165100</xdr:colOff>
      <xdr:row>37</xdr:row>
      <xdr:rowOff>77800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94327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60124</xdr:rowOff>
    </xdr:from>
    <xdr:to>
      <xdr:col>72</xdr:col>
      <xdr:colOff>38100</xdr:colOff>
      <xdr:row>37</xdr:row>
      <xdr:rowOff>161723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03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6801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156713</xdr:rowOff>
    </xdr:from>
    <xdr:to>
      <xdr:col>85</xdr:col>
      <xdr:colOff>127000</xdr:colOff>
      <xdr:row>76</xdr:row>
      <xdr:rowOff>168294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86913"/>
          <a:ext cx="8382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156713</xdr:rowOff>
    </xdr:from>
    <xdr:to>
      <xdr:col>81</xdr:col>
      <xdr:colOff>50800</xdr:colOff>
      <xdr:row>76</xdr:row>
      <xdr:rowOff>166936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86913"/>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166936</xdr:rowOff>
    </xdr:from>
    <xdr:to>
      <xdr:col>76</xdr:col>
      <xdr:colOff>114300</xdr:colOff>
      <xdr:row>77</xdr:row>
      <xdr:rowOff>17321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97136"/>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17321</xdr:rowOff>
    </xdr:from>
    <xdr:to>
      <xdr:col>71</xdr:col>
      <xdr:colOff>177800</xdr:colOff>
      <xdr:row>77</xdr:row>
      <xdr:rowOff>17422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18971"/>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117494</xdr:rowOff>
    </xdr:from>
    <xdr:to>
      <xdr:col>85</xdr:col>
      <xdr:colOff>177800</xdr:colOff>
      <xdr:row>77</xdr:row>
      <xdr:rowOff>47644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95921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105913</xdr:rowOff>
    </xdr:from>
    <xdr:to>
      <xdr:col>81</xdr:col>
      <xdr:colOff>101600</xdr:colOff>
      <xdr:row>77</xdr:row>
      <xdr:rowOff>36063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27190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116136</xdr:rowOff>
    </xdr:from>
    <xdr:to>
      <xdr:col>76</xdr:col>
      <xdr:colOff>165100</xdr:colOff>
      <xdr:row>77</xdr:row>
      <xdr:rowOff>46286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137971</xdr:rowOff>
    </xdr:from>
    <xdr:to>
      <xdr:col>72</xdr:col>
      <xdr:colOff>38100</xdr:colOff>
      <xdr:row>77</xdr:row>
      <xdr:rowOff>68121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138072</xdr:rowOff>
    </xdr:from>
    <xdr:to>
      <xdr:col>67</xdr:col>
      <xdr:colOff>101600</xdr:colOff>
      <xdr:row>77</xdr:row>
      <xdr:rowOff>68222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59349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50907</xdr:rowOff>
    </xdr:from>
    <xdr:to>
      <xdr:col>85</xdr:col>
      <xdr:colOff>127000</xdr:colOff>
      <xdr:row>98</xdr:row>
      <xdr:rowOff>90416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3007"/>
          <a:ext cx="8382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50907</xdr:rowOff>
    </xdr:from>
    <xdr:to>
      <xdr:col>81</xdr:col>
      <xdr:colOff>50800</xdr:colOff>
      <xdr:row>98</xdr:row>
      <xdr:rowOff>127791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3007"/>
          <a:ext cx="889000" cy="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127791</xdr:rowOff>
    </xdr:from>
    <xdr:to>
      <xdr:col>76</xdr:col>
      <xdr:colOff>114300</xdr:colOff>
      <xdr:row>99</xdr:row>
      <xdr:rowOff>66864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9891"/>
          <a:ext cx="889000" cy="1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42484</xdr:rowOff>
    </xdr:from>
    <xdr:to>
      <xdr:col>71</xdr:col>
      <xdr:colOff>177800</xdr:colOff>
      <xdr:row>99</xdr:row>
      <xdr:rowOff>66864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6034"/>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39616</xdr:rowOff>
    </xdr:from>
    <xdr:to>
      <xdr:col>85</xdr:col>
      <xdr:colOff>177800</xdr:colOff>
      <xdr:row>98</xdr:row>
      <xdr:rowOff>141216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62493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xdr:rowOff>
    </xdr:from>
    <xdr:to>
      <xdr:col>81</xdr:col>
      <xdr:colOff>101600</xdr:colOff>
      <xdr:row>98</xdr:row>
      <xdr:rowOff>101707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118234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7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76991</xdr:rowOff>
    </xdr:from>
    <xdr:to>
      <xdr:col>76</xdr:col>
      <xdr:colOff>165100</xdr:colOff>
      <xdr:row>99</xdr:row>
      <xdr:rowOff>7141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23668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16064</xdr:rowOff>
    </xdr:from>
    <xdr:to>
      <xdr:col>72</xdr:col>
      <xdr:colOff>38100</xdr:colOff>
      <xdr:row>99</xdr:row>
      <xdr:rowOff>117664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108791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163134</xdr:rowOff>
    </xdr:from>
    <xdr:to>
      <xdr:col>67</xdr:col>
      <xdr:colOff>101600</xdr:colOff>
      <xdr:row>99</xdr:row>
      <xdr:rowOff>93284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109811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4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83040</xdr:rowOff>
    </xdr:from>
    <xdr:to>
      <xdr:col>116</xdr:col>
      <xdr:colOff>63500</xdr:colOff>
      <xdr:row>39</xdr:row>
      <xdr:rowOff>84575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69590"/>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79056</xdr:rowOff>
    </xdr:from>
    <xdr:to>
      <xdr:col>111</xdr:col>
      <xdr:colOff>177800</xdr:colOff>
      <xdr:row>39</xdr:row>
      <xdr:rowOff>83040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6560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19489</xdr:rowOff>
    </xdr:from>
    <xdr:to>
      <xdr:col>107</xdr:col>
      <xdr:colOff>50800</xdr:colOff>
      <xdr:row>39</xdr:row>
      <xdr:rowOff>79056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34589"/>
          <a:ext cx="889000" cy="23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135455</xdr:rowOff>
    </xdr:from>
    <xdr:to>
      <xdr:col>102</xdr:col>
      <xdr:colOff>114300</xdr:colOff>
      <xdr:row>38</xdr:row>
      <xdr:rowOff>19489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479105"/>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33775</xdr:rowOff>
    </xdr:from>
    <xdr:to>
      <xdr:col>116</xdr:col>
      <xdr:colOff>114300</xdr:colOff>
      <xdr:row>39</xdr:row>
      <xdr:rowOff>135375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120152</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3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32240</xdr:rowOff>
    </xdr:from>
    <xdr:to>
      <xdr:col>112</xdr:col>
      <xdr:colOff>38100</xdr:colOff>
      <xdr:row>39</xdr:row>
      <xdr:rowOff>133840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124967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28256</xdr:rowOff>
    </xdr:from>
    <xdr:to>
      <xdr:col>107</xdr:col>
      <xdr:colOff>101600</xdr:colOff>
      <xdr:row>39</xdr:row>
      <xdr:rowOff>129856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120983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0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140139</xdr:rowOff>
    </xdr:from>
    <xdr:to>
      <xdr:col>102</xdr:col>
      <xdr:colOff>165100</xdr:colOff>
      <xdr:row>38</xdr:row>
      <xdr:rowOff>70289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86816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84655</xdr:rowOff>
    </xdr:from>
    <xdr:to>
      <xdr:col>98</xdr:col>
      <xdr:colOff>38100</xdr:colOff>
      <xdr:row>38</xdr:row>
      <xdr:rowOff>14805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31332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0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82256</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97806"/>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31456</xdr:rowOff>
    </xdr:from>
    <xdr:to>
      <xdr:col>98</xdr:col>
      <xdr:colOff>38100</xdr:colOff>
      <xdr:row>59</xdr:row>
      <xdr:rowOff>133056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124183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169273</xdr:rowOff>
    </xdr:from>
    <xdr:to>
      <xdr:col>116</xdr:col>
      <xdr:colOff>63500</xdr:colOff>
      <xdr:row>76</xdr:row>
      <xdr:rowOff>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28023"/>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169273</xdr:rowOff>
    </xdr:from>
    <xdr:to>
      <xdr:col>111</xdr:col>
      <xdr:colOff>177800</xdr:colOff>
      <xdr:row>76</xdr:row>
      <xdr:rowOff>22230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8023"/>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22230</xdr:rowOff>
    </xdr:from>
    <xdr:to>
      <xdr:col>107</xdr:col>
      <xdr:colOff>50800</xdr:colOff>
      <xdr:row>76</xdr:row>
      <xdr:rowOff>33782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52430"/>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10198</xdr:rowOff>
    </xdr:from>
    <xdr:to>
      <xdr:col>102</xdr:col>
      <xdr:colOff>114300</xdr:colOff>
      <xdr:row>76</xdr:row>
      <xdr:rowOff>33782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40398"/>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120736</xdr:rowOff>
    </xdr:from>
    <xdr:to>
      <xdr:col>116</xdr:col>
      <xdr:colOff>114300</xdr:colOff>
      <xdr:row>76</xdr:row>
      <xdr:rowOff>50887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79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143613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118473</xdr:rowOff>
    </xdr:from>
    <xdr:to>
      <xdr:col>112</xdr:col>
      <xdr:colOff>38100</xdr:colOff>
      <xdr:row>76</xdr:row>
      <xdr:rowOff>48623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65150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142880</xdr:rowOff>
    </xdr:from>
    <xdr:to>
      <xdr:col>107</xdr:col>
      <xdr:colOff>101600</xdr:colOff>
      <xdr:row>76</xdr:row>
      <xdr:rowOff>73031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016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64157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154432</xdr:rowOff>
    </xdr:from>
    <xdr:to>
      <xdr:col>102</xdr:col>
      <xdr:colOff>165100</xdr:colOff>
      <xdr:row>76</xdr:row>
      <xdr:rowOff>84582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75709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130848</xdr:rowOff>
    </xdr:from>
    <xdr:to>
      <xdr:col>98</xdr:col>
      <xdr:colOff>38100</xdr:colOff>
      <xdr:row>76</xdr:row>
      <xdr:rowOff>60998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52125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1,001,368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・「物件費」は、公共施設整備基本計画策定業務の実施に伴い、前年度より</a:t>
          </a:r>
          <a:r>
            <a:rPr kumimoji="1" lang="en-US" altLang="ja-JP" sz="1300">
              <a:latin typeface="ＭＳ Ｐゴシック" panose="020B0600070205080204" pitchFamily="50" charset="-128"/>
              <a:ea typeface="ＭＳ Ｐゴシック" panose="020B0600070205080204" pitchFamily="50" charset="-128"/>
            </a:rPr>
            <a:t>5,896</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・「扶助費」については、子育て世帯臨時特別給付金の減少により、前年度より</a:t>
          </a:r>
          <a:r>
            <a:rPr kumimoji="1" lang="en-US" altLang="ja-JP" sz="1300">
              <a:latin typeface="ＭＳ Ｐゴシック" panose="020B0600070205080204" pitchFamily="50" charset="-128"/>
              <a:ea typeface="ＭＳ Ｐゴシック" panose="020B0600070205080204" pitchFamily="50" charset="-128"/>
            </a:rPr>
            <a:t>11,067</a:t>
          </a:r>
          <a:r>
            <a:rPr kumimoji="1" lang="ja-JP" altLang="en-US" sz="1300">
              <a:latin typeface="ＭＳ Ｐゴシック" panose="020B0600070205080204" pitchFamily="50" charset="-128"/>
              <a:ea typeface="ＭＳ Ｐゴシック" panose="020B0600070205080204" pitchFamily="50" charset="-128"/>
            </a:rPr>
            <a:t>円減少となっている。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・「普通建設事業費」については、てんえいふるさと公園農林水産物直売施設整備の実施に伴い、前年度より</a:t>
          </a:r>
          <a:r>
            <a:rPr kumimoji="1" lang="en-US" altLang="ja-JP" sz="1300">
              <a:latin typeface="ＭＳ Ｐゴシック" panose="020B0600070205080204" pitchFamily="50" charset="-128"/>
              <a:ea typeface="ＭＳ Ｐゴシック" panose="020B0600070205080204" pitchFamily="50" charset="-128"/>
            </a:rPr>
            <a:t>78,629</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・「災害復旧事業費」は、福島沖地震の被害で生じた災害復旧事業の実施に伴い、前年度より</a:t>
          </a:r>
          <a:r>
            <a:rPr kumimoji="1" lang="en-US" altLang="ja-JP" sz="1300">
              <a:latin typeface="ＭＳ Ｐゴシック" panose="020B0600070205080204" pitchFamily="50" charset="-128"/>
              <a:ea typeface="ＭＳ Ｐゴシック" panose="020B0600070205080204" pitchFamily="50" charset="-128"/>
            </a:rPr>
            <a:t>1,194</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・「積立金」は、財政調整基金の積立の減少により、前年度より</a:t>
          </a:r>
          <a:r>
            <a:rPr kumimoji="1" lang="en-US" altLang="ja-JP" sz="1300">
              <a:latin typeface="ＭＳ Ｐゴシック" panose="020B0600070205080204" pitchFamily="50" charset="-128"/>
              <a:ea typeface="ＭＳ Ｐゴシック" panose="020B0600070205080204" pitchFamily="50" charset="-128"/>
            </a:rPr>
            <a:t>24,196</a:t>
          </a:r>
          <a:r>
            <a:rPr kumimoji="1" lang="ja-JP" altLang="en-US" sz="1300">
              <a:latin typeface="ＭＳ Ｐゴシック" panose="020B0600070205080204" pitchFamily="50" charset="-128"/>
              <a:ea typeface="ＭＳ Ｐゴシック" panose="020B0600070205080204" pitchFamily="50" charset="-128"/>
            </a:rPr>
            <a:t>円減少となっている。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
5,226
225.52
5,594,515
5,311,258
200,677
2,890,425
3,635,529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27686</xdr:rowOff>
    </xdr:from>
    <xdr:to>
      <xdr:col>24</xdr:col>
      <xdr:colOff>63500</xdr:colOff>
      <xdr:row>33</xdr:row>
      <xdr:rowOff>87775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85536"/>
          <a:ext cx="8382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86034</xdr:rowOff>
    </xdr:from>
    <xdr:to>
      <xdr:col>19</xdr:col>
      <xdr:colOff>177800</xdr:colOff>
      <xdr:row>33</xdr:row>
      <xdr:rowOff>87775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43884"/>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84292</xdr:rowOff>
    </xdr:from>
    <xdr:to>
      <xdr:col>15</xdr:col>
      <xdr:colOff>50800</xdr:colOff>
      <xdr:row>33</xdr:row>
      <xdr:rowOff>86034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42142"/>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84292</xdr:rowOff>
    </xdr:from>
    <xdr:to>
      <xdr:col>10</xdr:col>
      <xdr:colOff>114300</xdr:colOff>
      <xdr:row>33</xdr:row>
      <xdr:rowOff>93000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4214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148336</xdr:rowOff>
    </xdr:from>
    <xdr:to>
      <xdr:col>24</xdr:col>
      <xdr:colOff>114300</xdr:colOff>
      <xdr:row>33</xdr:row>
      <xdr:rowOff>78486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171213</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36975</xdr:rowOff>
    </xdr:from>
    <xdr:to>
      <xdr:col>20</xdr:col>
      <xdr:colOff>38100</xdr:colOff>
      <xdr:row>33</xdr:row>
      <xdr:rowOff>138575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155102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4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35234</xdr:rowOff>
    </xdr:from>
    <xdr:to>
      <xdr:col>15</xdr:col>
      <xdr:colOff>101600</xdr:colOff>
      <xdr:row>33</xdr:row>
      <xdr:rowOff>136834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153361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4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33492</xdr:rowOff>
    </xdr:from>
    <xdr:to>
      <xdr:col>10</xdr:col>
      <xdr:colOff>165100</xdr:colOff>
      <xdr:row>33</xdr:row>
      <xdr:rowOff>135092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151619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4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42200</xdr:rowOff>
    </xdr:from>
    <xdr:to>
      <xdr:col>6</xdr:col>
      <xdr:colOff>38100</xdr:colOff>
      <xdr:row>33</xdr:row>
      <xdr:rowOff>143800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160327</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4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16242</xdr:rowOff>
    </xdr:from>
    <xdr:to>
      <xdr:col>24</xdr:col>
      <xdr:colOff>63500</xdr:colOff>
      <xdr:row>58</xdr:row>
      <xdr:rowOff>17514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0342"/>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16242</xdr:rowOff>
    </xdr:from>
    <xdr:to>
      <xdr:col>19</xdr:col>
      <xdr:colOff>177800</xdr:colOff>
      <xdr:row>58</xdr:row>
      <xdr:rowOff>55914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0342"/>
          <a:ext cx="8890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55914</xdr:rowOff>
    </xdr:from>
    <xdr:to>
      <xdr:col>15</xdr:col>
      <xdr:colOff>50800</xdr:colOff>
      <xdr:row>58</xdr:row>
      <xdr:rowOff>114422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0014"/>
          <a:ext cx="889000" cy="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103876</xdr:rowOff>
    </xdr:from>
    <xdr:to>
      <xdr:col>10</xdr:col>
      <xdr:colOff>114300</xdr:colOff>
      <xdr:row>58</xdr:row>
      <xdr:rowOff>114422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7976"/>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138164</xdr:rowOff>
    </xdr:from>
    <xdr:to>
      <xdr:col>24</xdr:col>
      <xdr:colOff>114300</xdr:colOff>
      <xdr:row>58</xdr:row>
      <xdr:rowOff>68314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161041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136892</xdr:rowOff>
    </xdr:from>
    <xdr:to>
      <xdr:col>20</xdr:col>
      <xdr:colOff>38100</xdr:colOff>
      <xdr:row>58</xdr:row>
      <xdr:rowOff>67042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83569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5114</xdr:rowOff>
    </xdr:from>
    <xdr:to>
      <xdr:col>15</xdr:col>
      <xdr:colOff>101600</xdr:colOff>
      <xdr:row>58</xdr:row>
      <xdr:rowOff>106714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97841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63622</xdr:rowOff>
    </xdr:from>
    <xdr:to>
      <xdr:col>10</xdr:col>
      <xdr:colOff>165100</xdr:colOff>
      <xdr:row>58</xdr:row>
      <xdr:rowOff>165222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10299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53076</xdr:rowOff>
    </xdr:from>
    <xdr:to>
      <xdr:col>6</xdr:col>
      <xdr:colOff>38100</xdr:colOff>
      <xdr:row>58</xdr:row>
      <xdr:rowOff>154676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144310</xdr:rowOff>
    </xdr:from>
    <xdr:to>
      <xdr:col>24</xdr:col>
      <xdr:colOff>63500</xdr:colOff>
      <xdr:row>76</xdr:row>
      <xdr:rowOff>82359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31610"/>
          <a:ext cx="838200" cy="28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43772</xdr:rowOff>
    </xdr:from>
    <xdr:to>
      <xdr:col>19</xdr:col>
      <xdr:colOff>177800</xdr:colOff>
      <xdr:row>74</xdr:row>
      <xdr:rowOff>144310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388172"/>
          <a:ext cx="889000" cy="4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43772</xdr:rowOff>
    </xdr:from>
    <xdr:to>
      <xdr:col>15</xdr:col>
      <xdr:colOff>50800</xdr:colOff>
      <xdr:row>76</xdr:row>
      <xdr:rowOff>53335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388172"/>
          <a:ext cx="889000" cy="69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46279</xdr:rowOff>
    </xdr:from>
    <xdr:to>
      <xdr:col>10</xdr:col>
      <xdr:colOff>114300</xdr:colOff>
      <xdr:row>76</xdr:row>
      <xdr:rowOff>53335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76479"/>
          <a:ext cx="8890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31559</xdr:rowOff>
    </xdr:from>
    <xdr:to>
      <xdr:col>24</xdr:col>
      <xdr:colOff>114300</xdr:colOff>
      <xdr:row>76</xdr:row>
      <xdr:rowOff>133159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93510</xdr:rowOff>
    </xdr:from>
    <xdr:to>
      <xdr:col>20</xdr:col>
      <xdr:colOff>38100</xdr:colOff>
      <xdr:row>75</xdr:row>
      <xdr:rowOff>23660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40187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164422</xdr:rowOff>
    </xdr:from>
    <xdr:to>
      <xdr:col>15</xdr:col>
      <xdr:colOff>101600</xdr:colOff>
      <xdr:row>72</xdr:row>
      <xdr:rowOff>94572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111099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1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2535</xdr:rowOff>
    </xdr:from>
    <xdr:to>
      <xdr:col>10</xdr:col>
      <xdr:colOff>165100</xdr:colOff>
      <xdr:row>76</xdr:row>
      <xdr:rowOff>104135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120662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166929</xdr:rowOff>
    </xdr:from>
    <xdr:to>
      <xdr:col>6</xdr:col>
      <xdr:colOff>38100</xdr:colOff>
      <xdr:row>76</xdr:row>
      <xdr:rowOff>97079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113606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80911</xdr:rowOff>
    </xdr:from>
    <xdr:to>
      <xdr:col>24</xdr:col>
      <xdr:colOff>63500</xdr:colOff>
      <xdr:row>97</xdr:row>
      <xdr:rowOff>6891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40111"/>
          <a:ext cx="838200" cy="9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80911</xdr:rowOff>
    </xdr:from>
    <xdr:to>
      <xdr:col>19</xdr:col>
      <xdr:colOff>177800</xdr:colOff>
      <xdr:row>97</xdr:row>
      <xdr:rowOff>57519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40111"/>
          <a:ext cx="889000" cy="14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43162</xdr:rowOff>
    </xdr:from>
    <xdr:to>
      <xdr:col>15</xdr:col>
      <xdr:colOff>50800</xdr:colOff>
      <xdr:row>97</xdr:row>
      <xdr:rowOff>57519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73812"/>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138024</xdr:rowOff>
    </xdr:from>
    <xdr:to>
      <xdr:col>10</xdr:col>
      <xdr:colOff>114300</xdr:colOff>
      <xdr:row>97</xdr:row>
      <xdr:rowOff>43162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25774"/>
          <a:ext cx="889000" cy="2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127541</xdr:rowOff>
    </xdr:from>
    <xdr:to>
      <xdr:col>24</xdr:col>
      <xdr:colOff>114300</xdr:colOff>
      <xdr:row>97</xdr:row>
      <xdr:rowOff>57691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105968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30111</xdr:rowOff>
    </xdr:from>
    <xdr:to>
      <xdr:col>20</xdr:col>
      <xdr:colOff>38100</xdr:colOff>
      <xdr:row>96</xdr:row>
      <xdr:rowOff>131711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6719</xdr:rowOff>
    </xdr:from>
    <xdr:to>
      <xdr:col>15</xdr:col>
      <xdr:colOff>101600</xdr:colOff>
      <xdr:row>97</xdr:row>
      <xdr:rowOff>108319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99446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163812</xdr:rowOff>
    </xdr:from>
    <xdr:to>
      <xdr:col>10</xdr:col>
      <xdr:colOff>165100</xdr:colOff>
      <xdr:row>97</xdr:row>
      <xdr:rowOff>93962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85089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87224</xdr:rowOff>
    </xdr:from>
    <xdr:to>
      <xdr:col>6</xdr:col>
      <xdr:colOff>38100</xdr:colOff>
      <xdr:row>96</xdr:row>
      <xdr:rowOff>17374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33901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107238</xdr:rowOff>
    </xdr:from>
    <xdr:to>
      <xdr:col>55</xdr:col>
      <xdr:colOff>0</xdr:colOff>
      <xdr:row>38</xdr:row>
      <xdr:rowOff>138785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22338"/>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120955</xdr:rowOff>
    </xdr:from>
    <xdr:to>
      <xdr:col>50</xdr:col>
      <xdr:colOff>114300</xdr:colOff>
      <xdr:row>38</xdr:row>
      <xdr:rowOff>107238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93155"/>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95352</xdr:rowOff>
    </xdr:from>
    <xdr:to>
      <xdr:col>45</xdr:col>
      <xdr:colOff>177800</xdr:colOff>
      <xdr:row>36</xdr:row>
      <xdr:rowOff>120955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924652"/>
          <a:ext cx="8890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45974</xdr:rowOff>
    </xdr:from>
    <xdr:to>
      <xdr:col>41</xdr:col>
      <xdr:colOff>50800</xdr:colOff>
      <xdr:row>34</xdr:row>
      <xdr:rowOff>95352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360924"/>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56438</xdr:rowOff>
    </xdr:from>
    <xdr:to>
      <xdr:col>50</xdr:col>
      <xdr:colOff>165100</xdr:colOff>
      <xdr:row>38</xdr:row>
      <xdr:rowOff>158038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149165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70155</xdr:rowOff>
    </xdr:from>
    <xdr:to>
      <xdr:col>46</xdr:col>
      <xdr:colOff>38100</xdr:colOff>
      <xdr:row>37</xdr:row>
      <xdr:rowOff>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16832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44552</xdr:rowOff>
    </xdr:from>
    <xdr:to>
      <xdr:col>41</xdr:col>
      <xdr:colOff>101600</xdr:colOff>
      <xdr:row>34</xdr:row>
      <xdr:rowOff>146152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162679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166624</xdr:rowOff>
    </xdr:from>
    <xdr:to>
      <xdr:col>36</xdr:col>
      <xdr:colOff>165100</xdr:colOff>
      <xdr:row>31</xdr:row>
      <xdr:rowOff>96774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3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113301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0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40384</xdr:rowOff>
    </xdr:from>
    <xdr:to>
      <xdr:col>55</xdr:col>
      <xdr:colOff>0</xdr:colOff>
      <xdr:row>56</xdr:row>
      <xdr:rowOff>87118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298684"/>
          <a:ext cx="838200" cy="3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124060</xdr:rowOff>
    </xdr:from>
    <xdr:to>
      <xdr:col>50</xdr:col>
      <xdr:colOff>114300</xdr:colOff>
      <xdr:row>56</xdr:row>
      <xdr:rowOff>87118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53810"/>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124060</xdr:rowOff>
    </xdr:from>
    <xdr:to>
      <xdr:col>45</xdr:col>
      <xdr:colOff>177800</xdr:colOff>
      <xdr:row>56</xdr:row>
      <xdr:rowOff>75456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53810"/>
          <a:ext cx="889000" cy="12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137338</xdr:rowOff>
    </xdr:from>
    <xdr:to>
      <xdr:col>41</xdr:col>
      <xdr:colOff>50800</xdr:colOff>
      <xdr:row>56</xdr:row>
      <xdr:rowOff>75456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95638"/>
          <a:ext cx="889000" cy="28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161034</xdr:rowOff>
    </xdr:from>
    <xdr:to>
      <xdr:col>55</xdr:col>
      <xdr:colOff>50800</xdr:colOff>
      <xdr:row>54</xdr:row>
      <xdr:rowOff>91184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12461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36318</xdr:rowOff>
    </xdr:from>
    <xdr:to>
      <xdr:col>50</xdr:col>
      <xdr:colOff>165100</xdr:colOff>
      <xdr:row>56</xdr:row>
      <xdr:rowOff>137918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154445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1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73260</xdr:rowOff>
    </xdr:from>
    <xdr:to>
      <xdr:col>46</xdr:col>
      <xdr:colOff>38100</xdr:colOff>
      <xdr:row>56</xdr:row>
      <xdr:rowOff>3410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19937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7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24656</xdr:rowOff>
    </xdr:from>
    <xdr:to>
      <xdr:col>41</xdr:col>
      <xdr:colOff>101600</xdr:colOff>
      <xdr:row>56</xdr:row>
      <xdr:rowOff>126256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142783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0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86538</xdr:rowOff>
    </xdr:from>
    <xdr:to>
      <xdr:col>36</xdr:col>
      <xdr:colOff>165100</xdr:colOff>
      <xdr:row>55</xdr:row>
      <xdr:rowOff>16688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33215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12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145546</xdr:rowOff>
    </xdr:from>
    <xdr:to>
      <xdr:col>55</xdr:col>
      <xdr:colOff>0</xdr:colOff>
      <xdr:row>79</xdr:row>
      <xdr:rowOff>14798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18646"/>
          <a:ext cx="8382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145546</xdr:rowOff>
    </xdr:from>
    <xdr:to>
      <xdr:col>50</xdr:col>
      <xdr:colOff>114300</xdr:colOff>
      <xdr:row>78</xdr:row>
      <xdr:rowOff>163181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18646"/>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163181</xdr:rowOff>
    </xdr:from>
    <xdr:to>
      <xdr:col>45</xdr:col>
      <xdr:colOff>177800</xdr:colOff>
      <xdr:row>79</xdr:row>
      <xdr:rowOff>28296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6281"/>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28296</xdr:rowOff>
    </xdr:from>
    <xdr:to>
      <xdr:col>41</xdr:col>
      <xdr:colOff>50800</xdr:colOff>
      <xdr:row>79</xdr:row>
      <xdr:rowOff>42001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72846"/>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135448</xdr:rowOff>
    </xdr:from>
    <xdr:to>
      <xdr:col>55</xdr:col>
      <xdr:colOff>50800</xdr:colOff>
      <xdr:row>79</xdr:row>
      <xdr:rowOff>65598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50375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94746</xdr:rowOff>
    </xdr:from>
    <xdr:to>
      <xdr:col>50</xdr:col>
      <xdr:colOff>165100</xdr:colOff>
      <xdr:row>79</xdr:row>
      <xdr:rowOff>24896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16023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112381</xdr:rowOff>
    </xdr:from>
    <xdr:to>
      <xdr:col>46</xdr:col>
      <xdr:colOff>38100</xdr:colOff>
      <xdr:row>79</xdr:row>
      <xdr:rowOff>42531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33658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148946</xdr:rowOff>
    </xdr:from>
    <xdr:to>
      <xdr:col>41</xdr:col>
      <xdr:colOff>101600</xdr:colOff>
      <xdr:row>79</xdr:row>
      <xdr:rowOff>79096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70223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162651</xdr:rowOff>
    </xdr:from>
    <xdr:to>
      <xdr:col>36</xdr:col>
      <xdr:colOff>165100</xdr:colOff>
      <xdr:row>79</xdr:row>
      <xdr:rowOff>92801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83928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106942</xdr:rowOff>
    </xdr:from>
    <xdr:to>
      <xdr:col>55</xdr:col>
      <xdr:colOff>0</xdr:colOff>
      <xdr:row>97</xdr:row>
      <xdr:rowOff>149847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37592"/>
          <a:ext cx="838200" cy="4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149847</xdr:rowOff>
    </xdr:from>
    <xdr:to>
      <xdr:col>50</xdr:col>
      <xdr:colOff>114300</xdr:colOff>
      <xdr:row>98</xdr:row>
      <xdr:rowOff>23030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0497"/>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23030</xdr:rowOff>
    </xdr:from>
    <xdr:to>
      <xdr:col>45</xdr:col>
      <xdr:colOff>177800</xdr:colOff>
      <xdr:row>98</xdr:row>
      <xdr:rowOff>25530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25130"/>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97996</xdr:rowOff>
    </xdr:from>
    <xdr:to>
      <xdr:col>41</xdr:col>
      <xdr:colOff>50800</xdr:colOff>
      <xdr:row>98</xdr:row>
      <xdr:rowOff>25530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28646"/>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56142</xdr:rowOff>
    </xdr:from>
    <xdr:to>
      <xdr:col>55</xdr:col>
      <xdr:colOff>50800</xdr:colOff>
      <xdr:row>97</xdr:row>
      <xdr:rowOff>157742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34569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99047</xdr:rowOff>
    </xdr:from>
    <xdr:to>
      <xdr:col>50</xdr:col>
      <xdr:colOff>165100</xdr:colOff>
      <xdr:row>98</xdr:row>
      <xdr:rowOff>29197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20324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143680</xdr:rowOff>
    </xdr:from>
    <xdr:to>
      <xdr:col>46</xdr:col>
      <xdr:colOff>38100</xdr:colOff>
      <xdr:row>98</xdr:row>
      <xdr:rowOff>73830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64957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146180</xdr:rowOff>
    </xdr:from>
    <xdr:to>
      <xdr:col>41</xdr:col>
      <xdr:colOff>101600</xdr:colOff>
      <xdr:row>98</xdr:row>
      <xdr:rowOff>76330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67457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47196</xdr:rowOff>
    </xdr:from>
    <xdr:to>
      <xdr:col>36</xdr:col>
      <xdr:colOff>165100</xdr:colOff>
      <xdr:row>97</xdr:row>
      <xdr:rowOff>148796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139923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141163</xdr:rowOff>
    </xdr:from>
    <xdr:to>
      <xdr:col>85</xdr:col>
      <xdr:colOff>127000</xdr:colOff>
      <xdr:row>35</xdr:row>
      <xdr:rowOff>62342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70463"/>
          <a:ext cx="8382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62342</xdr:rowOff>
    </xdr:from>
    <xdr:to>
      <xdr:col>81</xdr:col>
      <xdr:colOff>50800</xdr:colOff>
      <xdr:row>36</xdr:row>
      <xdr:rowOff>92243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63092"/>
          <a:ext cx="889000" cy="20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92243</xdr:rowOff>
    </xdr:from>
    <xdr:to>
      <xdr:col>76</xdr:col>
      <xdr:colOff>114300</xdr:colOff>
      <xdr:row>36</xdr:row>
      <xdr:rowOff>144249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64443"/>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144249</xdr:rowOff>
    </xdr:from>
    <xdr:to>
      <xdr:col>71</xdr:col>
      <xdr:colOff>177800</xdr:colOff>
      <xdr:row>37</xdr:row>
      <xdr:rowOff>2929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16449"/>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90363</xdr:rowOff>
    </xdr:from>
    <xdr:to>
      <xdr:col>85</xdr:col>
      <xdr:colOff>177800</xdr:colOff>
      <xdr:row>35</xdr:row>
      <xdr:rowOff>20513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113240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11542</xdr:rowOff>
    </xdr:from>
    <xdr:to>
      <xdr:col>81</xdr:col>
      <xdr:colOff>101600</xdr:colOff>
      <xdr:row>35</xdr:row>
      <xdr:rowOff>113142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129669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41443</xdr:rowOff>
    </xdr:from>
    <xdr:to>
      <xdr:col>76</xdr:col>
      <xdr:colOff>165100</xdr:colOff>
      <xdr:row>36</xdr:row>
      <xdr:rowOff>143043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134170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93449</xdr:rowOff>
    </xdr:from>
    <xdr:to>
      <xdr:col>72</xdr:col>
      <xdr:colOff>38100</xdr:colOff>
      <xdr:row>37</xdr:row>
      <xdr:rowOff>23599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123579</xdr:rowOff>
    </xdr:from>
    <xdr:to>
      <xdr:col>67</xdr:col>
      <xdr:colOff>101600</xdr:colOff>
      <xdr:row>37</xdr:row>
      <xdr:rowOff>53729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70256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84600</xdr:rowOff>
    </xdr:from>
    <xdr:to>
      <xdr:col>85</xdr:col>
      <xdr:colOff>127000</xdr:colOff>
      <xdr:row>57</xdr:row>
      <xdr:rowOff>122978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7250"/>
          <a:ext cx="8382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84600</xdr:rowOff>
    </xdr:from>
    <xdr:to>
      <xdr:col>81</xdr:col>
      <xdr:colOff>50800</xdr:colOff>
      <xdr:row>57</xdr:row>
      <xdr:rowOff>102838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57250"/>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145524</xdr:rowOff>
    </xdr:from>
    <xdr:to>
      <xdr:col>76</xdr:col>
      <xdr:colOff>114300</xdr:colOff>
      <xdr:row>57</xdr:row>
      <xdr:rowOff>102838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46724"/>
          <a:ext cx="889000" cy="1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145524</xdr:rowOff>
    </xdr:from>
    <xdr:to>
      <xdr:col>71</xdr:col>
      <xdr:colOff>177800</xdr:colOff>
      <xdr:row>57</xdr:row>
      <xdr:rowOff>128185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46724"/>
          <a:ext cx="889000" cy="15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72178</xdr:rowOff>
    </xdr:from>
    <xdr:to>
      <xdr:col>85</xdr:col>
      <xdr:colOff>177800</xdr:colOff>
      <xdr:row>58</xdr:row>
      <xdr:rowOff>2328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33800</xdr:rowOff>
    </xdr:from>
    <xdr:to>
      <xdr:col>81</xdr:col>
      <xdr:colOff>101600</xdr:colOff>
      <xdr:row>57</xdr:row>
      <xdr:rowOff>135400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151927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52038</xdr:rowOff>
    </xdr:from>
    <xdr:to>
      <xdr:col>76</xdr:col>
      <xdr:colOff>165100</xdr:colOff>
      <xdr:row>57</xdr:row>
      <xdr:rowOff>153638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170165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94724</xdr:rowOff>
    </xdr:from>
    <xdr:to>
      <xdr:col>72</xdr:col>
      <xdr:colOff>38100</xdr:colOff>
      <xdr:row>57</xdr:row>
      <xdr:rowOff>24874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41401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7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77385</xdr:rowOff>
    </xdr:from>
    <xdr:to>
      <xdr:col>67</xdr:col>
      <xdr:colOff>101600</xdr:colOff>
      <xdr:row>58</xdr:row>
      <xdr:rowOff>7535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24062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75043</xdr:rowOff>
    </xdr:from>
    <xdr:to>
      <xdr:col>85</xdr:col>
      <xdr:colOff>127000</xdr:colOff>
      <xdr:row>78</xdr:row>
      <xdr:rowOff>85961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48143"/>
          <a:ext cx="8382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27000</xdr:rowOff>
    </xdr:from>
    <xdr:to>
      <xdr:col>81</xdr:col>
      <xdr:colOff>50800</xdr:colOff>
      <xdr:row>78</xdr:row>
      <xdr:rowOff>85961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28650"/>
          <a:ext cx="889000" cy="2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27000</xdr:rowOff>
    </xdr:from>
    <xdr:to>
      <xdr:col>76</xdr:col>
      <xdr:colOff>114300</xdr:colOff>
      <xdr:row>77</xdr:row>
      <xdr:rowOff>110923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28650"/>
          <a:ext cx="8890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110923</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12573"/>
          <a:ext cx="889000" cy="20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24243</xdr:rowOff>
    </xdr:from>
    <xdr:to>
      <xdr:col>85</xdr:col>
      <xdr:colOff>177800</xdr:colOff>
      <xdr:row>78</xdr:row>
      <xdr:rowOff>125843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9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110620</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35161</xdr:rowOff>
    </xdr:from>
    <xdr:to>
      <xdr:col>81</xdr:col>
      <xdr:colOff>101600</xdr:colOff>
      <xdr:row>78</xdr:row>
      <xdr:rowOff>136761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127888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0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147650</xdr:rowOff>
    </xdr:from>
    <xdr:to>
      <xdr:col>76</xdr:col>
      <xdr:colOff>165100</xdr:colOff>
      <xdr:row>77</xdr:row>
      <xdr:rowOff>77800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94327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60123</xdr:rowOff>
    </xdr:from>
    <xdr:to>
      <xdr:col>72</xdr:col>
      <xdr:colOff>38100</xdr:colOff>
      <xdr:row>77</xdr:row>
      <xdr:rowOff>161723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6800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156713</xdr:rowOff>
    </xdr:from>
    <xdr:to>
      <xdr:col>85</xdr:col>
      <xdr:colOff>127000</xdr:colOff>
      <xdr:row>96</xdr:row>
      <xdr:rowOff>168294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15913"/>
          <a:ext cx="8382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156713</xdr:rowOff>
    </xdr:from>
    <xdr:to>
      <xdr:col>81</xdr:col>
      <xdr:colOff>50800</xdr:colOff>
      <xdr:row>96</xdr:row>
      <xdr:rowOff>166936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15913"/>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166936</xdr:rowOff>
    </xdr:from>
    <xdr:to>
      <xdr:col>76</xdr:col>
      <xdr:colOff>114300</xdr:colOff>
      <xdr:row>97</xdr:row>
      <xdr:rowOff>17321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26136"/>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17321</xdr:rowOff>
    </xdr:from>
    <xdr:to>
      <xdr:col>71</xdr:col>
      <xdr:colOff>177800</xdr:colOff>
      <xdr:row>97</xdr:row>
      <xdr:rowOff>17422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47971"/>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117494</xdr:rowOff>
    </xdr:from>
    <xdr:to>
      <xdr:col>85</xdr:col>
      <xdr:colOff>177800</xdr:colOff>
      <xdr:row>97</xdr:row>
      <xdr:rowOff>47644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95921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105913</xdr:rowOff>
    </xdr:from>
    <xdr:to>
      <xdr:col>81</xdr:col>
      <xdr:colOff>101600</xdr:colOff>
      <xdr:row>97</xdr:row>
      <xdr:rowOff>36063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27190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116136</xdr:rowOff>
    </xdr:from>
    <xdr:to>
      <xdr:col>76</xdr:col>
      <xdr:colOff>165100</xdr:colOff>
      <xdr:row>97</xdr:row>
      <xdr:rowOff>46286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137971</xdr:rowOff>
    </xdr:from>
    <xdr:to>
      <xdr:col>72</xdr:col>
      <xdr:colOff>38100</xdr:colOff>
      <xdr:row>97</xdr:row>
      <xdr:rowOff>68121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138072</xdr:rowOff>
    </xdr:from>
    <xdr:to>
      <xdr:col>67</xdr:col>
      <xdr:colOff>101600</xdr:colOff>
      <xdr:row>97</xdr:row>
      <xdr:rowOff>68222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59349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・「民生費」については、子育て世帯臨時特別給付金の減少により、前年度より</a:t>
          </a:r>
          <a:r>
            <a:rPr kumimoji="1" lang="en-US" altLang="ja-JP" sz="1300">
              <a:latin typeface="ＭＳ Ｐゴシック" panose="020B0600070205080204" pitchFamily="50" charset="-128"/>
              <a:ea typeface="ＭＳ Ｐゴシック" panose="020B0600070205080204" pitchFamily="50" charset="-128"/>
            </a:rPr>
            <a:t>36,870</a:t>
          </a:r>
          <a:r>
            <a:rPr kumimoji="1" lang="ja-JP" altLang="en-US" sz="1300">
              <a:latin typeface="ＭＳ Ｐゴシック" panose="020B0600070205080204" pitchFamily="50" charset="-128"/>
              <a:ea typeface="ＭＳ Ｐゴシック" panose="020B0600070205080204" pitchFamily="50" charset="-128"/>
            </a:rPr>
            <a:t>円減少となっている。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・「衛生費」については、新型コロナウイルスワクチン接種事業や福島県沖地震に伴う災害廃棄物運搬処理事業の減少により、</a:t>
          </a:r>
          <a:r>
            <a:rPr kumimoji="1" lang="en-US" altLang="ja-JP" sz="1300">
              <a:latin typeface="ＭＳ Ｐゴシック" panose="020B0600070205080204" pitchFamily="50" charset="-128"/>
              <a:ea typeface="ＭＳ Ｐゴシック" panose="020B0600070205080204" pitchFamily="50" charset="-128"/>
            </a:rPr>
            <a:t>12,786</a:t>
          </a:r>
          <a:r>
            <a:rPr kumimoji="1" lang="ja-JP" altLang="en-US" sz="1300">
              <a:latin typeface="ＭＳ Ｐゴシック" panose="020B0600070205080204" pitchFamily="50" charset="-128"/>
              <a:ea typeface="ＭＳ Ｐゴシック" panose="020B0600070205080204" pitchFamily="50" charset="-128"/>
            </a:rPr>
            <a:t>円減少となっている。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・「農林水産業費」については、てんえいふるさと公園農林水産物直売施設整備事業や緊急自然災害防止対策事業の増加により、前年度より</a:t>
          </a:r>
          <a:r>
            <a:rPr kumimoji="1" lang="en-US" altLang="ja-JP" sz="1300">
              <a:latin typeface="ＭＳ Ｐゴシック" panose="020B0600070205080204" pitchFamily="50" charset="-128"/>
              <a:ea typeface="ＭＳ Ｐゴシック" panose="020B0600070205080204" pitchFamily="50" charset="-128"/>
            </a:rPr>
            <a:t>102,266</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・「土木費」については、社会資本整備総合交付金事業や緊急浚渫推進事業の増加により、前年度より</a:t>
          </a:r>
          <a:r>
            <a:rPr kumimoji="1" lang="en-US" altLang="ja-JP" sz="1300">
              <a:latin typeface="ＭＳ Ｐゴシック" panose="020B0600070205080204" pitchFamily="50" charset="-128"/>
              <a:ea typeface="ＭＳ Ｐゴシック" panose="020B0600070205080204" pitchFamily="50" charset="-128"/>
            </a:rPr>
            <a:t>11,261</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・「教育費」については、公立学校情報機器等購入費や小中学校空調機器改修工事の完了に伴い、前年度より</a:t>
          </a:r>
          <a:r>
            <a:rPr kumimoji="1" lang="en-US" altLang="ja-JP" sz="1300">
              <a:latin typeface="ＭＳ Ｐゴシック" panose="020B0600070205080204" pitchFamily="50" charset="-128"/>
              <a:ea typeface="ＭＳ Ｐゴシック" panose="020B0600070205080204" pitchFamily="50" charset="-128"/>
            </a:rPr>
            <a:t>16,788</a:t>
          </a:r>
          <a:r>
            <a:rPr kumimoji="1" lang="ja-JP" altLang="en-US" sz="1300">
              <a:latin typeface="ＭＳ Ｐゴシック" panose="020B0600070205080204" pitchFamily="50" charset="-128"/>
              <a:ea typeface="ＭＳ Ｐゴシック" panose="020B0600070205080204" pitchFamily="50" charset="-128"/>
            </a:rPr>
            <a:t>円減少となっている。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年度については、実質単年度収支は赤字となっているが、財政調整基金を</a:t>
          </a:r>
          <a:r>
            <a:rPr kumimoji="1" lang="en-US" altLang="ja-JP" sz="1200">
              <a:latin typeface="ＭＳ ゴシック" pitchFamily="49" charset="-128"/>
              <a:ea typeface="ＭＳ ゴシック" pitchFamily="49" charset="-128"/>
            </a:rPr>
            <a:t>345</a:t>
          </a:r>
          <a:r>
            <a:rPr kumimoji="1" lang="ja-JP" altLang="en-US" sz="1200">
              <a:latin typeface="ＭＳ ゴシック" pitchFamily="49" charset="-128"/>
              <a:ea typeface="ＭＳ ゴシック" pitchFamily="49" charset="-128"/>
            </a:rPr>
            <a:t>百万円を取り崩したことから、実質収支は黒字となっており、基金残高の標準財政規模を占める割合は前年度より</a:t>
          </a:r>
          <a:r>
            <a:rPr kumimoji="1" lang="en-US" altLang="ja-JP" sz="1200">
              <a:latin typeface="ＭＳ ゴシック" pitchFamily="49" charset="-128"/>
              <a:ea typeface="ＭＳ ゴシック" pitchFamily="49" charset="-128"/>
            </a:rPr>
            <a:t>7.84</a:t>
          </a:r>
          <a:r>
            <a:rPr kumimoji="1" lang="ja-JP" altLang="en-US" sz="1200">
              <a:latin typeface="ＭＳ ゴシック" pitchFamily="49" charset="-128"/>
              <a:ea typeface="ＭＳ ゴシック" pitchFamily="49" charset="-128"/>
            </a:rPr>
            <a:t>ポイント減少した。</a:t>
          </a:r>
        </a:p>
        <a:p>
          <a:r>
            <a:rPr kumimoji="1" lang="ja-JP" altLang="en-US" sz="1200">
              <a:latin typeface="ＭＳ ゴシック" pitchFamily="49" charset="-128"/>
              <a:ea typeface="ＭＳ ゴシック" pitchFamily="49" charset="-128"/>
            </a:rPr>
            <a:t>これまで大規模災害に備え、財政調整基金の積立を行ってきたが、今後、中長期な見通しのもとに標準財政規模の適正な範囲内となるように財政調整基金の適正な管理・運営に努めていく。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各会計ともに赤字の発生はなく、適正な事業展開により財政の健全化が図られている。</a:t>
          </a:r>
        </a:p>
        <a:p>
          <a:r>
            <a:rPr kumimoji="1" lang="ja-JP" altLang="en-US" sz="1400">
              <a:latin typeface="ＭＳ ゴシック" pitchFamily="49" charset="-128"/>
              <a:ea typeface="ＭＳ ゴシック" pitchFamily="49" charset="-128"/>
            </a:rPr>
            <a:t>なお、工業用地取得造成事業特別会計においては、未売却資産に係る販売収入見込額も含まれており、販売状況により今後変動する可能性がある。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5594515</v>
      </c>
      <c r="BO4" s="415"/>
      <c r="BP4" s="415"/>
      <c r="BQ4" s="415"/>
      <c r="BR4" s="415"/>
      <c r="BS4" s="415"/>
      <c r="BT4" s="415"/>
      <c r="BU4" s="416"/>
      <c r="BV4" s="414">
        <v>5404695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5.4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5311258</v>
      </c>
      <c r="BO5" s="420"/>
      <c r="BP5" s="420"/>
      <c r="BQ5" s="420"/>
      <c r="BR5" s="420"/>
      <c r="BS5" s="420"/>
      <c r="BT5" s="420"/>
      <c r="BU5" s="421"/>
      <c r="BV5" s="419">
        <v>5167946</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79.3</v>
      </c>
      <c r="CU5" s="390"/>
      <c r="CV5" s="390"/>
      <c r="CW5" s="390"/>
      <c r="CX5" s="390"/>
      <c r="CY5" s="390"/>
      <c r="CZ5" s="390"/>
      <c r="DA5" s="391"/>
      <c r="DB5" s="389">
        <v>76.8</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283257</v>
      </c>
      <c r="BO6" s="420"/>
      <c r="BP6" s="420"/>
      <c r="BQ6" s="420"/>
      <c r="BR6" s="420"/>
      <c r="BS6" s="420"/>
      <c r="BT6" s="420"/>
      <c r="BU6" s="421"/>
      <c r="BV6" s="419">
        <v>236749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80.2</v>
      </c>
      <c r="CU6" s="563"/>
      <c r="CV6" s="563"/>
      <c r="CW6" s="563"/>
      <c r="CX6" s="563"/>
      <c r="CY6" s="563"/>
      <c r="CZ6" s="563"/>
      <c r="DA6" s="564"/>
      <c r="DB6" s="562">
        <v>79.900000000000006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82580</v>
      </c>
      <c r="BO7" s="420"/>
      <c r="BP7" s="420"/>
      <c r="BQ7" s="420"/>
      <c r="BR7" s="420"/>
      <c r="BS7" s="420"/>
      <c r="BT7" s="420"/>
      <c r="BU7" s="421"/>
      <c r="BV7" s="419">
        <v>78192</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2890425</v>
      </c>
      <c r="CU7" s="420"/>
      <c r="CV7" s="420"/>
      <c r="CW7" s="420"/>
      <c r="CX7" s="420"/>
      <c r="CY7" s="420"/>
      <c r="CZ7" s="420"/>
      <c r="DA7" s="421"/>
      <c r="DB7" s="419">
        <v>2962902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200677</v>
      </c>
      <c r="BO8" s="420"/>
      <c r="BP8" s="420"/>
      <c r="BQ8" s="420"/>
      <c r="BR8" s="420"/>
      <c r="BS8" s="420"/>
      <c r="BT8" s="420"/>
      <c r="BU8" s="421"/>
      <c r="BV8" s="419">
        <v>158557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0.31</v>
      </c>
      <c r="CU8" s="525"/>
      <c r="CV8" s="525"/>
      <c r="CW8" s="525"/>
      <c r="CX8" s="525"/>
      <c r="CY8" s="525"/>
      <c r="CZ8" s="525"/>
      <c r="DA8" s="526"/>
      <c r="DB8" s="524">
        <v>0.32</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5194</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107</v>
      </c>
      <c r="AV9" s="470"/>
      <c r="AW9" s="470"/>
      <c r="AX9" s="470"/>
      <c r="AY9" s="399" t="s">
        <v>118</v>
      </c>
      <c r="AZ9" s="400"/>
      <c r="BA9" s="400"/>
      <c r="BB9" s="400"/>
      <c r="BC9" s="400"/>
      <c r="BD9" s="400"/>
      <c r="BE9" s="400"/>
      <c r="BF9" s="400"/>
      <c r="BG9" s="400"/>
      <c r="BH9" s="400"/>
      <c r="BI9" s="400"/>
      <c r="BJ9" s="400"/>
      <c r="BK9" s="400"/>
      <c r="BL9" s="400"/>
      <c r="BM9" s="401"/>
      <c r="BN9" s="419">
        <v>42120</v>
      </c>
      <c r="BO9" s="420"/>
      <c r="BP9" s="420"/>
      <c r="BQ9" s="420"/>
      <c r="BR9" s="420"/>
      <c r="BS9" s="420"/>
      <c r="BT9" s="420"/>
      <c r="BU9" s="421"/>
      <c r="BV9" s="419">
        <v>25491</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9.3000000000000007</v>
      </c>
      <c r="CU9" s="390"/>
      <c r="CV9" s="390"/>
      <c r="CW9" s="390"/>
      <c r="CX9" s="390"/>
      <c r="CY9" s="390"/>
      <c r="CZ9" s="390"/>
      <c r="DA9" s="391"/>
      <c r="DB9" s="389">
        <v>9.6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5611</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80031</v>
      </c>
      <c r="BO10" s="420"/>
      <c r="BP10" s="420"/>
      <c r="BQ10" s="420"/>
      <c r="BR10" s="420"/>
      <c r="BS10" s="420"/>
      <c r="BT10" s="420"/>
      <c r="BU10" s="421"/>
      <c r="BV10" s="419">
        <v>548020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5304</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345000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131</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5226</v>
      </c>
      <c r="S13" s="516"/>
      <c r="T13" s="516"/>
      <c r="U13" s="516"/>
      <c r="V13" s="517"/>
      <c r="W13" s="500" t="s">
        <v>142</v>
      </c>
      <c r="X13" s="433"/>
      <c r="Y13" s="433"/>
      <c r="Z13" s="433"/>
      <c r="AA13" s="433"/>
      <c r="AB13" s="434"/>
      <c r="AC13" s="395">
        <v>409</v>
      </c>
      <c r="AD13" s="396"/>
      <c r="AE13" s="396"/>
      <c r="AF13" s="396"/>
      <c r="AG13" s="397"/>
      <c r="AH13" s="395">
        <v>403</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-222849</v>
      </c>
      <c r="BO13" s="420"/>
      <c r="BP13" s="420"/>
      <c r="BQ13" s="420"/>
      <c r="BR13" s="420"/>
      <c r="BS13" s="420"/>
      <c r="BT13" s="420"/>
      <c r="BU13" s="421"/>
      <c r="BV13" s="419">
        <v>573511</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7.9</v>
      </c>
      <c r="CU13" s="390"/>
      <c r="CV13" s="390"/>
      <c r="CW13" s="390"/>
      <c r="CX13" s="390"/>
      <c r="CY13" s="390"/>
      <c r="CZ13" s="390"/>
      <c r="DA13" s="391"/>
      <c r="DB13" s="389">
        <v>7.8</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5403</v>
      </c>
      <c r="S14" s="516"/>
      <c r="T14" s="516"/>
      <c r="U14" s="516"/>
      <c r="V14" s="517"/>
      <c r="W14" s="518"/>
      <c r="X14" s="436"/>
      <c r="Y14" s="436"/>
      <c r="Z14" s="436"/>
      <c r="AA14" s="436"/>
      <c r="AB14" s="437"/>
      <c r="AC14" s="508">
        <v>14.9</v>
      </c>
      <c r="AD14" s="509"/>
      <c r="AE14" s="509"/>
      <c r="AF14" s="509"/>
      <c r="AG14" s="510"/>
      <c r="AH14" s="508">
        <v>14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140</v>
      </c>
      <c r="CU14" s="520"/>
      <c r="CV14" s="520"/>
      <c r="CW14" s="520"/>
      <c r="CX14" s="520"/>
      <c r="CY14" s="520"/>
      <c r="CZ14" s="520"/>
      <c r="DA14" s="521"/>
      <c r="DB14" s="519" t="s">
        <v>149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150</v>
      </c>
      <c r="N15" s="513"/>
      <c r="O15" s="513"/>
      <c r="P15" s="513"/>
      <c r="Q15" s="514"/>
      <c r="R15" s="515">
        <v>5329</v>
      </c>
      <c r="S15" s="516"/>
      <c r="T15" s="516"/>
      <c r="U15" s="516"/>
      <c r="V15" s="517"/>
      <c r="W15" s="500" t="s">
        <v>151</v>
      </c>
      <c r="X15" s="433"/>
      <c r="Y15" s="433"/>
      <c r="Z15" s="433"/>
      <c r="AA15" s="433"/>
      <c r="AB15" s="434"/>
      <c r="AC15" s="395">
        <v>966</v>
      </c>
      <c r="AD15" s="396"/>
      <c r="AE15" s="396"/>
      <c r="AF15" s="396"/>
      <c r="AG15" s="397"/>
      <c r="AH15" s="395">
        <v>1018</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803607</v>
      </c>
      <c r="BO15" s="415"/>
      <c r="BP15" s="415"/>
      <c r="BQ15" s="415"/>
      <c r="BR15" s="415"/>
      <c r="BS15" s="415"/>
      <c r="BT15" s="415"/>
      <c r="BU15" s="416"/>
      <c r="BV15" s="414">
        <v>786685</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35.200000000000003</v>
      </c>
      <c r="AD16" s="509"/>
      <c r="AE16" s="509"/>
      <c r="AF16" s="509"/>
      <c r="AG16" s="510"/>
      <c r="AH16" s="508">
        <v>35.5</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2662576</v>
      </c>
      <c r="BO16" s="420"/>
      <c r="BP16" s="420"/>
      <c r="BQ16" s="420"/>
      <c r="BR16" s="420"/>
      <c r="BS16" s="420"/>
      <c r="BT16" s="420"/>
      <c r="BU16" s="421"/>
      <c r="BV16" s="419">
        <v>2653066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1373</v>
      </c>
      <c r="AD17" s="396"/>
      <c r="AE17" s="396"/>
      <c r="AF17" s="396"/>
      <c r="AG17" s="397"/>
      <c r="AH17" s="395">
        <v>1450</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999150</v>
      </c>
      <c r="BO17" s="420"/>
      <c r="BP17" s="420"/>
      <c r="BQ17" s="420"/>
      <c r="BR17" s="420"/>
      <c r="BS17" s="420"/>
      <c r="BT17" s="420"/>
      <c r="BU17" s="421"/>
      <c r="BV17" s="419">
        <v>978987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225.52</v>
      </c>
      <c r="M18" s="490"/>
      <c r="N18" s="490"/>
      <c r="O18" s="490"/>
      <c r="P18" s="490"/>
      <c r="Q18" s="490"/>
      <c r="R18" s="491"/>
      <c r="S18" s="491"/>
      <c r="T18" s="491"/>
      <c r="U18" s="491"/>
      <c r="V18" s="492"/>
      <c r="W18" s="485"/>
      <c r="X18" s="486"/>
      <c r="Y18" s="486"/>
      <c r="Z18" s="486"/>
      <c r="AA18" s="486"/>
      <c r="AB18" s="501"/>
      <c r="AC18" s="383">
        <v>50</v>
      </c>
      <c r="AD18" s="384"/>
      <c r="AE18" s="384"/>
      <c r="AF18" s="384"/>
      <c r="AG18" s="493"/>
      <c r="AH18" s="383">
        <v>50.5</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2328425</v>
      </c>
      <c r="BO18" s="420"/>
      <c r="BP18" s="420"/>
      <c r="BQ18" s="420"/>
      <c r="BR18" s="420"/>
      <c r="BS18" s="420"/>
      <c r="BT18" s="420"/>
      <c r="BU18" s="421"/>
      <c r="BV18" s="419">
        <v>2326653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23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3911364</v>
      </c>
      <c r="BO19" s="420"/>
      <c r="BP19" s="420"/>
      <c r="BQ19" s="420"/>
      <c r="BR19" s="420"/>
      <c r="BS19" s="420"/>
      <c r="BT19" s="420"/>
      <c r="BU19" s="421"/>
      <c r="BV19" s="419">
        <v>3992699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1671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3635529</v>
      </c>
      <c r="BO22" s="415"/>
      <c r="BP22" s="415"/>
      <c r="BQ22" s="415"/>
      <c r="BR22" s="415"/>
      <c r="BS22" s="415"/>
      <c r="BT22" s="415"/>
      <c r="BU22" s="416"/>
      <c r="BV22" s="414">
        <v>3480345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3308818</v>
      </c>
      <c r="BO23" s="420"/>
      <c r="BP23" s="420"/>
      <c r="BQ23" s="420"/>
      <c r="BR23" s="420"/>
      <c r="BS23" s="420"/>
      <c r="BT23" s="420"/>
      <c r="BU23" s="421"/>
      <c r="BV23" s="419">
        <v>3229155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6545</v>
      </c>
      <c r="R24" s="396"/>
      <c r="S24" s="396"/>
      <c r="T24" s="396"/>
      <c r="U24" s="396"/>
      <c r="V24" s="397"/>
      <c r="W24" s="465"/>
      <c r="X24" s="456"/>
      <c r="Y24" s="457"/>
      <c r="Z24" s="392" t="s">
        <v>176</v>
      </c>
      <c r="AA24" s="393"/>
      <c r="AB24" s="393"/>
      <c r="AC24" s="393"/>
      <c r="AD24" s="393"/>
      <c r="AE24" s="393"/>
      <c r="AF24" s="393"/>
      <c r="AG24" s="394"/>
      <c r="AH24" s="395">
        <v>71</v>
      </c>
      <c r="AI24" s="396"/>
      <c r="AJ24" s="396"/>
      <c r="AK24" s="396"/>
      <c r="AL24" s="397"/>
      <c r="AM24" s="395">
        <v>213497</v>
      </c>
      <c r="AN24" s="396"/>
      <c r="AO24" s="396"/>
      <c r="AP24" s="396"/>
      <c r="AQ24" s="396"/>
      <c r="AR24" s="397"/>
      <c r="AS24" s="395">
        <v>3007</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2047124</v>
      </c>
      <c r="BO24" s="420"/>
      <c r="BP24" s="420"/>
      <c r="BQ24" s="420"/>
      <c r="BR24" s="420"/>
      <c r="BS24" s="420"/>
      <c r="BT24" s="420"/>
      <c r="BU24" s="421"/>
      <c r="BV24" s="419">
        <v>1743649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5236</v>
      </c>
      <c r="R25" s="396"/>
      <c r="S25" s="396"/>
      <c r="T25" s="396"/>
      <c r="U25" s="396"/>
      <c r="V25" s="397"/>
      <c r="W25" s="465"/>
      <c r="X25" s="456"/>
      <c r="Y25" s="457"/>
      <c r="Z25" s="392" t="s">
        <v>179</v>
      </c>
      <c r="AA25" s="393"/>
      <c r="AB25" s="393"/>
      <c r="AC25" s="393"/>
      <c r="AD25" s="393"/>
      <c r="AE25" s="393"/>
      <c r="AF25" s="393"/>
      <c r="AG25" s="394"/>
      <c r="AH25" s="395" t="s">
        <v>131</v>
      </c>
      <c r="AI25" s="396"/>
      <c r="AJ25" s="396"/>
      <c r="AK25" s="396"/>
      <c r="AL25" s="397"/>
      <c r="AM25" s="395" t="s">
        <v>180</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137933</v>
      </c>
      <c r="BO25" s="415"/>
      <c r="BP25" s="415"/>
      <c r="BQ25" s="415"/>
      <c r="BR25" s="415"/>
      <c r="BS25" s="415"/>
      <c r="BT25" s="415"/>
      <c r="BU25" s="416"/>
      <c r="BV25" s="414">
        <v>36777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183</v>
      </c>
      <c r="F26" s="393"/>
      <c r="G26" s="393"/>
      <c r="H26" s="393"/>
      <c r="I26" s="393"/>
      <c r="J26" s="393"/>
      <c r="K26" s="394"/>
      <c r="L26" s="395">
        <v>1</v>
      </c>
      <c r="M26" s="396"/>
      <c r="N26" s="396"/>
      <c r="O26" s="396"/>
      <c r="P26" s="397"/>
      <c r="Q26" s="395">
        <v>4848</v>
      </c>
      <c r="R26" s="396"/>
      <c r="S26" s="396"/>
      <c r="T26" s="396"/>
      <c r="U26" s="396"/>
      <c r="V26" s="397"/>
      <c r="W26" s="465"/>
      <c r="X26" s="456"/>
      <c r="Y26" s="457"/>
      <c r="Z26" s="392" t="s">
        <v>184</v>
      </c>
      <c r="AA26" s="430"/>
      <c r="AB26" s="430"/>
      <c r="AC26" s="430"/>
      <c r="AD26" s="430"/>
      <c r="AE26" s="430"/>
      <c r="AF26" s="430"/>
      <c r="AG26" s="431"/>
      <c r="AH26" s="395">
        <v>3</v>
      </c>
      <c r="AI26" s="396"/>
      <c r="AJ26" s="396"/>
      <c r="AK26" s="396"/>
      <c r="AL26" s="397"/>
      <c r="AM26" s="395">
        <v>7995</v>
      </c>
      <c r="AN26" s="396"/>
      <c r="AO26" s="396"/>
      <c r="AP26" s="396"/>
      <c r="AQ26" s="396"/>
      <c r="AR26" s="397"/>
      <c r="AS26" s="395">
        <v>2665</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2900</v>
      </c>
      <c r="R27" s="396"/>
      <c r="S27" s="396"/>
      <c r="T27" s="396"/>
      <c r="U27" s="396"/>
      <c r="V27" s="397"/>
      <c r="W27" s="465"/>
      <c r="X27" s="456"/>
      <c r="Y27" s="457"/>
      <c r="Z27" s="392" t="s">
        <v>187</v>
      </c>
      <c r="AA27" s="393"/>
      <c r="AB27" s="393"/>
      <c r="AC27" s="393"/>
      <c r="AD27" s="393"/>
      <c r="AE27" s="393"/>
      <c r="AF27" s="393"/>
      <c r="AG27" s="394"/>
      <c r="AH27" s="395">
        <v>9</v>
      </c>
      <c r="AI27" s="396"/>
      <c r="AJ27" s="396"/>
      <c r="AK27" s="396"/>
      <c r="AL27" s="397"/>
      <c r="AM27" s="395">
        <v>27111</v>
      </c>
      <c r="AN27" s="396"/>
      <c r="AO27" s="396"/>
      <c r="AP27" s="396"/>
      <c r="AQ27" s="396"/>
      <c r="AR27" s="397"/>
      <c r="AS27" s="395">
        <v>3012</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143422</v>
      </c>
      <c r="BO27" s="423"/>
      <c r="BP27" s="423"/>
      <c r="BQ27" s="423"/>
      <c r="BR27" s="423"/>
      <c r="BS27" s="423"/>
      <c r="BT27" s="423"/>
      <c r="BU27" s="424"/>
      <c r="BV27" s="422">
        <v>143422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2450</v>
      </c>
      <c r="R28" s="396"/>
      <c r="S28" s="396"/>
      <c r="T28" s="396"/>
      <c r="U28" s="396"/>
      <c r="V28" s="397"/>
      <c r="W28" s="465"/>
      <c r="X28" s="456"/>
      <c r="Y28" s="457"/>
      <c r="Z28" s="392" t="s">
        <v>190</v>
      </c>
      <c r="AA28" s="393"/>
      <c r="AB28" s="393"/>
      <c r="AC28" s="393"/>
      <c r="AD28" s="393"/>
      <c r="AE28" s="393"/>
      <c r="AF28" s="393"/>
      <c r="AG28" s="394"/>
      <c r="AH28" s="395" t="s">
        <v>180</v>
      </c>
      <c r="AI28" s="396"/>
      <c r="AJ28" s="396"/>
      <c r="AK28" s="396"/>
      <c r="AL28" s="397"/>
      <c r="AM28" s="395" t="s">
        <v>180</v>
      </c>
      <c r="AN28" s="396"/>
      <c r="AO28" s="396"/>
      <c r="AP28" s="396"/>
      <c r="AQ28" s="396"/>
      <c r="AR28" s="397"/>
      <c r="AS28" s="395" t="s">
        <v>180</v>
      </c>
      <c r="AT28" s="396"/>
      <c r="AU28" s="396"/>
      <c r="AV28" s="396"/>
      <c r="AW28" s="396"/>
      <c r="AX28" s="398"/>
      <c r="AY28" s="402" t="s">
        <v>191</v>
      </c>
      <c r="AZ28" s="403"/>
      <c r="BA28" s="403"/>
      <c r="BB28" s="404"/>
      <c r="BC28" s="411" t="s">
        <v>49</v>
      </c>
      <c r="BD28" s="412"/>
      <c r="BE28" s="412"/>
      <c r="BF28" s="412"/>
      <c r="BG28" s="412"/>
      <c r="BH28" s="412"/>
      <c r="BI28" s="412"/>
      <c r="BJ28" s="412"/>
      <c r="BK28" s="412"/>
      <c r="BL28" s="412"/>
      <c r="BM28" s="413"/>
      <c r="BN28" s="414">
        <v>1304242</v>
      </c>
      <c r="BO28" s="415"/>
      <c r="BP28" s="415"/>
      <c r="BQ28" s="415"/>
      <c r="BR28" s="415"/>
      <c r="BS28" s="415"/>
      <c r="BT28" s="415"/>
      <c r="BU28" s="416"/>
      <c r="BV28" s="414">
        <v>1569211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8</v>
      </c>
      <c r="M29" s="396"/>
      <c r="N29" s="396"/>
      <c r="O29" s="396"/>
      <c r="P29" s="397"/>
      <c r="Q29" s="395">
        <v>2350</v>
      </c>
      <c r="R29" s="396"/>
      <c r="S29" s="396"/>
      <c r="T29" s="396"/>
      <c r="U29" s="396"/>
      <c r="V29" s="397"/>
      <c r="W29" s="466"/>
      <c r="X29" s="467"/>
      <c r="Y29" s="468"/>
      <c r="Z29" s="392" t="s">
        <v>193</v>
      </c>
      <c r="AA29" s="393"/>
      <c r="AB29" s="393"/>
      <c r="AC29" s="393"/>
      <c r="AD29" s="393"/>
      <c r="AE29" s="393"/>
      <c r="AF29" s="393"/>
      <c r="AG29" s="394"/>
      <c r="AH29" s="395">
        <v>80</v>
      </c>
      <c r="AI29" s="396"/>
      <c r="AJ29" s="396"/>
      <c r="AK29" s="396"/>
      <c r="AL29" s="397"/>
      <c r="AM29" s="395">
        <v>240608</v>
      </c>
      <c r="AN29" s="396"/>
      <c r="AO29" s="396"/>
      <c r="AP29" s="396"/>
      <c r="AQ29" s="396"/>
      <c r="AR29" s="397"/>
      <c r="AS29" s="395">
        <v>3008</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73208</v>
      </c>
      <c r="BO29" s="420"/>
      <c r="BP29" s="420"/>
      <c r="BQ29" s="420"/>
      <c r="BR29" s="420"/>
      <c r="BS29" s="420"/>
      <c r="BT29" s="420"/>
      <c r="BU29" s="421"/>
      <c r="BV29" s="419">
        <v>73207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100.8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859062</v>
      </c>
      <c r="BO30" s="423"/>
      <c r="BP30" s="423"/>
      <c r="BQ30" s="423"/>
      <c r="BR30" s="423"/>
      <c r="BS30" s="423"/>
      <c r="BT30" s="423"/>
      <c r="BU30" s="424"/>
      <c r="BV30" s="422">
        <v>504931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大山地区排水処理施設事業特別会計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公立岩瀬病院企業団</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（株）天栄村振興公社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須賀川地方広域消防組合　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二岐専用水道特別会計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須賀川地方保健環境組合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10</v>
      </c>
      <c r="BF37" s="367"/>
      <c r="BG37" s="368" t="str">
        <f>IF('各会計、関係団体の財政状況及び健全化判断比率'!B36="","",'各会計、関係団体の財政状況及び健全化判断比率'!B36)</f>
        <v>簡易水道事業特別会計</v>
      </c>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福島県後期高齢者医療広域連合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11</v>
      </c>
      <c r="BF38" s="367"/>
      <c r="BG38" s="368" t="str">
        <f>IF('各会計、関係団体の財政状況及び健全化判断比率'!B37="","",'各会計、関係団体の財政状況及び健全化判断比率'!B37)</f>
        <v>簡易排水処理施設特別会計</v>
      </c>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福島県後期高齢者医療広域連合　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f t="shared" si="1"/>
        <v>12</v>
      </c>
      <c r="BF39" s="367"/>
      <c r="BG39" s="368" t="str">
        <f>IF('各会計、関係団体の財政状況及び健全化判断比率'!B38="","",'各会計、関係団体の財政状況及び健全化判断比率'!B38)</f>
        <v>工業用地取得造成事業特別会計</v>
      </c>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福島県市町村総合事務組合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福島県市町村総合事務組合　消防補償等特別会計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福島県市町村総合事務組合　消防賞じゅつ金特別会計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福島県市町村総合事務組合　非常勤職員公務災害補償特別会計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福島県市町村総合事務組合　自治会館管理特別会計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l63CX9fIdEE3bikyQuQycaaJae6KtjREpj0WDDqVLQHbc/9ExjfQgumq3EFl3CbbFI7MbeZPqiJNJWNacSciw==" saltValue="gQ5Zh/kAYYXKvgnWR/nkx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574</v>
      </c>
      <c r="D34" s="1151"/>
      <c r="E34" s="1152"/>
      <c r="F34" s="32">
        <v>5.83</v>
      </c>
      <c r="G34" s="33">
        <v>2.68</v>
      </c>
      <c r="H34" s="33">
        <v>4.84</v>
      </c>
      <c r="I34" s="33">
        <v>5.35</v>
      </c>
      <c r="J34" s="34">
        <v>6.94</v>
      </c>
      <c r="K34" s="22"/>
      <c r="L34" s="22"/>
      <c r="M34" s="22"/>
      <c r="N34" s="22"/>
      <c r="O34" s="22"/>
      <c r="P34" s="22"/>
    </row>
    <row r="35" spans="1:16" ht="39" customHeight="1" x14ac:dyDescent="0.15">
      <c r="A35" s="22"/>
      <c r="B35" s="35"/>
      <c r="C35" s="1145" t="s">
        <v>575</v>
      </c>
      <c r="D35" s="1146"/>
      <c r="E35" s="1147"/>
      <c r="F35" s="36">
        <v>4.83</v>
      </c>
      <c r="G35" s="37">
        <v>5.81</v>
      </c>
      <c r="H35" s="37">
        <v>5.08</v>
      </c>
      <c r="I35" s="37">
        <v>3.99</v>
      </c>
      <c r="J35" s="38">
        <v>3.78</v>
      </c>
      <c r="K35" s="22"/>
      <c r="L35" s="22"/>
      <c r="M35" s="22"/>
      <c r="N35" s="22"/>
      <c r="O35" s="22"/>
      <c r="P35" s="22"/>
    </row>
    <row r="36" spans="1:16" ht="39" customHeight="1" x14ac:dyDescent="0.15">
      <c r="A36" s="22"/>
      <c r="B36" s="35"/>
      <c r="C36" s="1145" t="s">
        <v>576</v>
      </c>
      <c r="D36" s="1146"/>
      <c r="E36" s="1147"/>
      <c r="F36" s="36">
        <v>0.46</v>
      </c>
      <c r="G36" s="37">
        <v>0</v>
      </c>
      <c r="H36" s="37">
        <v>0.51</v>
      </c>
      <c r="I36" s="37">
        <v>1.19</v>
      </c>
      <c r="J36" s="38">
        <v>3.15</v>
      </c>
      <c r="K36" s="22"/>
      <c r="L36" s="22"/>
      <c r="M36" s="22"/>
      <c r="N36" s="22"/>
      <c r="O36" s="22"/>
      <c r="P36" s="22"/>
    </row>
    <row r="37" spans="1:16" ht="39" customHeight="1" x14ac:dyDescent="0.15">
      <c r="A37" s="22"/>
      <c r="B37" s="35"/>
      <c r="C37" s="1145" t="s">
        <v>577</v>
      </c>
      <c r="D37" s="1146"/>
      <c r="E37" s="1147"/>
      <c r="F37" s="36">
        <v>10.06</v>
      </c>
      <c r="G37" s="37">
        <v>9.93</v>
      </c>
      <c r="H37" s="37">
        <v>9.6</v>
      </c>
      <c r="I37" s="37">
        <v>1.78</v>
      </c>
      <c r="J37" s="38">
        <v>2.84</v>
      </c>
      <c r="K37" s="22"/>
      <c r="L37" s="22"/>
      <c r="M37" s="22"/>
      <c r="N37" s="22"/>
      <c r="O37" s="22"/>
      <c r="P37" s="22"/>
    </row>
    <row r="38" spans="1:16" ht="39" customHeight="1" x14ac:dyDescent="0.15">
      <c r="A38" s="22"/>
      <c r="B38" s="35"/>
      <c r="C38" s="1145" t="s">
        <v>578</v>
      </c>
      <c r="D38" s="1146"/>
      <c r="E38" s="1147"/>
      <c r="F38" s="36">
        <v>1.8</v>
      </c>
      <c r="G38" s="37">
        <v>1.76</v>
      </c>
      <c r="H38" s="37">
        <v>2.02</v>
      </c>
      <c r="I38" s="37">
        <v>1.18</v>
      </c>
      <c r="J38" s="38">
        <v>0.91</v>
      </c>
      <c r="K38" s="22"/>
      <c r="L38" s="22"/>
      <c r="M38" s="22"/>
      <c r="N38" s="22"/>
      <c r="O38" s="22"/>
      <c r="P38" s="22"/>
    </row>
    <row r="39" spans="1:16" ht="39" customHeight="1" x14ac:dyDescent="0.15">
      <c r="A39" s="22"/>
      <c r="B39" s="35"/>
      <c r="C39" s="1145" t="s">
        <v>579</v>
      </c>
      <c r="D39" s="1146"/>
      <c r="E39" s="1147"/>
      <c r="F39" s="36">
        <v>0.15</v>
      </c>
      <c r="G39" s="37">
        <v>0.13</v>
      </c>
      <c r="H39" s="37">
        <v>0.24</v>
      </c>
      <c r="I39" s="37">
        <v>0.74</v>
      </c>
      <c r="J39" s="38">
        <v>0.7</v>
      </c>
      <c r="K39" s="22"/>
      <c r="L39" s="22"/>
      <c r="M39" s="22"/>
      <c r="N39" s="22"/>
      <c r="O39" s="22"/>
      <c r="P39" s="22"/>
    </row>
    <row r="40" spans="1:16" ht="39" customHeight="1" x14ac:dyDescent="0.15">
      <c r="A40" s="22"/>
      <c r="B40" s="35"/>
      <c r="C40" s="1145" t="s">
        <v>580</v>
      </c>
      <c r="D40" s="1146"/>
      <c r="E40" s="1147"/>
      <c r="F40" s="36">
        <v>0.55000000000000004</v>
      </c>
      <c r="G40" s="37">
        <v>0.56999999999999995</v>
      </c>
      <c r="H40" s="37">
        <v>0.61</v>
      </c>
      <c r="I40" s="37">
        <v>0.42</v>
      </c>
      <c r="J40" s="38">
        <v>0.28999999999999998</v>
      </c>
      <c r="K40" s="22"/>
      <c r="L40" s="22"/>
      <c r="M40" s="22"/>
      <c r="N40" s="22"/>
      <c r="O40" s="22"/>
      <c r="P40" s="22"/>
    </row>
    <row r="41" spans="1:16" ht="39" customHeight="1" x14ac:dyDescent="0.15">
      <c r="A41" s="22"/>
      <c r="B41" s="35"/>
      <c r="C41" s="1145" t="s">
        <v>581</v>
      </c>
      <c r="D41" s="1146"/>
      <c r="E41" s="1147"/>
      <c r="F41" s="36">
        <v>0.27</v>
      </c>
      <c r="G41" s="37">
        <v>0.23</v>
      </c>
      <c r="H41" s="37">
        <v>0.15</v>
      </c>
      <c r="I41" s="37">
        <v>0.08</v>
      </c>
      <c r="J41" s="38">
        <v>0.11</v>
      </c>
      <c r="K41" s="22"/>
      <c r="L41" s="22"/>
      <c r="M41" s="22"/>
      <c r="N41" s="22"/>
      <c r="O41" s="22"/>
      <c r="P41" s="22"/>
    </row>
    <row r="42" spans="1:16" ht="39" customHeight="1" x14ac:dyDescent="0.15">
      <c r="A42" s="22"/>
      <c r="B42" s="39"/>
      <c r="C42" s="1145" t="s">
        <v>582</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583</v>
      </c>
      <c r="D43" s="1149"/>
      <c r="E43" s="1150"/>
      <c r="F43" s="41">
        <v>0.54</v>
      </c>
      <c r="G43" s="42">
        <v>0.32</v>
      </c>
      <c r="H43" s="42">
        <v>0.21</v>
      </c>
      <c r="I43" s="42">
        <v>0.19</v>
      </c>
      <c r="J43" s="43">
        <v>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A5dJX8IZywzy4Wz4ePK9Cujyb80MZpxnj/P2ycFWuGsLrUG2n7yVz7pnKQMD36SHiWeBKeqGIOcg4fwmSVIEw==" saltValue="SbdFHWwl6PafFP7ny5Vf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366</v>
      </c>
      <c r="L45" s="60">
        <v>362</v>
      </c>
      <c r="M45" s="60">
        <v>381</v>
      </c>
      <c r="N45" s="60">
        <v>385</v>
      </c>
      <c r="O45" s="61">
        <v>365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14</v>
      </c>
      <c r="F48" s="1155"/>
      <c r="G48" s="1155"/>
      <c r="H48" s="1155"/>
      <c r="I48" s="1155"/>
      <c r="J48" s="1156"/>
      <c r="K48" s="63">
        <v>155</v>
      </c>
      <c r="L48" s="64">
        <v>154</v>
      </c>
      <c r="M48" s="64">
        <v>147</v>
      </c>
      <c r="N48" s="64">
        <v>150</v>
      </c>
      <c r="O48" s="65">
        <v>149</v>
      </c>
      <c r="P48" s="48"/>
      <c r="Q48" s="48"/>
      <c r="R48" s="48"/>
      <c r="S48" s="48"/>
      <c r="T48" s="48"/>
      <c r="U48" s="48"/>
    </row>
    <row r="49" spans="1:21" ht="30.75" customHeight="1" x14ac:dyDescent="0.15">
      <c r="A49" s="48"/>
      <c r="B49" s="1178"/>
      <c r="C49" s="1179"/>
      <c r="D49" s="62"/>
      <c r="E49" s="1155" t="s">
        <v>15</v>
      </c>
      <c r="F49" s="1155"/>
      <c r="G49" s="1155"/>
      <c r="H49" s="1155"/>
      <c r="I49" s="1155"/>
      <c r="J49" s="1156"/>
      <c r="K49" s="63">
        <v>2</v>
      </c>
      <c r="L49" s="64">
        <v>3</v>
      </c>
      <c r="M49" s="64">
        <v>4</v>
      </c>
      <c r="N49" s="64">
        <v>7</v>
      </c>
      <c r="O49" s="65">
        <v>12</v>
      </c>
      <c r="P49" s="48"/>
      <c r="Q49" s="48"/>
      <c r="R49" s="48"/>
      <c r="S49" s="48"/>
      <c r="T49" s="48"/>
      <c r="U49" s="48"/>
    </row>
    <row r="50" spans="1:21" ht="30.75" customHeight="1" x14ac:dyDescent="0.15">
      <c r="A50" s="48"/>
      <c r="B50" s="1178"/>
      <c r="C50" s="1179"/>
      <c r="D50" s="62"/>
      <c r="E50" s="1155" t="s">
        <v>16</v>
      </c>
      <c r="F50" s="1155"/>
      <c r="G50" s="1155"/>
      <c r="H50" s="1155"/>
      <c r="I50" s="1155"/>
      <c r="J50" s="1156"/>
      <c r="K50" s="63">
        <v>30</v>
      </c>
      <c r="L50" s="64">
        <v>8</v>
      </c>
      <c r="M50" s="64">
        <v>8</v>
      </c>
      <c r="N50" s="64">
        <v>8</v>
      </c>
      <c r="O50" s="65">
        <v>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359</v>
      </c>
      <c r="L52" s="64">
        <v>350</v>
      </c>
      <c r="M52" s="64">
        <v>348</v>
      </c>
      <c r="N52" s="64">
        <v>344</v>
      </c>
      <c r="O52" s="65">
        <v>325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194</v>
      </c>
      <c r="L53" s="69">
        <v>177</v>
      </c>
      <c r="M53" s="69">
        <v>192</v>
      </c>
      <c r="N53" s="69">
        <v>206</v>
      </c>
      <c r="O53" s="70">
        <v>209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cIqzkzvb/BcIv1OXlvOXA4wACCQR6zxJMelneb/vqpkFMb8uSrAZYd6OcHxOBhckx18QW/v7sYvXgBjcjlnnA==" saltValue="n9JLWO8rfJ4S87ESCvCo1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K54" sqref="K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566</v>
      </c>
      <c r="J40" s="103" t="s">
        <v>567</v>
      </c>
      <c r="K40" s="103" t="s">
        <v>568</v>
      </c>
      <c r="L40" s="103" t="s">
        <v>569</v>
      </c>
      <c r="M40" s="104" t="s">
        <v>570</v>
      </c>
    </row>
    <row r="41" spans="2:13" ht="27.75" customHeight="1" x14ac:dyDescent="0.15">
      <c r="B41" s="1196" t="s">
        <v>31</v>
      </c>
      <c r="C41" s="1197"/>
      <c r="D41" s="105"/>
      <c r="E41" s="1198" t="s">
        <v>32</v>
      </c>
      <c r="F41" s="1198"/>
      <c r="G41" s="1198"/>
      <c r="H41" s="1199"/>
      <c r="I41" s="355">
        <v>3607</v>
      </c>
      <c r="J41" s="356">
        <v>3611</v>
      </c>
      <c r="K41" s="356">
        <v>3539</v>
      </c>
      <c r="L41" s="356">
        <v>3480</v>
      </c>
      <c r="M41" s="357">
        <v>3636</v>
      </c>
    </row>
    <row r="42" spans="2:13" ht="27.75" customHeight="1" x14ac:dyDescent="0.15">
      <c r="B42" s="1186"/>
      <c r="C42" s="1187"/>
      <c r="D42" s="106"/>
      <c r="E42" s="1190" t="s">
        <v>33</v>
      </c>
      <c r="F42" s="1190"/>
      <c r="G42" s="1190"/>
      <c r="H42" s="1191"/>
      <c r="I42" s="358">
        <v>51</v>
      </c>
      <c r="J42" s="359">
        <v>43</v>
      </c>
      <c r="K42" s="359">
        <v>36</v>
      </c>
      <c r="L42" s="359">
        <v>29</v>
      </c>
      <c r="M42" s="360">
        <v>22</v>
      </c>
    </row>
    <row r="43" spans="2:13" ht="27.75" customHeight="1" x14ac:dyDescent="0.15">
      <c r="B43" s="1186"/>
      <c r="C43" s="1187"/>
      <c r="D43" s="106"/>
      <c r="E43" s="1190" t="s">
        <v>34</v>
      </c>
      <c r="F43" s="1190"/>
      <c r="G43" s="1190"/>
      <c r="H43" s="1191"/>
      <c r="I43" s="358">
        <v>1259</v>
      </c>
      <c r="J43" s="359">
        <v>1189</v>
      </c>
      <c r="K43" s="359">
        <v>1054</v>
      </c>
      <c r="L43" s="359">
        <v>943</v>
      </c>
      <c r="M43" s="360">
        <v>898</v>
      </c>
    </row>
    <row r="44" spans="2:13" ht="27.75" customHeight="1" x14ac:dyDescent="0.15">
      <c r="B44" s="1186"/>
      <c r="C44" s="1187"/>
      <c r="D44" s="106"/>
      <c r="E44" s="1190" t="s">
        <v>35</v>
      </c>
      <c r="F44" s="1190"/>
      <c r="G44" s="1190"/>
      <c r="H44" s="1191"/>
      <c r="I44" s="358">
        <v>156</v>
      </c>
      <c r="J44" s="359">
        <v>174</v>
      </c>
      <c r="K44" s="359">
        <v>173</v>
      </c>
      <c r="L44" s="359">
        <v>174</v>
      </c>
      <c r="M44" s="360">
        <v>224</v>
      </c>
    </row>
    <row r="45" spans="2:13" ht="27.75" customHeight="1" x14ac:dyDescent="0.15">
      <c r="B45" s="1186"/>
      <c r="C45" s="1187"/>
      <c r="D45" s="106"/>
      <c r="E45" s="1190" t="s">
        <v>36</v>
      </c>
      <c r="F45" s="1190"/>
      <c r="G45" s="1190"/>
      <c r="H45" s="1191"/>
      <c r="I45" s="358">
        <v>425</v>
      </c>
      <c r="J45" s="359">
        <v>423</v>
      </c>
      <c r="K45" s="359">
        <v>387</v>
      </c>
      <c r="L45" s="359">
        <v>358</v>
      </c>
      <c r="M45" s="360">
        <v>345</v>
      </c>
    </row>
    <row r="46" spans="2:13" ht="27.75" customHeight="1" x14ac:dyDescent="0.15">
      <c r="B46" s="1186"/>
      <c r="C46" s="1187"/>
      <c r="D46" s="107"/>
      <c r="E46" s="1190" t="s">
        <v>37</v>
      </c>
      <c r="F46" s="1190"/>
      <c r="G46" s="1190"/>
      <c r="H46" s="1191"/>
      <c r="I46" s="358" t="s">
        <v>524</v>
      </c>
      <c r="J46" s="359" t="s">
        <v>524</v>
      </c>
      <c r="K46" s="359" t="s">
        <v>524</v>
      </c>
      <c r="L46" s="359" t="s">
        <v>524</v>
      </c>
      <c r="M46" s="360" t="s">
        <v>524</v>
      </c>
    </row>
    <row r="47" spans="2:13" ht="27.75" customHeight="1" x14ac:dyDescent="0.15">
      <c r="B47" s="1186"/>
      <c r="C47" s="1187"/>
      <c r="D47" s="108"/>
      <c r="E47" s="1200" t="s">
        <v>38</v>
      </c>
      <c r="F47" s="1201"/>
      <c r="G47" s="1201"/>
      <c r="H47" s="1202"/>
      <c r="I47" s="358" t="s">
        <v>524</v>
      </c>
      <c r="J47" s="359" t="s">
        <v>524</v>
      </c>
      <c r="K47" s="359" t="s">
        <v>524</v>
      </c>
      <c r="L47" s="359" t="s">
        <v>524</v>
      </c>
      <c r="M47" s="360" t="s">
        <v>524</v>
      </c>
    </row>
    <row r="48" spans="2:13" ht="27.75" customHeight="1" x14ac:dyDescent="0.15">
      <c r="B48" s="1186"/>
      <c r="C48" s="1187"/>
      <c r="D48" s="106"/>
      <c r="E48" s="1190" t="s">
        <v>39</v>
      </c>
      <c r="F48" s="1190"/>
      <c r="G48" s="1190"/>
      <c r="H48" s="1191"/>
      <c r="I48" s="358" t="s">
        <v>524</v>
      </c>
      <c r="J48" s="359" t="s">
        <v>524</v>
      </c>
      <c r="K48" s="359" t="s">
        <v>524</v>
      </c>
      <c r="L48" s="359" t="s">
        <v>524</v>
      </c>
      <c r="M48" s="360" t="s">
        <v>524</v>
      </c>
    </row>
    <row r="49" spans="2:13" ht="27.75" customHeight="1" x14ac:dyDescent="0.15">
      <c r="B49" s="1188"/>
      <c r="C49" s="1189"/>
      <c r="D49" s="106"/>
      <c r="E49" s="1190" t="s">
        <v>40</v>
      </c>
      <c r="F49" s="1190"/>
      <c r="G49" s="1190"/>
      <c r="H49" s="1191"/>
      <c r="I49" s="358" t="s">
        <v>524</v>
      </c>
      <c r="J49" s="359" t="s">
        <v>524</v>
      </c>
      <c r="K49" s="359" t="s">
        <v>524</v>
      </c>
      <c r="L49" s="359" t="s">
        <v>524</v>
      </c>
      <c r="M49" s="360" t="s">
        <v>524</v>
      </c>
    </row>
    <row r="50" spans="2:13" ht="27.75" customHeight="1" x14ac:dyDescent="0.15">
      <c r="B50" s="1184" t="s">
        <v>41</v>
      </c>
      <c r="C50" s="1185"/>
      <c r="D50" s="109"/>
      <c r="E50" s="1190" t="s">
        <v>42</v>
      </c>
      <c r="F50" s="1190"/>
      <c r="G50" s="1190"/>
      <c r="H50" s="1191"/>
      <c r="I50" s="358">
        <v>1760</v>
      </c>
      <c r="J50" s="359">
        <v>1614</v>
      </c>
      <c r="K50" s="359">
        <v>1735</v>
      </c>
      <c r="L50" s="359">
        <v>2423</v>
      </c>
      <c r="M50" s="360">
        <v>2517</v>
      </c>
    </row>
    <row r="51" spans="2:13" ht="27.75" customHeight="1" x14ac:dyDescent="0.15">
      <c r="B51" s="1186"/>
      <c r="C51" s="1187"/>
      <c r="D51" s="106"/>
      <c r="E51" s="1190" t="s">
        <v>43</v>
      </c>
      <c r="F51" s="1190"/>
      <c r="G51" s="1190"/>
      <c r="H51" s="1191"/>
      <c r="I51" s="358">
        <v>25</v>
      </c>
      <c r="J51" s="359">
        <v>21</v>
      </c>
      <c r="K51" s="359">
        <v>17</v>
      </c>
      <c r="L51" s="359">
        <v>13</v>
      </c>
      <c r="M51" s="360">
        <v>10</v>
      </c>
    </row>
    <row r="52" spans="2:13" ht="27.75" customHeight="1" x14ac:dyDescent="0.15">
      <c r="B52" s="1188"/>
      <c r="C52" s="1189"/>
      <c r="D52" s="106"/>
      <c r="E52" s="1190" t="s">
        <v>44</v>
      </c>
      <c r="F52" s="1190"/>
      <c r="G52" s="1190"/>
      <c r="H52" s="1191"/>
      <c r="I52" s="358">
        <v>3356</v>
      </c>
      <c r="J52" s="359">
        <v>3175</v>
      </c>
      <c r="K52" s="359">
        <v>3089</v>
      </c>
      <c r="L52" s="359">
        <v>3110</v>
      </c>
      <c r="M52" s="360">
        <v>3044</v>
      </c>
    </row>
    <row r="53" spans="2:13" ht="27.75" customHeight="1" thickBot="1" x14ac:dyDescent="0.2">
      <c r="B53" s="1192" t="s">
        <v>45</v>
      </c>
      <c r="C53" s="1193"/>
      <c r="D53" s="110"/>
      <c r="E53" s="1194" t="s">
        <v>46</v>
      </c>
      <c r="F53" s="1194"/>
      <c r="G53" s="1194"/>
      <c r="H53" s="1195"/>
      <c r="I53" s="361">
        <v>358</v>
      </c>
      <c r="J53" s="362">
        <v>629</v>
      </c>
      <c r="K53" s="362">
        <v>348</v>
      </c>
      <c r="L53" s="362">
        <v>-562</v>
      </c>
      <c r="M53" s="363">
        <v>-447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SUhZMmTR3d19t/hm6T6KCVC3kJCgFyzrj3GP0Vu89qdfJs61XTjmn5XDRmv4FEu0kkpm/MwRuBvYfRledN+SYg==" saltValue="HWx3I7cvwMZubvRkcAtw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52"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49</v>
      </c>
      <c r="D55" s="1211"/>
      <c r="E55" s="1212"/>
      <c r="F55" s="122">
        <v>1021</v>
      </c>
      <c r="G55" s="122">
        <v>1569</v>
      </c>
      <c r="H55" s="123">
        <v>1304</v>
      </c>
    </row>
    <row r="56" spans="2:8" ht="52.5" customHeight="1" x14ac:dyDescent="0.15">
      <c r="B56" s="124"/>
      <c r="C56" s="1213" t="s">
        <v>50</v>
      </c>
      <c r="D56" s="1213"/>
      <c r="E56" s="1214"/>
      <c r="F56" s="125">
        <v>41</v>
      </c>
      <c r="G56" s="125">
        <v>73</v>
      </c>
      <c r="H56" s="126">
        <v>73</v>
      </c>
    </row>
    <row r="57" spans="2:8" ht="53.25" customHeight="1" x14ac:dyDescent="0.15">
      <c r="B57" s="124"/>
      <c r="C57" s="1215" t="s">
        <v>51</v>
      </c>
      <c r="D57" s="1215"/>
      <c r="E57" s="1216"/>
      <c r="F57" s="127">
        <v>407</v>
      </c>
      <c r="G57" s="127">
        <v>505</v>
      </c>
      <c r="H57" s="128">
        <v>859</v>
      </c>
    </row>
    <row r="58" spans="2:8" ht="45.75" customHeight="1" x14ac:dyDescent="0.15">
      <c r="B58" s="129"/>
      <c r="C58" s="1203" t="s">
        <v>605</v>
      </c>
      <c r="D58" s="1204"/>
      <c r="E58" s="1205"/>
      <c r="F58" s="130">
        <v>259</v>
      </c>
      <c r="G58" s="130">
        <v>359</v>
      </c>
      <c r="H58" s="131">
        <v>699</v>
      </c>
    </row>
    <row r="59" spans="2:8" ht="45.75" customHeight="1" x14ac:dyDescent="0.15">
      <c r="B59" s="129"/>
      <c r="C59" s="1203" t="s">
        <v>606</v>
      </c>
      <c r="D59" s="1204"/>
      <c r="E59" s="1205"/>
      <c r="F59" s="130">
        <v>47</v>
      </c>
      <c r="G59" s="130">
        <v>41</v>
      </c>
      <c r="H59" s="131">
        <v>61</v>
      </c>
    </row>
    <row r="60" spans="2:8" ht="45.75" customHeight="1" x14ac:dyDescent="0.15">
      <c r="B60" s="129"/>
      <c r="C60" s="1203" t="s">
        <v>607</v>
      </c>
      <c r="D60" s="1204"/>
      <c r="E60" s="1205"/>
      <c r="F60" s="130">
        <v>36</v>
      </c>
      <c r="G60" s="130">
        <v>33</v>
      </c>
      <c r="H60" s="131">
        <v>43</v>
      </c>
    </row>
    <row r="61" spans="2:8" ht="45.75" customHeight="1" x14ac:dyDescent="0.15">
      <c r="B61" s="129"/>
      <c r="C61" s="1203" t="s">
        <v>608</v>
      </c>
      <c r="D61" s="1204"/>
      <c r="E61" s="1205"/>
      <c r="F61" s="130">
        <v>9</v>
      </c>
      <c r="G61" s="130">
        <v>15</v>
      </c>
      <c r="H61" s="131">
        <v>18</v>
      </c>
    </row>
    <row r="62" spans="2:8" ht="45.75" customHeight="1" thickBot="1" x14ac:dyDescent="0.2">
      <c r="B62" s="132"/>
      <c r="C62" s="1206" t="s">
        <v>609</v>
      </c>
      <c r="D62" s="1207"/>
      <c r="E62" s="1208"/>
      <c r="F62" s="133">
        <v>27</v>
      </c>
      <c r="G62" s="133">
        <v>32</v>
      </c>
      <c r="H62" s="134">
        <v>12</v>
      </c>
    </row>
    <row r="63" spans="2:8" ht="52.5" customHeight="1" thickBot="1" x14ac:dyDescent="0.2">
      <c r="B63" s="135"/>
      <c r="C63" s="1209" t="s">
        <v>52</v>
      </c>
      <c r="D63" s="1209"/>
      <c r="E63" s="1210"/>
      <c r="F63" s="136">
        <v>1469</v>
      </c>
      <c r="G63" s="136">
        <v>2147</v>
      </c>
      <c r="H63" s="137">
        <v>2237</v>
      </c>
    </row>
    <row r="64" spans="2:8" x14ac:dyDescent="0.15"/>
  </sheetData>
  <sheetProtection algorithmName="SHA-512" hashValue="GdkM0uo4bilVypKYGe+OrhWqsPYOnmbyZFkDc2iE/aoPUDlOKIml6Gp59p8wFa1rWArmb9eKlpv00ZvLJ5KLKQ==" saltValue="FR0yI4G4LQ/jFbMYJbLi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219231</v>
      </c>
      <c r="E3" s="156"/>
      <c r="F3" s="157">
        <v>114790</v>
      </c>
      <c r="G3" s="158"/>
      <c r="H3" s="159"/>
    </row>
    <row r="4" spans="1:8" x14ac:dyDescent="0.15">
      <c r="A4" s="160"/>
      <c r="B4" s="161"/>
      <c r="C4" s="162"/>
      <c r="D4" s="163">
        <v>72100</v>
      </c>
      <c r="E4" s="164"/>
      <c r="F4" s="165">
        <v>55601</v>
      </c>
      <c r="G4" s="166"/>
      <c r="H4" s="167"/>
    </row>
    <row r="5" spans="1:8" x14ac:dyDescent="0.15">
      <c r="A5" s="148" t="s">
        <v>558</v>
      </c>
      <c r="B5" s="153"/>
      <c r="C5" s="154"/>
      <c r="D5" s="155">
        <v>215637</v>
      </c>
      <c r="E5" s="156"/>
      <c r="F5" s="157">
        <v>126262</v>
      </c>
      <c r="G5" s="158"/>
      <c r="H5" s="159"/>
    </row>
    <row r="6" spans="1:8" x14ac:dyDescent="0.15">
      <c r="A6" s="160"/>
      <c r="B6" s="161"/>
      <c r="C6" s="162"/>
      <c r="D6" s="163">
        <v>72058</v>
      </c>
      <c r="E6" s="164"/>
      <c r="F6" s="165">
        <v>56769</v>
      </c>
      <c r="G6" s="166"/>
      <c r="H6" s="167"/>
    </row>
    <row r="7" spans="1:8" x14ac:dyDescent="0.15">
      <c r="A7" s="148" t="s">
        <v>559</v>
      </c>
      <c r="B7" s="153"/>
      <c r="C7" s="154"/>
      <c r="D7" s="155">
        <v>166259</v>
      </c>
      <c r="E7" s="156"/>
      <c r="F7" s="157">
        <v>126525</v>
      </c>
      <c r="G7" s="158"/>
      <c r="H7" s="159"/>
    </row>
    <row r="8" spans="1:8" x14ac:dyDescent="0.15">
      <c r="A8" s="160"/>
      <c r="B8" s="161"/>
      <c r="C8" s="162"/>
      <c r="D8" s="163">
        <v>78962</v>
      </c>
      <c r="E8" s="164"/>
      <c r="F8" s="165">
        <v>67052</v>
      </c>
      <c r="G8" s="166"/>
      <c r="H8" s="167"/>
    </row>
    <row r="9" spans="1:8" x14ac:dyDescent="0.15">
      <c r="A9" s="148" t="s">
        <v>560</v>
      </c>
      <c r="B9" s="153"/>
      <c r="C9" s="154"/>
      <c r="D9" s="155">
        <v>163997</v>
      </c>
      <c r="E9" s="156"/>
      <c r="F9" s="157">
        <v>122054</v>
      </c>
      <c r="G9" s="158"/>
      <c r="H9" s="159"/>
    </row>
    <row r="10" spans="1:8" x14ac:dyDescent="0.15">
      <c r="A10" s="160"/>
      <c r="B10" s="161"/>
      <c r="C10" s="162"/>
      <c r="D10" s="163">
        <v>76162</v>
      </c>
      <c r="E10" s="164"/>
      <c r="F10" s="165">
        <v>68298</v>
      </c>
      <c r="G10" s="166"/>
      <c r="H10" s="167"/>
    </row>
    <row r="11" spans="1:8" x14ac:dyDescent="0.15">
      <c r="A11" s="148" t="s">
        <v>561</v>
      </c>
      <c r="B11" s="153"/>
      <c r="C11" s="154"/>
      <c r="D11" s="155">
        <v>242626</v>
      </c>
      <c r="E11" s="156"/>
      <c r="F11" s="157">
        <v>111644</v>
      </c>
      <c r="G11" s="158"/>
      <c r="H11" s="159"/>
    </row>
    <row r="12" spans="1:8" x14ac:dyDescent="0.15">
      <c r="A12" s="160"/>
      <c r="B12" s="161"/>
      <c r="C12" s="168"/>
      <c r="D12" s="163">
        <v>118031</v>
      </c>
      <c r="E12" s="164"/>
      <c r="F12" s="165">
        <v>66606</v>
      </c>
      <c r="G12" s="166"/>
      <c r="H12" s="167"/>
    </row>
    <row r="13" spans="1:8" x14ac:dyDescent="0.15">
      <c r="A13" s="148"/>
      <c r="B13" s="153"/>
      <c r="C13" s="169"/>
      <c r="D13" s="170">
        <v>201550</v>
      </c>
      <c r="E13" s="171"/>
      <c r="F13" s="172">
        <v>120255</v>
      </c>
      <c r="G13" s="173"/>
      <c r="H13" s="159"/>
    </row>
    <row r="14" spans="1:8" x14ac:dyDescent="0.15">
      <c r="A14" s="160"/>
      <c r="B14" s="161"/>
      <c r="C14" s="162"/>
      <c r="D14" s="163">
        <v>83463</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5.84</v>
      </c>
      <c r="C19" s="174">
        <f>ROUND(VALUE(SUBSTITUTE(実質収支比率等に係る経年分析!G$48,"▲","-")),2)</f>
        <v>2.68</v>
      </c>
      <c r="D19" s="174">
        <f>ROUND(VALUE(SUBSTITUTE(実質収支比率等に係る経年分析!H$48,"▲","-")),2)</f>
        <v>4.84</v>
      </c>
      <c r="E19" s="174">
        <f>ROUND(VALUE(SUBSTITUTE(実質収支比率等に係る経年分析!I$48,"▲","-")),2)</f>
        <v>5.35</v>
      </c>
      <c r="F19" s="174">
        <f>ROUND(VALUE(SUBSTITUTE(実質収支比率等に係る経年分析!J$48,"▲","-")),2)</f>
        <v>6.94</v>
      </c>
    </row>
    <row r="20" spans="1:11" x14ac:dyDescent="0.15">
      <c r="A20" s="174" t="s">
        <v>56</v>
      </c>
      <c r="B20" s="174">
        <f>ROUND(VALUE(SUBSTITUTE(実質収支比率等に係る経年分析!F$47,"▲","-")),2)</f>
        <v>30.24</v>
      </c>
      <c r="C20" s="174">
        <f>ROUND(VALUE(SUBSTITUTE(実質収支比率等に係る経年分析!G$47,"▲","-")),2)</f>
        <v>27.44</v>
      </c>
      <c r="D20" s="174">
        <f>ROUND(VALUE(SUBSTITUTE(実質収支比率等に係る経年分析!H$47,"▲","-")),2)</f>
        <v>37.14</v>
      </c>
      <c r="E20" s="174">
        <f>ROUND(VALUE(SUBSTITUTE(実質収支比率等に係る経年分析!I$47,"▲","-")),2)</f>
        <v>52.96</v>
      </c>
      <c r="F20" s="174">
        <f>ROUND(VALUE(SUBSTITUTE(実質収支比率等に係る経年分析!J$47,"▲","-")),2)</f>
        <v>45.12</v>
      </c>
    </row>
    <row r="21" spans="1:11" x14ac:dyDescent="0.15">
      <c r="A21" s="174" t="s">
        <v>57</v>
      </c>
      <c r="B21" s="174">
        <f>IF(ISNUMBER(VALUE(SUBSTITUTE(実質収支比率等に係る経年分析!F$49,"▲","-"))),ROUND(VALUE(SUBSTITUTE(実質収支比率等に係る経年分析!F$49,"▲","-")),2),NA())</f>
        <v>-8.18</v>
      </c>
      <c r="C21" s="174">
        <f>IF(ISNUMBER(VALUE(SUBSTITUTE(実質収支比率等に係る経年分析!G$49,"▲","-"))),ROUND(VALUE(SUBSTITUTE(実質収支比率等に係る経年分析!G$49,"▲","-")),2),NA())</f>
        <v>-6.11</v>
      </c>
      <c r="D21" s="174">
        <f>IF(ISNUMBER(VALUE(SUBSTITUTE(実質収支比率等に係る経年分析!H$49,"▲","-"))),ROUND(VALUE(SUBSTITUTE(実質収支比率等に係る経年分析!H$49,"▲","-")),2),NA())</f>
        <v>13.59</v>
      </c>
      <c r="E21" s="174">
        <f>IF(ISNUMBER(VALUE(SUBSTITUTE(実質収支比率等に係る経年分析!I$49,"▲","-"))),ROUND(VALUE(SUBSTITUTE(実質収支比率等に係る経年分析!I$49,"▲","-")),2),NA())</f>
        <v>19.36</v>
      </c>
      <c r="F21" s="174">
        <f>IF(ISNUMBER(VALUE(SUBSTITUTE(実質収支比率等に係る経年分析!J$49,"▲","-"))),ROUND(VALUE(SUBSTITUTE(実質収支比率等に係る経年分析!J$49,"▲","-")),2),NA())</f>
        <v>-7.71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0.55000000000000004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0.56999999999999995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0.28999999999999998</v>
      </c>
    </row>
    <row r="31" spans="1:11" x14ac:dyDescent="0.15">
      <c r="A31" s="175" t="str">
        <f>IF(連結実質赤字比率に係る赤字・黒字の構成分析!C$39="",NA(),連結実質赤字比率に係る赤字・黒字の構成分析!C$39)</f>
        <v>国民健康保険特別会計（直診勘定）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0.91</v>
      </c>
    </row>
    <row r="33" spans="1:16" x14ac:dyDescent="0.15">
      <c r="A33" s="175" t="str">
        <f>IF(連結実質赤字比率に係る赤字・黒字の構成分析!C$37="",NA(),連結実質赤字比率に係る赤字・黒字の構成分析!C$37)</f>
        <v>工業用地取得造成事業特別会計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9.93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359</v>
      </c>
      <c r="E42" s="176"/>
      <c r="F42" s="176"/>
      <c r="G42" s="176">
        <f>'実質公債費比率（分子）の構造'!L$52</f>
        <v>350</v>
      </c>
      <c r="H42" s="176"/>
      <c r="I42" s="176"/>
      <c r="J42" s="176">
        <f>'実質公債費比率（分子）の構造'!M$52</f>
        <v>348</v>
      </c>
      <c r="K42" s="176"/>
      <c r="L42" s="176"/>
      <c r="M42" s="176">
        <f>'実質公債費比率（分子）の構造'!N$52</f>
        <v>344</v>
      </c>
      <c r="N42" s="176"/>
      <c r="O42" s="176"/>
      <c r="P42" s="176">
        <f>'実質公債費比率（分子）の構造'!O$52</f>
        <v>325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30</v>
      </c>
      <c r="C44" s="176"/>
      <c r="D44" s="176"/>
      <c r="E44" s="176">
        <f>'実質公債費比率（分子）の構造'!L$50</f>
        <v>8</v>
      </c>
      <c r="F44" s="176"/>
      <c r="G44" s="176"/>
      <c r="H44" s="176">
        <f>'実質公債費比率（分子）の構造'!M$50</f>
        <v>8</v>
      </c>
      <c r="I44" s="176"/>
      <c r="J44" s="176"/>
      <c r="K44" s="176">
        <f>'実質公債費比率（分子）の構造'!N$50</f>
        <v>8</v>
      </c>
      <c r="L44" s="176"/>
      <c r="M44" s="176"/>
      <c r="N44" s="176">
        <f>'実質公債費比率（分子）の構造'!O$50</f>
        <v>8</v>
      </c>
      <c r="O44" s="176"/>
      <c r="P44" s="176"/>
    </row>
    <row r="45" spans="1:16" x14ac:dyDescent="0.15">
      <c r="A45" s="176" t="s">
        <v>67</v>
      </c>
      <c r="B45" s="176">
        <f>'実質公債費比率（分子）の構造'!K$49</f>
        <v>2</v>
      </c>
      <c r="C45" s="176"/>
      <c r="D45" s="176"/>
      <c r="E45" s="176">
        <f>'実質公債費比率（分子）の構造'!L$49</f>
        <v>3</v>
      </c>
      <c r="F45" s="176"/>
      <c r="G45" s="176"/>
      <c r="H45" s="176">
        <f>'実質公債費比率（分子）の構造'!M$49</f>
        <v>4</v>
      </c>
      <c r="I45" s="176"/>
      <c r="J45" s="176"/>
      <c r="K45" s="176">
        <f>'実質公債費比率（分子）の構造'!N$49</f>
        <v>7</v>
      </c>
      <c r="L45" s="176"/>
      <c r="M45" s="176"/>
      <c r="N45" s="176">
        <f>'実質公債費比率（分子）の構造'!O$49</f>
        <v>12</v>
      </c>
      <c r="O45" s="176"/>
      <c r="P45" s="176"/>
    </row>
    <row r="46" spans="1:16" x14ac:dyDescent="0.15">
      <c r="A46" s="176" t="s">
        <v>68</v>
      </c>
      <c r="B46" s="176">
        <f>'実質公債費比率（分子）の構造'!K$48</f>
        <v>155</v>
      </c>
      <c r="C46" s="176"/>
      <c r="D46" s="176"/>
      <c r="E46" s="176">
        <f>'実質公債費比率（分子）の構造'!L$48</f>
        <v>154</v>
      </c>
      <c r="F46" s="176"/>
      <c r="G46" s="176"/>
      <c r="H46" s="176">
        <f>'実質公債費比率（分子）の構造'!M$48</f>
        <v>147</v>
      </c>
      <c r="I46" s="176"/>
      <c r="J46" s="176"/>
      <c r="K46" s="176">
        <f>'実質公債費比率（分子）の構造'!N$48</f>
        <v>150</v>
      </c>
      <c r="L46" s="176"/>
      <c r="M46" s="176"/>
      <c r="N46" s="176">
        <f>'実質公債費比率（分子）の構造'!O$48</f>
        <v>149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366</v>
      </c>
      <c r="C49" s="176"/>
      <c r="D49" s="176"/>
      <c r="E49" s="176">
        <f>'実質公債費比率（分子）の構造'!L$45</f>
        <v>362</v>
      </c>
      <c r="F49" s="176"/>
      <c r="G49" s="176"/>
      <c r="H49" s="176">
        <f>'実質公債費比率（分子）の構造'!M$45</f>
        <v>381</v>
      </c>
      <c r="I49" s="176"/>
      <c r="J49" s="176"/>
      <c r="K49" s="176">
        <f>'実質公債費比率（分子）の構造'!N$45</f>
        <v>385</v>
      </c>
      <c r="L49" s="176"/>
      <c r="M49" s="176"/>
      <c r="N49" s="176">
        <f>'実質公債費比率（分子）の構造'!O$45</f>
        <v>365</v>
      </c>
      <c r="O49" s="176"/>
      <c r="P49" s="176"/>
    </row>
    <row r="50" spans="1:16" x14ac:dyDescent="0.15">
      <c r="A50" s="176" t="s">
        <v>72</v>
      </c>
      <c r="B50" s="176" t="e">
        <f>NA()</f>
        <v>#N/A</v>
      </c>
      <c r="C50" s="176">
        <f>IF(ISNUMBER('実質公債費比率（分子）の構造'!K$53),'実質公債費比率（分子）の構造'!K$53,NA())</f>
        <v>194</v>
      </c>
      <c r="D50" s="176" t="e">
        <f>NA()</f>
        <v>#N/A</v>
      </c>
      <c r="E50" s="176" t="e">
        <f>NA()</f>
        <v>#N/A</v>
      </c>
      <c r="F50" s="176">
        <f>IF(ISNUMBER('実質公債費比率（分子）の構造'!L$53),'実質公債費比率（分子）の構造'!L$53,NA())</f>
        <v>177</v>
      </c>
      <c r="G50" s="176" t="e">
        <f>NA()</f>
        <v>#N/A</v>
      </c>
      <c r="H50" s="176" t="e">
        <f>NA()</f>
        <v>#N/A</v>
      </c>
      <c r="I50" s="176">
        <f>IF(ISNUMBER('実質公債費比率（分子）の構造'!M$53),'実質公債費比率（分子）の構造'!M$53,NA())</f>
        <v>192</v>
      </c>
      <c r="J50" s="176" t="e">
        <f>NA()</f>
        <v>#N/A</v>
      </c>
      <c r="K50" s="176" t="e">
        <f>NA()</f>
        <v>#N/A</v>
      </c>
      <c r="L50" s="176">
        <f>IF(ISNUMBER('実質公債費比率（分子）の構造'!N$53),'実質公債費比率（分子）の構造'!N$53,NA())</f>
        <v>206</v>
      </c>
      <c r="M50" s="176" t="e">
        <f>NA()</f>
        <v>#N/A</v>
      </c>
      <c r="N50" s="176" t="e">
        <f>NA()</f>
        <v>#N/A</v>
      </c>
      <c r="O50" s="176">
        <f>IF(ISNUMBER('実質公債費比率（分子）の構造'!O$53),'実質公債費比率（分子）の構造'!O$53,NA())</f>
        <v>209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3356</v>
      </c>
      <c r="E56" s="175"/>
      <c r="F56" s="175"/>
      <c r="G56" s="175">
        <f>'将来負担比率（分子）の構造'!J$52</f>
        <v>3175</v>
      </c>
      <c r="H56" s="175"/>
      <c r="I56" s="175"/>
      <c r="J56" s="175">
        <f>'将来負担比率（分子）の構造'!K$52</f>
        <v>3089</v>
      </c>
      <c r="K56" s="175"/>
      <c r="L56" s="175"/>
      <c r="M56" s="175">
        <f>'将来負担比率（分子）の構造'!L$52</f>
        <v>3110</v>
      </c>
      <c r="N56" s="175"/>
      <c r="O56" s="175"/>
      <c r="P56" s="175">
        <f>'将来負担比率（分子）の構造'!M$52</f>
        <v>3044</v>
      </c>
    </row>
    <row r="57" spans="1:16" x14ac:dyDescent="0.15">
      <c r="A57" s="175" t="s">
        <v>43</v>
      </c>
      <c r="B57" s="175"/>
      <c r="C57" s="175"/>
      <c r="D57" s="175">
        <f>'将来負担比率（分子）の構造'!I$51</f>
        <v>25</v>
      </c>
      <c r="E57" s="175"/>
      <c r="F57" s="175"/>
      <c r="G57" s="175">
        <f>'将来負担比率（分子）の構造'!J$51</f>
        <v>21</v>
      </c>
      <c r="H57" s="175"/>
      <c r="I57" s="175"/>
      <c r="J57" s="175">
        <f>'将来負担比率（分子）の構造'!K$51</f>
        <v>17</v>
      </c>
      <c r="K57" s="175"/>
      <c r="L57" s="175"/>
      <c r="M57" s="175">
        <f>'将来負担比率（分子）の構造'!L$51</f>
        <v>13</v>
      </c>
      <c r="N57" s="175"/>
      <c r="O57" s="175"/>
      <c r="P57" s="175">
        <f>'将来負担比率（分子）の構造'!M$51</f>
        <v>10</v>
      </c>
    </row>
    <row r="58" spans="1:16" x14ac:dyDescent="0.15">
      <c r="A58" s="175" t="s">
        <v>42</v>
      </c>
      <c r="B58" s="175"/>
      <c r="C58" s="175"/>
      <c r="D58" s="175">
        <f>'将来負担比率（分子）の構造'!I$50</f>
        <v>1760</v>
      </c>
      <c r="E58" s="175"/>
      <c r="F58" s="175"/>
      <c r="G58" s="175">
        <f>'将来負担比率（分子）の構造'!J$50</f>
        <v>1614</v>
      </c>
      <c r="H58" s="175"/>
      <c r="I58" s="175"/>
      <c r="J58" s="175">
        <f>'将来負担比率（分子）の構造'!K$50</f>
        <v>1735</v>
      </c>
      <c r="K58" s="175"/>
      <c r="L58" s="175"/>
      <c r="M58" s="175">
        <f>'将来負担比率（分子）の構造'!L$50</f>
        <v>2423</v>
      </c>
      <c r="N58" s="175"/>
      <c r="O58" s="175"/>
      <c r="P58" s="175">
        <f>'将来負担比率（分子）の構造'!M$50</f>
        <v>2517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425</v>
      </c>
      <c r="C62" s="175"/>
      <c r="D62" s="175"/>
      <c r="E62" s="175">
        <f>'将来負担比率（分子）の構造'!J$45</f>
        <v>423</v>
      </c>
      <c r="F62" s="175"/>
      <c r="G62" s="175"/>
      <c r="H62" s="175">
        <f>'将来負担比率（分子）の構造'!K$45</f>
        <v>387</v>
      </c>
      <c r="I62" s="175"/>
      <c r="J62" s="175"/>
      <c r="K62" s="175">
        <f>'将来負担比率（分子）の構造'!L$45</f>
        <v>358</v>
      </c>
      <c r="L62" s="175"/>
      <c r="M62" s="175"/>
      <c r="N62" s="175">
        <f>'将来負担比率（分子）の構造'!M$45</f>
        <v>345</v>
      </c>
      <c r="O62" s="175"/>
      <c r="P62" s="175"/>
    </row>
    <row r="63" spans="1:16" x14ac:dyDescent="0.15">
      <c r="A63" s="175" t="s">
        <v>35</v>
      </c>
      <c r="B63" s="175">
        <f>'将来負担比率（分子）の構造'!I$44</f>
        <v>156</v>
      </c>
      <c r="C63" s="175"/>
      <c r="D63" s="175"/>
      <c r="E63" s="175">
        <f>'将来負担比率（分子）の構造'!J$44</f>
        <v>174</v>
      </c>
      <c r="F63" s="175"/>
      <c r="G63" s="175"/>
      <c r="H63" s="175">
        <f>'将来負担比率（分子）の構造'!K$44</f>
        <v>173</v>
      </c>
      <c r="I63" s="175"/>
      <c r="J63" s="175"/>
      <c r="K63" s="175">
        <f>'将来負担比率（分子）の構造'!L$44</f>
        <v>174</v>
      </c>
      <c r="L63" s="175"/>
      <c r="M63" s="175"/>
      <c r="N63" s="175">
        <f>'将来負担比率（分子）の構造'!M$44</f>
        <v>224</v>
      </c>
      <c r="O63" s="175"/>
      <c r="P63" s="175"/>
    </row>
    <row r="64" spans="1:16" x14ac:dyDescent="0.15">
      <c r="A64" s="175" t="s">
        <v>34</v>
      </c>
      <c r="B64" s="175">
        <f>'将来負担比率（分子）の構造'!I$43</f>
        <v>1259</v>
      </c>
      <c r="C64" s="175"/>
      <c r="D64" s="175"/>
      <c r="E64" s="175">
        <f>'将来負担比率（分子）の構造'!J$43</f>
        <v>1189</v>
      </c>
      <c r="F64" s="175"/>
      <c r="G64" s="175"/>
      <c r="H64" s="175">
        <f>'将来負担比率（分子）の構造'!K$43</f>
        <v>1054</v>
      </c>
      <c r="I64" s="175"/>
      <c r="J64" s="175"/>
      <c r="K64" s="175">
        <f>'将来負担比率（分子）の構造'!L$43</f>
        <v>943</v>
      </c>
      <c r="L64" s="175"/>
      <c r="M64" s="175"/>
      <c r="N64" s="175">
        <f>'将来負担比率（分子）の構造'!M$43</f>
        <v>898</v>
      </c>
      <c r="O64" s="175"/>
      <c r="P64" s="175"/>
    </row>
    <row r="65" spans="1:16" x14ac:dyDescent="0.15">
      <c r="A65" s="175" t="s">
        <v>33</v>
      </c>
      <c r="B65" s="175">
        <f>'将来負担比率（分子）の構造'!I$42</f>
        <v>51</v>
      </c>
      <c r="C65" s="175"/>
      <c r="D65" s="175"/>
      <c r="E65" s="175">
        <f>'将来負担比率（分子）の構造'!J$42</f>
        <v>43</v>
      </c>
      <c r="F65" s="175"/>
      <c r="G65" s="175"/>
      <c r="H65" s="175">
        <f>'将来負担比率（分子）の構造'!K$42</f>
        <v>36</v>
      </c>
      <c r="I65" s="175"/>
      <c r="J65" s="175"/>
      <c r="K65" s="175">
        <f>'将来負担比率（分子）の構造'!L$42</f>
        <v>29</v>
      </c>
      <c r="L65" s="175"/>
      <c r="M65" s="175"/>
      <c r="N65" s="175">
        <f>'将来負担比率（分子）の構造'!M$42</f>
        <v>22</v>
      </c>
      <c r="O65" s="175"/>
      <c r="P65" s="175"/>
    </row>
    <row r="66" spans="1:16" x14ac:dyDescent="0.15">
      <c r="A66" s="175" t="s">
        <v>32</v>
      </c>
      <c r="B66" s="175">
        <f>'将来負担比率（分子）の構造'!I$41</f>
        <v>3607</v>
      </c>
      <c r="C66" s="175"/>
      <c r="D66" s="175"/>
      <c r="E66" s="175">
        <f>'将来負担比率（分子）の構造'!J$41</f>
        <v>3611</v>
      </c>
      <c r="F66" s="175"/>
      <c r="G66" s="175"/>
      <c r="H66" s="175">
        <f>'将来負担比率（分子）の構造'!K$41</f>
        <v>3539</v>
      </c>
      <c r="I66" s="175"/>
      <c r="J66" s="175"/>
      <c r="K66" s="175">
        <f>'将来負担比率（分子）の構造'!L$41</f>
        <v>3480</v>
      </c>
      <c r="L66" s="175"/>
      <c r="M66" s="175"/>
      <c r="N66" s="175">
        <f>'将来負担比率（分子）の構造'!M$41</f>
        <v>3636</v>
      </c>
      <c r="O66" s="175"/>
      <c r="P66" s="175"/>
    </row>
    <row r="67" spans="1:16" x14ac:dyDescent="0.15">
      <c r="A67" s="175" t="s">
        <v>76</v>
      </c>
      <c r="B67" s="175" t="e">
        <f>NA()</f>
        <v>#N/A</v>
      </c>
      <c r="C67" s="175">
        <f>IF(ISNUMBER('将来負担比率（分子）の構造'!I$53), IF('将来負担比率（分子）の構造'!I$53 &lt; 0, 0, '将来負担比率（分子）の構造'!I$53), NA())</f>
        <v>358</v>
      </c>
      <c r="D67" s="175" t="e">
        <f>NA()</f>
        <v>#N/A</v>
      </c>
      <c r="E67" s="175" t="e">
        <f>NA()</f>
        <v>#N/A</v>
      </c>
      <c r="F67" s="175">
        <f>IF(ISNUMBER('将来負担比率（分子）の構造'!J$53), IF('将来負担比率（分子）の構造'!J$53 &lt; 0, 0, '将来負担比率（分子）の構造'!J$53), NA())</f>
        <v>629</v>
      </c>
      <c r="G67" s="175" t="e">
        <f>NA()</f>
        <v>#N/A</v>
      </c>
      <c r="H67" s="175" t="e">
        <f>NA()</f>
        <v>#N/A</v>
      </c>
      <c r="I67" s="175">
        <f>IF(ISNUMBER('将来負担比率（分子）の構造'!K$53), IF('将来負担比率（分子）の構造'!K$53 &lt; 0, 0, '将来負担比率（分子）の構造'!K$53), NA())</f>
        <v>348</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1021</v>
      </c>
      <c r="C72" s="179">
        <f>基金残高に係る経年分析!G55</f>
        <v>1569</v>
      </c>
      <c r="D72" s="179">
        <f>基金残高に係る経年分析!H55</f>
        <v>1304</v>
      </c>
    </row>
    <row r="73" spans="1:16" x14ac:dyDescent="0.15">
      <c r="A73" s="178" t="s">
        <v>79</v>
      </c>
      <c r="B73" s="179">
        <f>基金残高に係る経年分析!F56</f>
        <v>41</v>
      </c>
      <c r="C73" s="179">
        <f>基金残高に係る経年分析!G56</f>
        <v>73</v>
      </c>
      <c r="D73" s="179">
        <f>基金残高に係る経年分析!H56</f>
        <v>73</v>
      </c>
    </row>
    <row r="74" spans="1:16" x14ac:dyDescent="0.15">
      <c r="A74" s="178" t="s">
        <v>80</v>
      </c>
      <c r="B74" s="179">
        <f>基金残高に係る経年分析!F57</f>
        <v>407</v>
      </c>
      <c r="C74" s="179">
        <f>基金残高に係る経年分析!G57</f>
        <v>505</v>
      </c>
      <c r="D74" s="179">
        <f>基金残高に係る経年分析!H57</f>
        <v>859</v>
      </c>
    </row>
  </sheetData>
  <sheetProtection algorithmName="SHA-512" hashValue="Z1YPnNdcNouLV8taMyxGGpXKxvvRGRLp6x2vrlnzzzDuLVFzDutZaPo9U170sopq8wk6AksQFA4id9HahkwdLg==" saltValue="Hb+4HY79Abw2rBRwZRtJ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765066</v>
      </c>
      <c r="S5" s="674"/>
      <c r="T5" s="674"/>
      <c r="U5" s="674"/>
      <c r="V5" s="674"/>
      <c r="W5" s="674"/>
      <c r="X5" s="674"/>
      <c r="Y5" s="702"/>
      <c r="Z5" s="716">
        <v>13.7</v>
      </c>
      <c r="AA5" s="716"/>
      <c r="AB5" s="716"/>
      <c r="AC5" s="716"/>
      <c r="AD5" s="717">
        <v>765066</v>
      </c>
      <c r="AE5" s="717"/>
      <c r="AF5" s="717"/>
      <c r="AG5" s="717"/>
      <c r="AH5" s="717"/>
      <c r="AI5" s="717"/>
      <c r="AJ5" s="717"/>
      <c r="AK5" s="717"/>
      <c r="AL5" s="703">
        <v>26.4</v>
      </c>
      <c r="AM5" s="686"/>
      <c r="AN5" s="686"/>
      <c r="AO5" s="704"/>
      <c r="AP5" s="676" t="s">
        <v>234</v>
      </c>
      <c r="AQ5" s="677"/>
      <c r="AR5" s="677"/>
      <c r="AS5" s="677"/>
      <c r="AT5" s="677"/>
      <c r="AU5" s="677"/>
      <c r="AV5" s="677"/>
      <c r="AW5" s="677"/>
      <c r="AX5" s="677"/>
      <c r="AY5" s="677"/>
      <c r="AZ5" s="677"/>
      <c r="BA5" s="677"/>
      <c r="BB5" s="677"/>
      <c r="BC5" s="677"/>
      <c r="BD5" s="677"/>
      <c r="BE5" s="677"/>
      <c r="BF5" s="678"/>
      <c r="BG5" s="621">
        <v>749883</v>
      </c>
      <c r="BH5" s="622"/>
      <c r="BI5" s="622"/>
      <c r="BJ5" s="622"/>
      <c r="BK5" s="622"/>
      <c r="BL5" s="622"/>
      <c r="BM5" s="622"/>
      <c r="BN5" s="623"/>
      <c r="BO5" s="663">
        <v>98</v>
      </c>
      <c r="BP5" s="663"/>
      <c r="BQ5" s="663"/>
      <c r="BR5" s="663"/>
      <c r="BS5" s="664" t="s">
        <v>235</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227</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89286</v>
      </c>
      <c r="S6" s="622"/>
      <c r="T6" s="622"/>
      <c r="U6" s="622"/>
      <c r="V6" s="622"/>
      <c r="W6" s="622"/>
      <c r="X6" s="622"/>
      <c r="Y6" s="623"/>
      <c r="Z6" s="663">
        <v>1.6</v>
      </c>
      <c r="AA6" s="663"/>
      <c r="AB6" s="663"/>
      <c r="AC6" s="663"/>
      <c r="AD6" s="664">
        <v>89286</v>
      </c>
      <c r="AE6" s="664"/>
      <c r="AF6" s="664"/>
      <c r="AG6" s="664"/>
      <c r="AH6" s="664"/>
      <c r="AI6" s="664"/>
      <c r="AJ6" s="664"/>
      <c r="AK6" s="664"/>
      <c r="AL6" s="624">
        <v>3.1</v>
      </c>
      <c r="AM6" s="625"/>
      <c r="AN6" s="625"/>
      <c r="AO6" s="665"/>
      <c r="AP6" s="618" t="s">
        <v>240</v>
      </c>
      <c r="AQ6" s="619"/>
      <c r="AR6" s="619"/>
      <c r="AS6" s="619"/>
      <c r="AT6" s="619"/>
      <c r="AU6" s="619"/>
      <c r="AV6" s="619"/>
      <c r="AW6" s="619"/>
      <c r="AX6" s="619"/>
      <c r="AY6" s="619"/>
      <c r="AZ6" s="619"/>
      <c r="BA6" s="619"/>
      <c r="BB6" s="619"/>
      <c r="BC6" s="619"/>
      <c r="BD6" s="619"/>
      <c r="BE6" s="619"/>
      <c r="BF6" s="620"/>
      <c r="BG6" s="621">
        <v>749883</v>
      </c>
      <c r="BH6" s="622"/>
      <c r="BI6" s="622"/>
      <c r="BJ6" s="622"/>
      <c r="BK6" s="622"/>
      <c r="BL6" s="622"/>
      <c r="BM6" s="622"/>
      <c r="BN6" s="623"/>
      <c r="BO6" s="663">
        <v>98</v>
      </c>
      <c r="BP6" s="663"/>
      <c r="BQ6" s="663"/>
      <c r="BR6" s="663"/>
      <c r="BS6" s="664" t="s">
        <v>131</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69502</v>
      </c>
      <c r="CS6" s="622"/>
      <c r="CT6" s="622"/>
      <c r="CU6" s="622"/>
      <c r="CV6" s="622"/>
      <c r="CW6" s="622"/>
      <c r="CX6" s="622"/>
      <c r="CY6" s="623"/>
      <c r="CZ6" s="703">
        <v>1.3</v>
      </c>
      <c r="DA6" s="686"/>
      <c r="DB6" s="686"/>
      <c r="DC6" s="705"/>
      <c r="DD6" s="627" t="s">
        <v>131</v>
      </c>
      <c r="DE6" s="622"/>
      <c r="DF6" s="622"/>
      <c r="DG6" s="622"/>
      <c r="DH6" s="622"/>
      <c r="DI6" s="622"/>
      <c r="DJ6" s="622"/>
      <c r="DK6" s="622"/>
      <c r="DL6" s="622"/>
      <c r="DM6" s="622"/>
      <c r="DN6" s="622"/>
      <c r="DO6" s="622"/>
      <c r="DP6" s="623"/>
      <c r="DQ6" s="627">
        <v>69502</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189</v>
      </c>
      <c r="S7" s="622"/>
      <c r="T7" s="622"/>
      <c r="U7" s="622"/>
      <c r="V7" s="622"/>
      <c r="W7" s="622"/>
      <c r="X7" s="622"/>
      <c r="Y7" s="623"/>
      <c r="Z7" s="663">
        <v>0</v>
      </c>
      <c r="AA7" s="663"/>
      <c r="AB7" s="663"/>
      <c r="AC7" s="663"/>
      <c r="AD7" s="664">
        <v>189</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225951</v>
      </c>
      <c r="BH7" s="622"/>
      <c r="BI7" s="622"/>
      <c r="BJ7" s="622"/>
      <c r="BK7" s="622"/>
      <c r="BL7" s="622"/>
      <c r="BM7" s="622"/>
      <c r="BN7" s="623"/>
      <c r="BO7" s="663">
        <v>29.5</v>
      </c>
      <c r="BP7" s="663"/>
      <c r="BQ7" s="663"/>
      <c r="BR7" s="663"/>
      <c r="BS7" s="664" t="s">
        <v>235</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1380898</v>
      </c>
      <c r="CS7" s="622"/>
      <c r="CT7" s="622"/>
      <c r="CU7" s="622"/>
      <c r="CV7" s="622"/>
      <c r="CW7" s="622"/>
      <c r="CX7" s="622"/>
      <c r="CY7" s="623"/>
      <c r="CZ7" s="663">
        <v>26</v>
      </c>
      <c r="DA7" s="663"/>
      <c r="DB7" s="663"/>
      <c r="DC7" s="663"/>
      <c r="DD7" s="627">
        <v>113212</v>
      </c>
      <c r="DE7" s="622"/>
      <c r="DF7" s="622"/>
      <c r="DG7" s="622"/>
      <c r="DH7" s="622"/>
      <c r="DI7" s="622"/>
      <c r="DJ7" s="622"/>
      <c r="DK7" s="622"/>
      <c r="DL7" s="622"/>
      <c r="DM7" s="622"/>
      <c r="DN7" s="622"/>
      <c r="DO7" s="622"/>
      <c r="DP7" s="623"/>
      <c r="DQ7" s="627">
        <v>1163319</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1864</v>
      </c>
      <c r="S8" s="622"/>
      <c r="T8" s="622"/>
      <c r="U8" s="622"/>
      <c r="V8" s="622"/>
      <c r="W8" s="622"/>
      <c r="X8" s="622"/>
      <c r="Y8" s="623"/>
      <c r="Z8" s="663">
        <v>0</v>
      </c>
      <c r="AA8" s="663"/>
      <c r="AB8" s="663"/>
      <c r="AC8" s="663"/>
      <c r="AD8" s="664">
        <v>1864</v>
      </c>
      <c r="AE8" s="664"/>
      <c r="AF8" s="664"/>
      <c r="AG8" s="664"/>
      <c r="AH8" s="664"/>
      <c r="AI8" s="664"/>
      <c r="AJ8" s="664"/>
      <c r="AK8" s="664"/>
      <c r="AL8" s="624">
        <v>0.1</v>
      </c>
      <c r="AM8" s="625"/>
      <c r="AN8" s="625"/>
      <c r="AO8" s="665"/>
      <c r="AP8" s="618" t="s">
        <v>246</v>
      </c>
      <c r="AQ8" s="619"/>
      <c r="AR8" s="619"/>
      <c r="AS8" s="619"/>
      <c r="AT8" s="619"/>
      <c r="AU8" s="619"/>
      <c r="AV8" s="619"/>
      <c r="AW8" s="619"/>
      <c r="AX8" s="619"/>
      <c r="AY8" s="619"/>
      <c r="AZ8" s="619"/>
      <c r="BA8" s="619"/>
      <c r="BB8" s="619"/>
      <c r="BC8" s="619"/>
      <c r="BD8" s="619"/>
      <c r="BE8" s="619"/>
      <c r="BF8" s="620"/>
      <c r="BG8" s="621">
        <v>11366</v>
      </c>
      <c r="BH8" s="622"/>
      <c r="BI8" s="622"/>
      <c r="BJ8" s="622"/>
      <c r="BK8" s="622"/>
      <c r="BL8" s="622"/>
      <c r="BM8" s="622"/>
      <c r="BN8" s="623"/>
      <c r="BO8" s="663">
        <v>1.5</v>
      </c>
      <c r="BP8" s="663"/>
      <c r="BQ8" s="663"/>
      <c r="BR8" s="663"/>
      <c r="BS8" s="664" t="s">
        <v>235</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862030</v>
      </c>
      <c r="CS8" s="622"/>
      <c r="CT8" s="622"/>
      <c r="CU8" s="622"/>
      <c r="CV8" s="622"/>
      <c r="CW8" s="622"/>
      <c r="CX8" s="622"/>
      <c r="CY8" s="623"/>
      <c r="CZ8" s="663">
        <v>16.2</v>
      </c>
      <c r="DA8" s="663"/>
      <c r="DB8" s="663"/>
      <c r="DC8" s="663"/>
      <c r="DD8" s="627">
        <v>20895</v>
      </c>
      <c r="DE8" s="622"/>
      <c r="DF8" s="622"/>
      <c r="DG8" s="622"/>
      <c r="DH8" s="622"/>
      <c r="DI8" s="622"/>
      <c r="DJ8" s="622"/>
      <c r="DK8" s="622"/>
      <c r="DL8" s="622"/>
      <c r="DM8" s="622"/>
      <c r="DN8" s="622"/>
      <c r="DO8" s="622"/>
      <c r="DP8" s="623"/>
      <c r="DQ8" s="627">
        <v>560001</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1302</v>
      </c>
      <c r="S9" s="622"/>
      <c r="T9" s="622"/>
      <c r="U9" s="622"/>
      <c r="V9" s="622"/>
      <c r="W9" s="622"/>
      <c r="X9" s="622"/>
      <c r="Y9" s="623"/>
      <c r="Z9" s="663">
        <v>0</v>
      </c>
      <c r="AA9" s="663"/>
      <c r="AB9" s="663"/>
      <c r="AC9" s="663"/>
      <c r="AD9" s="664">
        <v>1302</v>
      </c>
      <c r="AE9" s="664"/>
      <c r="AF9" s="664"/>
      <c r="AG9" s="664"/>
      <c r="AH9" s="664"/>
      <c r="AI9" s="664"/>
      <c r="AJ9" s="664"/>
      <c r="AK9" s="664"/>
      <c r="AL9" s="624">
        <v>0</v>
      </c>
      <c r="AM9" s="625"/>
      <c r="AN9" s="625"/>
      <c r="AO9" s="665"/>
      <c r="AP9" s="618" t="s">
        <v>249</v>
      </c>
      <c r="AQ9" s="619"/>
      <c r="AR9" s="619"/>
      <c r="AS9" s="619"/>
      <c r="AT9" s="619"/>
      <c r="AU9" s="619"/>
      <c r="AV9" s="619"/>
      <c r="AW9" s="619"/>
      <c r="AX9" s="619"/>
      <c r="AY9" s="619"/>
      <c r="AZ9" s="619"/>
      <c r="BA9" s="619"/>
      <c r="BB9" s="619"/>
      <c r="BC9" s="619"/>
      <c r="BD9" s="619"/>
      <c r="BE9" s="619"/>
      <c r="BF9" s="620"/>
      <c r="BG9" s="621">
        <v>181645</v>
      </c>
      <c r="BH9" s="622"/>
      <c r="BI9" s="622"/>
      <c r="BJ9" s="622"/>
      <c r="BK9" s="622"/>
      <c r="BL9" s="622"/>
      <c r="BM9" s="622"/>
      <c r="BN9" s="623"/>
      <c r="BO9" s="663">
        <v>23.7</v>
      </c>
      <c r="BP9" s="663"/>
      <c r="BQ9" s="663"/>
      <c r="BR9" s="663"/>
      <c r="BS9" s="664" t="s">
        <v>131</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264826</v>
      </c>
      <c r="CS9" s="622"/>
      <c r="CT9" s="622"/>
      <c r="CU9" s="622"/>
      <c r="CV9" s="622"/>
      <c r="CW9" s="622"/>
      <c r="CX9" s="622"/>
      <c r="CY9" s="623"/>
      <c r="CZ9" s="663">
        <v>5</v>
      </c>
      <c r="DA9" s="663"/>
      <c r="DB9" s="663"/>
      <c r="DC9" s="663"/>
      <c r="DD9" s="627">
        <v>17551</v>
      </c>
      <c r="DE9" s="622"/>
      <c r="DF9" s="622"/>
      <c r="DG9" s="622"/>
      <c r="DH9" s="622"/>
      <c r="DI9" s="622"/>
      <c r="DJ9" s="622"/>
      <c r="DK9" s="622"/>
      <c r="DL9" s="622"/>
      <c r="DM9" s="622"/>
      <c r="DN9" s="622"/>
      <c r="DO9" s="622"/>
      <c r="DP9" s="623"/>
      <c r="DQ9" s="627">
        <v>212749</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63" t="s">
        <v>235</v>
      </c>
      <c r="AA10" s="663"/>
      <c r="AB10" s="663"/>
      <c r="AC10" s="663"/>
      <c r="AD10" s="664" t="s">
        <v>235</v>
      </c>
      <c r="AE10" s="664"/>
      <c r="AF10" s="664"/>
      <c r="AG10" s="664"/>
      <c r="AH10" s="664"/>
      <c r="AI10" s="664"/>
      <c r="AJ10" s="664"/>
      <c r="AK10" s="664"/>
      <c r="AL10" s="624" t="s">
        <v>131</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16360</v>
      </c>
      <c r="BH10" s="622"/>
      <c r="BI10" s="622"/>
      <c r="BJ10" s="622"/>
      <c r="BK10" s="622"/>
      <c r="BL10" s="622"/>
      <c r="BM10" s="622"/>
      <c r="BN10" s="623"/>
      <c r="BO10" s="663">
        <v>2.1</v>
      </c>
      <c r="BP10" s="663"/>
      <c r="BQ10" s="663"/>
      <c r="BR10" s="663"/>
      <c r="BS10" s="664" t="s">
        <v>131</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10</v>
      </c>
      <c r="CS10" s="622"/>
      <c r="CT10" s="622"/>
      <c r="CU10" s="622"/>
      <c r="CV10" s="622"/>
      <c r="CW10" s="622"/>
      <c r="CX10" s="622"/>
      <c r="CY10" s="623"/>
      <c r="CZ10" s="663">
        <v>0</v>
      </c>
      <c r="DA10" s="663"/>
      <c r="DB10" s="663"/>
      <c r="DC10" s="663"/>
      <c r="DD10" s="627" t="s">
        <v>235</v>
      </c>
      <c r="DE10" s="622"/>
      <c r="DF10" s="622"/>
      <c r="DG10" s="622"/>
      <c r="DH10" s="622"/>
      <c r="DI10" s="622"/>
      <c r="DJ10" s="622"/>
      <c r="DK10" s="622"/>
      <c r="DL10" s="622"/>
      <c r="DM10" s="622"/>
      <c r="DN10" s="622"/>
      <c r="DO10" s="622"/>
      <c r="DP10" s="623"/>
      <c r="DQ10" s="627">
        <v>10</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132804</v>
      </c>
      <c r="S11" s="622"/>
      <c r="T11" s="622"/>
      <c r="U11" s="622"/>
      <c r="V11" s="622"/>
      <c r="W11" s="622"/>
      <c r="X11" s="622"/>
      <c r="Y11" s="623"/>
      <c r="Z11" s="624">
        <v>2.4</v>
      </c>
      <c r="AA11" s="625"/>
      <c r="AB11" s="625"/>
      <c r="AC11" s="626"/>
      <c r="AD11" s="627">
        <v>132804</v>
      </c>
      <c r="AE11" s="622"/>
      <c r="AF11" s="622"/>
      <c r="AG11" s="622"/>
      <c r="AH11" s="622"/>
      <c r="AI11" s="622"/>
      <c r="AJ11" s="622"/>
      <c r="AK11" s="623"/>
      <c r="AL11" s="624">
        <v>4.5999999999999996</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16580</v>
      </c>
      <c r="BH11" s="622"/>
      <c r="BI11" s="622"/>
      <c r="BJ11" s="622"/>
      <c r="BK11" s="622"/>
      <c r="BL11" s="622"/>
      <c r="BM11" s="622"/>
      <c r="BN11" s="623"/>
      <c r="BO11" s="663">
        <v>2.2000000000000002</v>
      </c>
      <c r="BP11" s="663"/>
      <c r="BQ11" s="663"/>
      <c r="BR11" s="663"/>
      <c r="BS11" s="664" t="s">
        <v>131</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1199060</v>
      </c>
      <c r="CS11" s="622"/>
      <c r="CT11" s="622"/>
      <c r="CU11" s="622"/>
      <c r="CV11" s="622"/>
      <c r="CW11" s="622"/>
      <c r="CX11" s="622"/>
      <c r="CY11" s="623"/>
      <c r="CZ11" s="663">
        <v>22.6</v>
      </c>
      <c r="DA11" s="663"/>
      <c r="DB11" s="663"/>
      <c r="DC11" s="663"/>
      <c r="DD11" s="627">
        <v>759691</v>
      </c>
      <c r="DE11" s="622"/>
      <c r="DF11" s="622"/>
      <c r="DG11" s="622"/>
      <c r="DH11" s="622"/>
      <c r="DI11" s="622"/>
      <c r="DJ11" s="622"/>
      <c r="DK11" s="622"/>
      <c r="DL11" s="622"/>
      <c r="DM11" s="622"/>
      <c r="DN11" s="622"/>
      <c r="DO11" s="622"/>
      <c r="DP11" s="623"/>
      <c r="DQ11" s="627">
        <v>403075</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v>11919</v>
      </c>
      <c r="S12" s="622"/>
      <c r="T12" s="622"/>
      <c r="U12" s="622"/>
      <c r="V12" s="622"/>
      <c r="W12" s="622"/>
      <c r="X12" s="622"/>
      <c r="Y12" s="623"/>
      <c r="Z12" s="663">
        <v>0.2</v>
      </c>
      <c r="AA12" s="663"/>
      <c r="AB12" s="663"/>
      <c r="AC12" s="663"/>
      <c r="AD12" s="664">
        <v>11919</v>
      </c>
      <c r="AE12" s="664"/>
      <c r="AF12" s="664"/>
      <c r="AG12" s="664"/>
      <c r="AH12" s="664"/>
      <c r="AI12" s="664"/>
      <c r="AJ12" s="664"/>
      <c r="AK12" s="664"/>
      <c r="AL12" s="624">
        <v>0.4</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455852</v>
      </c>
      <c r="BH12" s="622"/>
      <c r="BI12" s="622"/>
      <c r="BJ12" s="622"/>
      <c r="BK12" s="622"/>
      <c r="BL12" s="622"/>
      <c r="BM12" s="622"/>
      <c r="BN12" s="623"/>
      <c r="BO12" s="663">
        <v>59.6</v>
      </c>
      <c r="BP12" s="663"/>
      <c r="BQ12" s="663"/>
      <c r="BR12" s="663"/>
      <c r="BS12" s="664" t="s">
        <v>259</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40969</v>
      </c>
      <c r="CS12" s="622"/>
      <c r="CT12" s="622"/>
      <c r="CU12" s="622"/>
      <c r="CV12" s="622"/>
      <c r="CW12" s="622"/>
      <c r="CX12" s="622"/>
      <c r="CY12" s="623"/>
      <c r="CZ12" s="663">
        <v>0.8</v>
      </c>
      <c r="DA12" s="663"/>
      <c r="DB12" s="663"/>
      <c r="DC12" s="663"/>
      <c r="DD12" s="627" t="s">
        <v>235</v>
      </c>
      <c r="DE12" s="622"/>
      <c r="DF12" s="622"/>
      <c r="DG12" s="622"/>
      <c r="DH12" s="622"/>
      <c r="DI12" s="622"/>
      <c r="DJ12" s="622"/>
      <c r="DK12" s="622"/>
      <c r="DL12" s="622"/>
      <c r="DM12" s="622"/>
      <c r="DN12" s="622"/>
      <c r="DO12" s="622"/>
      <c r="DP12" s="623"/>
      <c r="DQ12" s="627">
        <v>39434</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131</v>
      </c>
      <c r="AA13" s="663"/>
      <c r="AB13" s="663"/>
      <c r="AC13" s="663"/>
      <c r="AD13" s="664" t="s">
        <v>235</v>
      </c>
      <c r="AE13" s="664"/>
      <c r="AF13" s="664"/>
      <c r="AG13" s="664"/>
      <c r="AH13" s="664"/>
      <c r="AI13" s="664"/>
      <c r="AJ13" s="664"/>
      <c r="AK13" s="664"/>
      <c r="AL13" s="624" t="s">
        <v>235</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439081</v>
      </c>
      <c r="BH13" s="622"/>
      <c r="BI13" s="622"/>
      <c r="BJ13" s="622"/>
      <c r="BK13" s="622"/>
      <c r="BL13" s="622"/>
      <c r="BM13" s="622"/>
      <c r="BN13" s="623"/>
      <c r="BO13" s="663">
        <v>57.4</v>
      </c>
      <c r="BP13" s="663"/>
      <c r="BQ13" s="663"/>
      <c r="BR13" s="663"/>
      <c r="BS13" s="664" t="s">
        <v>131</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390364</v>
      </c>
      <c r="CS13" s="622"/>
      <c r="CT13" s="622"/>
      <c r="CU13" s="622"/>
      <c r="CV13" s="622"/>
      <c r="CW13" s="622"/>
      <c r="CX13" s="622"/>
      <c r="CY13" s="623"/>
      <c r="CZ13" s="663">
        <v>7.3</v>
      </c>
      <c r="DA13" s="663"/>
      <c r="DB13" s="663"/>
      <c r="DC13" s="663"/>
      <c r="DD13" s="627">
        <v>288661</v>
      </c>
      <c r="DE13" s="622"/>
      <c r="DF13" s="622"/>
      <c r="DG13" s="622"/>
      <c r="DH13" s="622"/>
      <c r="DI13" s="622"/>
      <c r="DJ13" s="622"/>
      <c r="DK13" s="622"/>
      <c r="DL13" s="622"/>
      <c r="DM13" s="622"/>
      <c r="DN13" s="622"/>
      <c r="DO13" s="622"/>
      <c r="DP13" s="623"/>
      <c r="DQ13" s="627">
        <v>203429</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63" t="s">
        <v>259</v>
      </c>
      <c r="AA14" s="663"/>
      <c r="AB14" s="663"/>
      <c r="AC14" s="663"/>
      <c r="AD14" s="664" t="s">
        <v>235</v>
      </c>
      <c r="AE14" s="664"/>
      <c r="AF14" s="664"/>
      <c r="AG14" s="664"/>
      <c r="AH14" s="664"/>
      <c r="AI14" s="664"/>
      <c r="AJ14" s="664"/>
      <c r="AK14" s="664"/>
      <c r="AL14" s="624" t="s">
        <v>131</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22821</v>
      </c>
      <c r="BH14" s="622"/>
      <c r="BI14" s="622"/>
      <c r="BJ14" s="622"/>
      <c r="BK14" s="622"/>
      <c r="BL14" s="622"/>
      <c r="BM14" s="622"/>
      <c r="BN14" s="623"/>
      <c r="BO14" s="663">
        <v>3</v>
      </c>
      <c r="BP14" s="663"/>
      <c r="BQ14" s="663"/>
      <c r="BR14" s="663"/>
      <c r="BS14" s="664" t="s">
        <v>131</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264863</v>
      </c>
      <c r="CS14" s="622"/>
      <c r="CT14" s="622"/>
      <c r="CU14" s="622"/>
      <c r="CV14" s="622"/>
      <c r="CW14" s="622"/>
      <c r="CX14" s="622"/>
      <c r="CY14" s="623"/>
      <c r="CZ14" s="663">
        <v>5</v>
      </c>
      <c r="DA14" s="663"/>
      <c r="DB14" s="663"/>
      <c r="DC14" s="663"/>
      <c r="DD14" s="627">
        <v>75253</v>
      </c>
      <c r="DE14" s="622"/>
      <c r="DF14" s="622"/>
      <c r="DG14" s="622"/>
      <c r="DH14" s="622"/>
      <c r="DI14" s="622"/>
      <c r="DJ14" s="622"/>
      <c r="DK14" s="622"/>
      <c r="DL14" s="622"/>
      <c r="DM14" s="622"/>
      <c r="DN14" s="622"/>
      <c r="DO14" s="622"/>
      <c r="DP14" s="623"/>
      <c r="DQ14" s="627">
        <v>191149</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63" t="s">
        <v>235</v>
      </c>
      <c r="AA15" s="663"/>
      <c r="AB15" s="663"/>
      <c r="AC15" s="663"/>
      <c r="AD15" s="664" t="s">
        <v>235</v>
      </c>
      <c r="AE15" s="664"/>
      <c r="AF15" s="664"/>
      <c r="AG15" s="664"/>
      <c r="AH15" s="664"/>
      <c r="AI15" s="664"/>
      <c r="AJ15" s="664"/>
      <c r="AK15" s="664"/>
      <c r="AL15" s="624" t="s">
        <v>131</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45259</v>
      </c>
      <c r="BH15" s="622"/>
      <c r="BI15" s="622"/>
      <c r="BJ15" s="622"/>
      <c r="BK15" s="622"/>
      <c r="BL15" s="622"/>
      <c r="BM15" s="622"/>
      <c r="BN15" s="623"/>
      <c r="BO15" s="663">
        <v>5.9</v>
      </c>
      <c r="BP15" s="663"/>
      <c r="BQ15" s="663"/>
      <c r="BR15" s="663"/>
      <c r="BS15" s="664" t="s">
        <v>131</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436599</v>
      </c>
      <c r="CS15" s="622"/>
      <c r="CT15" s="622"/>
      <c r="CU15" s="622"/>
      <c r="CV15" s="622"/>
      <c r="CW15" s="622"/>
      <c r="CX15" s="622"/>
      <c r="CY15" s="623"/>
      <c r="CZ15" s="663">
        <v>8.1999999999999993</v>
      </c>
      <c r="DA15" s="663"/>
      <c r="DB15" s="663"/>
      <c r="DC15" s="663"/>
      <c r="DD15" s="627">
        <v>11626</v>
      </c>
      <c r="DE15" s="622"/>
      <c r="DF15" s="622"/>
      <c r="DG15" s="622"/>
      <c r="DH15" s="622"/>
      <c r="DI15" s="622"/>
      <c r="DJ15" s="622"/>
      <c r="DK15" s="622"/>
      <c r="DL15" s="622"/>
      <c r="DM15" s="622"/>
      <c r="DN15" s="622"/>
      <c r="DO15" s="622"/>
      <c r="DP15" s="623"/>
      <c r="DQ15" s="627">
        <v>383684</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5703</v>
      </c>
      <c r="S16" s="622"/>
      <c r="T16" s="622"/>
      <c r="U16" s="622"/>
      <c r="V16" s="622"/>
      <c r="W16" s="622"/>
      <c r="X16" s="622"/>
      <c r="Y16" s="623"/>
      <c r="Z16" s="663">
        <v>0.1</v>
      </c>
      <c r="AA16" s="663"/>
      <c r="AB16" s="663"/>
      <c r="AC16" s="663"/>
      <c r="AD16" s="664">
        <v>5703</v>
      </c>
      <c r="AE16" s="664"/>
      <c r="AF16" s="664"/>
      <c r="AG16" s="664"/>
      <c r="AH16" s="664"/>
      <c r="AI16" s="664"/>
      <c r="AJ16" s="664"/>
      <c r="AK16" s="664"/>
      <c r="AL16" s="624">
        <v>0.2</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131</v>
      </c>
      <c r="BP16" s="663"/>
      <c r="BQ16" s="663"/>
      <c r="BR16" s="663"/>
      <c r="BS16" s="664" t="s">
        <v>235</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37506</v>
      </c>
      <c r="CS16" s="622"/>
      <c r="CT16" s="622"/>
      <c r="CU16" s="622"/>
      <c r="CV16" s="622"/>
      <c r="CW16" s="622"/>
      <c r="CX16" s="622"/>
      <c r="CY16" s="623"/>
      <c r="CZ16" s="663">
        <v>0.7</v>
      </c>
      <c r="DA16" s="663"/>
      <c r="DB16" s="663"/>
      <c r="DC16" s="663"/>
      <c r="DD16" s="627" t="s">
        <v>131</v>
      </c>
      <c r="DE16" s="622"/>
      <c r="DF16" s="622"/>
      <c r="DG16" s="622"/>
      <c r="DH16" s="622"/>
      <c r="DI16" s="622"/>
      <c r="DJ16" s="622"/>
      <c r="DK16" s="622"/>
      <c r="DL16" s="622"/>
      <c r="DM16" s="622"/>
      <c r="DN16" s="622"/>
      <c r="DO16" s="622"/>
      <c r="DP16" s="623"/>
      <c r="DQ16" s="627">
        <v>37124</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9727</v>
      </c>
      <c r="S17" s="622"/>
      <c r="T17" s="622"/>
      <c r="U17" s="622"/>
      <c r="V17" s="622"/>
      <c r="W17" s="622"/>
      <c r="X17" s="622"/>
      <c r="Y17" s="623"/>
      <c r="Z17" s="663">
        <v>0.2</v>
      </c>
      <c r="AA17" s="663"/>
      <c r="AB17" s="663"/>
      <c r="AC17" s="663"/>
      <c r="AD17" s="664">
        <v>9727</v>
      </c>
      <c r="AE17" s="664"/>
      <c r="AF17" s="664"/>
      <c r="AG17" s="664"/>
      <c r="AH17" s="664"/>
      <c r="AI17" s="664"/>
      <c r="AJ17" s="664"/>
      <c r="AK17" s="664"/>
      <c r="AL17" s="624">
        <v>0.3</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63" t="s">
        <v>235</v>
      </c>
      <c r="BP17" s="663"/>
      <c r="BQ17" s="663"/>
      <c r="BR17" s="663"/>
      <c r="BS17" s="664" t="s">
        <v>131</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364631</v>
      </c>
      <c r="CS17" s="622"/>
      <c r="CT17" s="622"/>
      <c r="CU17" s="622"/>
      <c r="CV17" s="622"/>
      <c r="CW17" s="622"/>
      <c r="CX17" s="622"/>
      <c r="CY17" s="623"/>
      <c r="CZ17" s="663">
        <v>6.9</v>
      </c>
      <c r="DA17" s="663"/>
      <c r="DB17" s="663"/>
      <c r="DC17" s="663"/>
      <c r="DD17" s="627" t="s">
        <v>235</v>
      </c>
      <c r="DE17" s="622"/>
      <c r="DF17" s="622"/>
      <c r="DG17" s="622"/>
      <c r="DH17" s="622"/>
      <c r="DI17" s="622"/>
      <c r="DJ17" s="622"/>
      <c r="DK17" s="622"/>
      <c r="DL17" s="622"/>
      <c r="DM17" s="622"/>
      <c r="DN17" s="622"/>
      <c r="DO17" s="622"/>
      <c r="DP17" s="623"/>
      <c r="DQ17" s="627">
        <v>364631</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3711</v>
      </c>
      <c r="S18" s="622"/>
      <c r="T18" s="622"/>
      <c r="U18" s="622"/>
      <c r="V18" s="622"/>
      <c r="W18" s="622"/>
      <c r="X18" s="622"/>
      <c r="Y18" s="623"/>
      <c r="Z18" s="663">
        <v>0.1</v>
      </c>
      <c r="AA18" s="663"/>
      <c r="AB18" s="663"/>
      <c r="AC18" s="663"/>
      <c r="AD18" s="664">
        <v>3711</v>
      </c>
      <c r="AE18" s="664"/>
      <c r="AF18" s="664"/>
      <c r="AG18" s="664"/>
      <c r="AH18" s="664"/>
      <c r="AI18" s="664"/>
      <c r="AJ18" s="664"/>
      <c r="AK18" s="664"/>
      <c r="AL18" s="624">
        <v>0.1</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235</v>
      </c>
      <c r="BP18" s="663"/>
      <c r="BQ18" s="663"/>
      <c r="BR18" s="663"/>
      <c r="BS18" s="664" t="s">
        <v>235</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259</v>
      </c>
      <c r="CS18" s="622"/>
      <c r="CT18" s="622"/>
      <c r="CU18" s="622"/>
      <c r="CV18" s="622"/>
      <c r="CW18" s="622"/>
      <c r="CX18" s="622"/>
      <c r="CY18" s="623"/>
      <c r="CZ18" s="663" t="s">
        <v>235</v>
      </c>
      <c r="DA18" s="663"/>
      <c r="DB18" s="663"/>
      <c r="DC18" s="663"/>
      <c r="DD18" s="627" t="s">
        <v>131</v>
      </c>
      <c r="DE18" s="622"/>
      <c r="DF18" s="622"/>
      <c r="DG18" s="622"/>
      <c r="DH18" s="622"/>
      <c r="DI18" s="622"/>
      <c r="DJ18" s="622"/>
      <c r="DK18" s="622"/>
      <c r="DL18" s="622"/>
      <c r="DM18" s="622"/>
      <c r="DN18" s="622"/>
      <c r="DO18" s="622"/>
      <c r="DP18" s="623"/>
      <c r="DQ18" s="627" t="s">
        <v>259</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3711</v>
      </c>
      <c r="S19" s="622"/>
      <c r="T19" s="622"/>
      <c r="U19" s="622"/>
      <c r="V19" s="622"/>
      <c r="W19" s="622"/>
      <c r="X19" s="622"/>
      <c r="Y19" s="623"/>
      <c r="Z19" s="663">
        <v>0.1</v>
      </c>
      <c r="AA19" s="663"/>
      <c r="AB19" s="663"/>
      <c r="AC19" s="663"/>
      <c r="AD19" s="664">
        <v>3711</v>
      </c>
      <c r="AE19" s="664"/>
      <c r="AF19" s="664"/>
      <c r="AG19" s="664"/>
      <c r="AH19" s="664"/>
      <c r="AI19" s="664"/>
      <c r="AJ19" s="664"/>
      <c r="AK19" s="664"/>
      <c r="AL19" s="624">
        <v>0.1</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15183</v>
      </c>
      <c r="BH19" s="622"/>
      <c r="BI19" s="622"/>
      <c r="BJ19" s="622"/>
      <c r="BK19" s="622"/>
      <c r="BL19" s="622"/>
      <c r="BM19" s="622"/>
      <c r="BN19" s="623"/>
      <c r="BO19" s="663">
        <v>2</v>
      </c>
      <c r="BP19" s="663"/>
      <c r="BQ19" s="663"/>
      <c r="BR19" s="663"/>
      <c r="BS19" s="664" t="s">
        <v>131</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131</v>
      </c>
      <c r="DA19" s="663"/>
      <c r="DB19" s="663"/>
      <c r="DC19" s="663"/>
      <c r="DD19" s="627" t="s">
        <v>131</v>
      </c>
      <c r="DE19" s="622"/>
      <c r="DF19" s="622"/>
      <c r="DG19" s="622"/>
      <c r="DH19" s="622"/>
      <c r="DI19" s="622"/>
      <c r="DJ19" s="622"/>
      <c r="DK19" s="622"/>
      <c r="DL19" s="622"/>
      <c r="DM19" s="622"/>
      <c r="DN19" s="622"/>
      <c r="DO19" s="622"/>
      <c r="DP19" s="623"/>
      <c r="DQ19" s="627" t="s">
        <v>259</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t="s">
        <v>235</v>
      </c>
      <c r="S20" s="622"/>
      <c r="T20" s="622"/>
      <c r="U20" s="622"/>
      <c r="V20" s="622"/>
      <c r="W20" s="622"/>
      <c r="X20" s="622"/>
      <c r="Y20" s="623"/>
      <c r="Z20" s="663" t="s">
        <v>235</v>
      </c>
      <c r="AA20" s="663"/>
      <c r="AB20" s="663"/>
      <c r="AC20" s="663"/>
      <c r="AD20" s="664" t="s">
        <v>235</v>
      </c>
      <c r="AE20" s="664"/>
      <c r="AF20" s="664"/>
      <c r="AG20" s="664"/>
      <c r="AH20" s="664"/>
      <c r="AI20" s="664"/>
      <c r="AJ20" s="664"/>
      <c r="AK20" s="664"/>
      <c r="AL20" s="624" t="s">
        <v>131</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15183</v>
      </c>
      <c r="BH20" s="622"/>
      <c r="BI20" s="622"/>
      <c r="BJ20" s="622"/>
      <c r="BK20" s="622"/>
      <c r="BL20" s="622"/>
      <c r="BM20" s="622"/>
      <c r="BN20" s="623"/>
      <c r="BO20" s="663">
        <v>2</v>
      </c>
      <c r="BP20" s="663"/>
      <c r="BQ20" s="663"/>
      <c r="BR20" s="663"/>
      <c r="BS20" s="664" t="s">
        <v>235</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5311258</v>
      </c>
      <c r="CS20" s="622"/>
      <c r="CT20" s="622"/>
      <c r="CU20" s="622"/>
      <c r="CV20" s="622"/>
      <c r="CW20" s="622"/>
      <c r="CX20" s="622"/>
      <c r="CY20" s="623"/>
      <c r="CZ20" s="663">
        <v>100</v>
      </c>
      <c r="DA20" s="663"/>
      <c r="DB20" s="663"/>
      <c r="DC20" s="663"/>
      <c r="DD20" s="627">
        <v>1286889</v>
      </c>
      <c r="DE20" s="622"/>
      <c r="DF20" s="622"/>
      <c r="DG20" s="622"/>
      <c r="DH20" s="622"/>
      <c r="DI20" s="622"/>
      <c r="DJ20" s="622"/>
      <c r="DK20" s="622"/>
      <c r="DL20" s="622"/>
      <c r="DM20" s="622"/>
      <c r="DN20" s="622"/>
      <c r="DO20" s="622"/>
      <c r="DP20" s="623"/>
      <c r="DQ20" s="627">
        <v>3628107</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2074323</v>
      </c>
      <c r="S21" s="622"/>
      <c r="T21" s="622"/>
      <c r="U21" s="622"/>
      <c r="V21" s="622"/>
      <c r="W21" s="622"/>
      <c r="X21" s="622"/>
      <c r="Y21" s="623"/>
      <c r="Z21" s="663">
        <v>37.1</v>
      </c>
      <c r="AA21" s="663"/>
      <c r="AB21" s="663"/>
      <c r="AC21" s="663"/>
      <c r="AD21" s="664">
        <v>1858969</v>
      </c>
      <c r="AE21" s="664"/>
      <c r="AF21" s="664"/>
      <c r="AG21" s="664"/>
      <c r="AH21" s="664"/>
      <c r="AI21" s="664"/>
      <c r="AJ21" s="664"/>
      <c r="AK21" s="664"/>
      <c r="AL21" s="624">
        <v>64</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15183</v>
      </c>
      <c r="BH21" s="622"/>
      <c r="BI21" s="622"/>
      <c r="BJ21" s="622"/>
      <c r="BK21" s="622"/>
      <c r="BL21" s="622"/>
      <c r="BM21" s="622"/>
      <c r="BN21" s="623"/>
      <c r="BO21" s="663">
        <v>2</v>
      </c>
      <c r="BP21" s="663"/>
      <c r="BQ21" s="663"/>
      <c r="BR21" s="663"/>
      <c r="BS21" s="664" t="s">
        <v>235</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1858969</v>
      </c>
      <c r="S22" s="622"/>
      <c r="T22" s="622"/>
      <c r="U22" s="622"/>
      <c r="V22" s="622"/>
      <c r="W22" s="622"/>
      <c r="X22" s="622"/>
      <c r="Y22" s="623"/>
      <c r="Z22" s="663">
        <v>33.200000000000003</v>
      </c>
      <c r="AA22" s="663"/>
      <c r="AB22" s="663"/>
      <c r="AC22" s="663"/>
      <c r="AD22" s="664">
        <v>1858969</v>
      </c>
      <c r="AE22" s="664"/>
      <c r="AF22" s="664"/>
      <c r="AG22" s="664"/>
      <c r="AH22" s="664"/>
      <c r="AI22" s="664"/>
      <c r="AJ22" s="664"/>
      <c r="AK22" s="664"/>
      <c r="AL22" s="624">
        <v>64</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259</v>
      </c>
      <c r="BH22" s="622"/>
      <c r="BI22" s="622"/>
      <c r="BJ22" s="622"/>
      <c r="BK22" s="622"/>
      <c r="BL22" s="622"/>
      <c r="BM22" s="622"/>
      <c r="BN22" s="623"/>
      <c r="BO22" s="663" t="s">
        <v>235</v>
      </c>
      <c r="BP22" s="663"/>
      <c r="BQ22" s="663"/>
      <c r="BR22" s="663"/>
      <c r="BS22" s="664" t="s">
        <v>131</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193775</v>
      </c>
      <c r="S23" s="622"/>
      <c r="T23" s="622"/>
      <c r="U23" s="622"/>
      <c r="V23" s="622"/>
      <c r="W23" s="622"/>
      <c r="X23" s="622"/>
      <c r="Y23" s="623"/>
      <c r="Z23" s="663">
        <v>3.5</v>
      </c>
      <c r="AA23" s="663"/>
      <c r="AB23" s="663"/>
      <c r="AC23" s="663"/>
      <c r="AD23" s="664" t="s">
        <v>131</v>
      </c>
      <c r="AE23" s="664"/>
      <c r="AF23" s="664"/>
      <c r="AG23" s="664"/>
      <c r="AH23" s="664"/>
      <c r="AI23" s="664"/>
      <c r="AJ23" s="664"/>
      <c r="AK23" s="664"/>
      <c r="AL23" s="624" t="s">
        <v>259</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235</v>
      </c>
      <c r="BH23" s="622"/>
      <c r="BI23" s="622"/>
      <c r="BJ23" s="622"/>
      <c r="BK23" s="622"/>
      <c r="BL23" s="622"/>
      <c r="BM23" s="622"/>
      <c r="BN23" s="623"/>
      <c r="BO23" s="663" t="s">
        <v>131</v>
      </c>
      <c r="BP23" s="663"/>
      <c r="BQ23" s="663"/>
      <c r="BR23" s="663"/>
      <c r="BS23" s="664" t="s">
        <v>235</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v>21579</v>
      </c>
      <c r="S24" s="622"/>
      <c r="T24" s="622"/>
      <c r="U24" s="622"/>
      <c r="V24" s="622"/>
      <c r="W24" s="622"/>
      <c r="X24" s="622"/>
      <c r="Y24" s="623"/>
      <c r="Z24" s="663">
        <v>0.4</v>
      </c>
      <c r="AA24" s="663"/>
      <c r="AB24" s="663"/>
      <c r="AC24" s="663"/>
      <c r="AD24" s="664" t="s">
        <v>131</v>
      </c>
      <c r="AE24" s="664"/>
      <c r="AF24" s="664"/>
      <c r="AG24" s="664"/>
      <c r="AH24" s="664"/>
      <c r="AI24" s="664"/>
      <c r="AJ24" s="664"/>
      <c r="AK24" s="664"/>
      <c r="AL24" s="624" t="s">
        <v>235</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63" t="s">
        <v>131</v>
      </c>
      <c r="BP24" s="663"/>
      <c r="BQ24" s="663"/>
      <c r="BR24" s="663"/>
      <c r="BS24" s="664" t="s">
        <v>131</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1422775</v>
      </c>
      <c r="CS24" s="674"/>
      <c r="CT24" s="674"/>
      <c r="CU24" s="674"/>
      <c r="CV24" s="674"/>
      <c r="CW24" s="674"/>
      <c r="CX24" s="674"/>
      <c r="CY24" s="702"/>
      <c r="CZ24" s="703">
        <v>26.8</v>
      </c>
      <c r="DA24" s="686"/>
      <c r="DB24" s="686"/>
      <c r="DC24" s="705"/>
      <c r="DD24" s="701">
        <v>1180070</v>
      </c>
      <c r="DE24" s="674"/>
      <c r="DF24" s="674"/>
      <c r="DG24" s="674"/>
      <c r="DH24" s="674"/>
      <c r="DI24" s="674"/>
      <c r="DJ24" s="674"/>
      <c r="DK24" s="702"/>
      <c r="DL24" s="701">
        <v>1140100</v>
      </c>
      <c r="DM24" s="674"/>
      <c r="DN24" s="674"/>
      <c r="DO24" s="674"/>
      <c r="DP24" s="674"/>
      <c r="DQ24" s="674"/>
      <c r="DR24" s="674"/>
      <c r="DS24" s="674"/>
      <c r="DT24" s="674"/>
      <c r="DU24" s="674"/>
      <c r="DV24" s="702"/>
      <c r="DW24" s="703">
        <v>38.799999999999997</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3095894</v>
      </c>
      <c r="S25" s="622"/>
      <c r="T25" s="622"/>
      <c r="U25" s="622"/>
      <c r="V25" s="622"/>
      <c r="W25" s="622"/>
      <c r="X25" s="622"/>
      <c r="Y25" s="623"/>
      <c r="Z25" s="663">
        <v>55.3</v>
      </c>
      <c r="AA25" s="663"/>
      <c r="AB25" s="663"/>
      <c r="AC25" s="663"/>
      <c r="AD25" s="664">
        <v>2880540</v>
      </c>
      <c r="AE25" s="664"/>
      <c r="AF25" s="664"/>
      <c r="AG25" s="664"/>
      <c r="AH25" s="664"/>
      <c r="AI25" s="664"/>
      <c r="AJ25" s="664"/>
      <c r="AK25" s="664"/>
      <c r="AL25" s="624">
        <v>99.2</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63" t="s">
        <v>235</v>
      </c>
      <c r="BP25" s="663"/>
      <c r="BQ25" s="663"/>
      <c r="BR25" s="663"/>
      <c r="BS25" s="664" t="s">
        <v>131</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780031</v>
      </c>
      <c r="CS25" s="634"/>
      <c r="CT25" s="634"/>
      <c r="CU25" s="634"/>
      <c r="CV25" s="634"/>
      <c r="CW25" s="634"/>
      <c r="CX25" s="634"/>
      <c r="CY25" s="635"/>
      <c r="CZ25" s="624">
        <v>14.7</v>
      </c>
      <c r="DA25" s="636"/>
      <c r="DB25" s="636"/>
      <c r="DC25" s="637"/>
      <c r="DD25" s="627">
        <v>731465</v>
      </c>
      <c r="DE25" s="634"/>
      <c r="DF25" s="634"/>
      <c r="DG25" s="634"/>
      <c r="DH25" s="634"/>
      <c r="DI25" s="634"/>
      <c r="DJ25" s="634"/>
      <c r="DK25" s="635"/>
      <c r="DL25" s="627">
        <v>708355</v>
      </c>
      <c r="DM25" s="634"/>
      <c r="DN25" s="634"/>
      <c r="DO25" s="634"/>
      <c r="DP25" s="634"/>
      <c r="DQ25" s="634"/>
      <c r="DR25" s="634"/>
      <c r="DS25" s="634"/>
      <c r="DT25" s="634"/>
      <c r="DU25" s="634"/>
      <c r="DV25" s="635"/>
      <c r="DW25" s="624">
        <v>24.1</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675</v>
      </c>
      <c r="S26" s="622"/>
      <c r="T26" s="622"/>
      <c r="U26" s="622"/>
      <c r="V26" s="622"/>
      <c r="W26" s="622"/>
      <c r="X26" s="622"/>
      <c r="Y26" s="623"/>
      <c r="Z26" s="663">
        <v>0</v>
      </c>
      <c r="AA26" s="663"/>
      <c r="AB26" s="663"/>
      <c r="AC26" s="663"/>
      <c r="AD26" s="664">
        <v>675</v>
      </c>
      <c r="AE26" s="664"/>
      <c r="AF26" s="664"/>
      <c r="AG26" s="664"/>
      <c r="AH26" s="664"/>
      <c r="AI26" s="664"/>
      <c r="AJ26" s="664"/>
      <c r="AK26" s="664"/>
      <c r="AL26" s="624">
        <v>0</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63" t="s">
        <v>131</v>
      </c>
      <c r="BP26" s="663"/>
      <c r="BQ26" s="663"/>
      <c r="BR26" s="663"/>
      <c r="BS26" s="664" t="s">
        <v>131</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420454</v>
      </c>
      <c r="CS26" s="622"/>
      <c r="CT26" s="622"/>
      <c r="CU26" s="622"/>
      <c r="CV26" s="622"/>
      <c r="CW26" s="622"/>
      <c r="CX26" s="622"/>
      <c r="CY26" s="623"/>
      <c r="CZ26" s="624">
        <v>7.9</v>
      </c>
      <c r="DA26" s="636"/>
      <c r="DB26" s="636"/>
      <c r="DC26" s="637"/>
      <c r="DD26" s="627">
        <v>398884</v>
      </c>
      <c r="DE26" s="622"/>
      <c r="DF26" s="622"/>
      <c r="DG26" s="622"/>
      <c r="DH26" s="622"/>
      <c r="DI26" s="622"/>
      <c r="DJ26" s="622"/>
      <c r="DK26" s="623"/>
      <c r="DL26" s="627" t="s">
        <v>235</v>
      </c>
      <c r="DM26" s="622"/>
      <c r="DN26" s="622"/>
      <c r="DO26" s="622"/>
      <c r="DP26" s="622"/>
      <c r="DQ26" s="622"/>
      <c r="DR26" s="622"/>
      <c r="DS26" s="622"/>
      <c r="DT26" s="622"/>
      <c r="DU26" s="622"/>
      <c r="DV26" s="623"/>
      <c r="DW26" s="624" t="s">
        <v>259</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11976</v>
      </c>
      <c r="S27" s="622"/>
      <c r="T27" s="622"/>
      <c r="U27" s="622"/>
      <c r="V27" s="622"/>
      <c r="W27" s="622"/>
      <c r="X27" s="622"/>
      <c r="Y27" s="623"/>
      <c r="Z27" s="663">
        <v>0.2</v>
      </c>
      <c r="AA27" s="663"/>
      <c r="AB27" s="663"/>
      <c r="AC27" s="663"/>
      <c r="AD27" s="664">
        <v>3355</v>
      </c>
      <c r="AE27" s="664"/>
      <c r="AF27" s="664"/>
      <c r="AG27" s="664"/>
      <c r="AH27" s="664"/>
      <c r="AI27" s="664"/>
      <c r="AJ27" s="664"/>
      <c r="AK27" s="664"/>
      <c r="AL27" s="624">
        <v>0.1</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765066</v>
      </c>
      <c r="BH27" s="622"/>
      <c r="BI27" s="622"/>
      <c r="BJ27" s="622"/>
      <c r="BK27" s="622"/>
      <c r="BL27" s="622"/>
      <c r="BM27" s="622"/>
      <c r="BN27" s="623"/>
      <c r="BO27" s="663">
        <v>100</v>
      </c>
      <c r="BP27" s="663"/>
      <c r="BQ27" s="663"/>
      <c r="BR27" s="663"/>
      <c r="BS27" s="664" t="s">
        <v>235</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278113</v>
      </c>
      <c r="CS27" s="634"/>
      <c r="CT27" s="634"/>
      <c r="CU27" s="634"/>
      <c r="CV27" s="634"/>
      <c r="CW27" s="634"/>
      <c r="CX27" s="634"/>
      <c r="CY27" s="635"/>
      <c r="CZ27" s="624">
        <v>5.2</v>
      </c>
      <c r="DA27" s="636"/>
      <c r="DB27" s="636"/>
      <c r="DC27" s="637"/>
      <c r="DD27" s="627">
        <v>83974</v>
      </c>
      <c r="DE27" s="634"/>
      <c r="DF27" s="634"/>
      <c r="DG27" s="634"/>
      <c r="DH27" s="634"/>
      <c r="DI27" s="634"/>
      <c r="DJ27" s="634"/>
      <c r="DK27" s="635"/>
      <c r="DL27" s="627">
        <v>67114</v>
      </c>
      <c r="DM27" s="634"/>
      <c r="DN27" s="634"/>
      <c r="DO27" s="634"/>
      <c r="DP27" s="634"/>
      <c r="DQ27" s="634"/>
      <c r="DR27" s="634"/>
      <c r="DS27" s="634"/>
      <c r="DT27" s="634"/>
      <c r="DU27" s="634"/>
      <c r="DV27" s="635"/>
      <c r="DW27" s="624">
        <v>2.2999999999999998</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18729</v>
      </c>
      <c r="S28" s="622"/>
      <c r="T28" s="622"/>
      <c r="U28" s="622"/>
      <c r="V28" s="622"/>
      <c r="W28" s="622"/>
      <c r="X28" s="622"/>
      <c r="Y28" s="623"/>
      <c r="Z28" s="663">
        <v>0.3</v>
      </c>
      <c r="AA28" s="663"/>
      <c r="AB28" s="663"/>
      <c r="AC28" s="663"/>
      <c r="AD28" s="664">
        <v>9117</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364631</v>
      </c>
      <c r="CS28" s="622"/>
      <c r="CT28" s="622"/>
      <c r="CU28" s="622"/>
      <c r="CV28" s="622"/>
      <c r="CW28" s="622"/>
      <c r="CX28" s="622"/>
      <c r="CY28" s="623"/>
      <c r="CZ28" s="624">
        <v>6.9</v>
      </c>
      <c r="DA28" s="636"/>
      <c r="DB28" s="636"/>
      <c r="DC28" s="637"/>
      <c r="DD28" s="627">
        <v>364631</v>
      </c>
      <c r="DE28" s="622"/>
      <c r="DF28" s="622"/>
      <c r="DG28" s="622"/>
      <c r="DH28" s="622"/>
      <c r="DI28" s="622"/>
      <c r="DJ28" s="622"/>
      <c r="DK28" s="623"/>
      <c r="DL28" s="627">
        <v>364631</v>
      </c>
      <c r="DM28" s="622"/>
      <c r="DN28" s="622"/>
      <c r="DO28" s="622"/>
      <c r="DP28" s="622"/>
      <c r="DQ28" s="622"/>
      <c r="DR28" s="622"/>
      <c r="DS28" s="622"/>
      <c r="DT28" s="622"/>
      <c r="DU28" s="622"/>
      <c r="DV28" s="623"/>
      <c r="DW28" s="624">
        <v>12.4</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3469</v>
      </c>
      <c r="S29" s="622"/>
      <c r="T29" s="622"/>
      <c r="U29" s="622"/>
      <c r="V29" s="622"/>
      <c r="W29" s="622"/>
      <c r="X29" s="622"/>
      <c r="Y29" s="623"/>
      <c r="Z29" s="663">
        <v>0.1</v>
      </c>
      <c r="AA29" s="663"/>
      <c r="AB29" s="663"/>
      <c r="AC29" s="663"/>
      <c r="AD29" s="664">
        <v>100</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71</v>
      </c>
      <c r="CG29" s="619"/>
      <c r="CH29" s="619"/>
      <c r="CI29" s="619"/>
      <c r="CJ29" s="619"/>
      <c r="CK29" s="619"/>
      <c r="CL29" s="619"/>
      <c r="CM29" s="619"/>
      <c r="CN29" s="619"/>
      <c r="CO29" s="619"/>
      <c r="CP29" s="619"/>
      <c r="CQ29" s="620"/>
      <c r="CR29" s="621">
        <v>364631</v>
      </c>
      <c r="CS29" s="634"/>
      <c r="CT29" s="634"/>
      <c r="CU29" s="634"/>
      <c r="CV29" s="634"/>
      <c r="CW29" s="634"/>
      <c r="CX29" s="634"/>
      <c r="CY29" s="635"/>
      <c r="CZ29" s="624">
        <v>6.9</v>
      </c>
      <c r="DA29" s="636"/>
      <c r="DB29" s="636"/>
      <c r="DC29" s="637"/>
      <c r="DD29" s="627">
        <v>364631</v>
      </c>
      <c r="DE29" s="634"/>
      <c r="DF29" s="634"/>
      <c r="DG29" s="634"/>
      <c r="DH29" s="634"/>
      <c r="DI29" s="634"/>
      <c r="DJ29" s="634"/>
      <c r="DK29" s="635"/>
      <c r="DL29" s="627">
        <v>364631</v>
      </c>
      <c r="DM29" s="634"/>
      <c r="DN29" s="634"/>
      <c r="DO29" s="634"/>
      <c r="DP29" s="634"/>
      <c r="DQ29" s="634"/>
      <c r="DR29" s="634"/>
      <c r="DS29" s="634"/>
      <c r="DT29" s="634"/>
      <c r="DU29" s="634"/>
      <c r="DV29" s="635"/>
      <c r="DW29" s="624">
        <v>12.4</v>
      </c>
      <c r="DX29" s="636"/>
      <c r="DY29" s="636"/>
      <c r="DZ29" s="636"/>
      <c r="EA29" s="636"/>
      <c r="EB29" s="636"/>
      <c r="EC29" s="652"/>
    </row>
    <row r="30" spans="2:133" ht="11.25" customHeight="1" x14ac:dyDescent="0.15">
      <c r="B30" s="618" t="s">
        <v>313</v>
      </c>
      <c r="C30" s="619"/>
      <c r="D30" s="619"/>
      <c r="E30" s="619"/>
      <c r="F30" s="619"/>
      <c r="G30" s="619"/>
      <c r="H30" s="619"/>
      <c r="I30" s="619"/>
      <c r="J30" s="619"/>
      <c r="K30" s="619"/>
      <c r="L30" s="619"/>
      <c r="M30" s="619"/>
      <c r="N30" s="619"/>
      <c r="O30" s="619"/>
      <c r="P30" s="619"/>
      <c r="Q30" s="620"/>
      <c r="R30" s="621">
        <v>646888</v>
      </c>
      <c r="S30" s="622"/>
      <c r="T30" s="622"/>
      <c r="U30" s="622"/>
      <c r="V30" s="622"/>
      <c r="W30" s="622"/>
      <c r="X30" s="622"/>
      <c r="Y30" s="623"/>
      <c r="Z30" s="663">
        <v>11.6</v>
      </c>
      <c r="AA30" s="663"/>
      <c r="AB30" s="663"/>
      <c r="AC30" s="663"/>
      <c r="AD30" s="664" t="s">
        <v>235</v>
      </c>
      <c r="AE30" s="664"/>
      <c r="AF30" s="664"/>
      <c r="AG30" s="664"/>
      <c r="AH30" s="664"/>
      <c r="AI30" s="664"/>
      <c r="AJ30" s="664"/>
      <c r="AK30" s="664"/>
      <c r="AL30" s="624" t="s">
        <v>235</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348822</v>
      </c>
      <c r="CS30" s="622"/>
      <c r="CT30" s="622"/>
      <c r="CU30" s="622"/>
      <c r="CV30" s="622"/>
      <c r="CW30" s="622"/>
      <c r="CX30" s="622"/>
      <c r="CY30" s="623"/>
      <c r="CZ30" s="624">
        <v>6.6</v>
      </c>
      <c r="DA30" s="636"/>
      <c r="DB30" s="636"/>
      <c r="DC30" s="637"/>
      <c r="DD30" s="627">
        <v>348822</v>
      </c>
      <c r="DE30" s="622"/>
      <c r="DF30" s="622"/>
      <c r="DG30" s="622"/>
      <c r="DH30" s="622"/>
      <c r="DI30" s="622"/>
      <c r="DJ30" s="622"/>
      <c r="DK30" s="623"/>
      <c r="DL30" s="627">
        <v>348822</v>
      </c>
      <c r="DM30" s="622"/>
      <c r="DN30" s="622"/>
      <c r="DO30" s="622"/>
      <c r="DP30" s="622"/>
      <c r="DQ30" s="622"/>
      <c r="DR30" s="622"/>
      <c r="DS30" s="622"/>
      <c r="DT30" s="622"/>
      <c r="DU30" s="622"/>
      <c r="DV30" s="623"/>
      <c r="DW30" s="624">
        <v>11.9</v>
      </c>
      <c r="DX30" s="636"/>
      <c r="DY30" s="636"/>
      <c r="DZ30" s="636"/>
      <c r="EA30" s="636"/>
      <c r="EB30" s="636"/>
      <c r="EC30" s="652"/>
    </row>
    <row r="31" spans="2:133" ht="11.25" customHeight="1" x14ac:dyDescent="0.15">
      <c r="B31" s="688" t="s">
        <v>317</v>
      </c>
      <c r="C31" s="689"/>
      <c r="D31" s="689"/>
      <c r="E31" s="689"/>
      <c r="F31" s="689"/>
      <c r="G31" s="689"/>
      <c r="H31" s="689"/>
      <c r="I31" s="689"/>
      <c r="J31" s="689"/>
      <c r="K31" s="689"/>
      <c r="L31" s="689"/>
      <c r="M31" s="689"/>
      <c r="N31" s="689"/>
      <c r="O31" s="689"/>
      <c r="P31" s="689"/>
      <c r="Q31" s="690"/>
      <c r="R31" s="621">
        <v>7755</v>
      </c>
      <c r="S31" s="622"/>
      <c r="T31" s="622"/>
      <c r="U31" s="622"/>
      <c r="V31" s="622"/>
      <c r="W31" s="622"/>
      <c r="X31" s="622"/>
      <c r="Y31" s="623"/>
      <c r="Z31" s="663">
        <v>0.1</v>
      </c>
      <c r="AA31" s="663"/>
      <c r="AB31" s="663"/>
      <c r="AC31" s="663"/>
      <c r="AD31" s="664">
        <v>7755</v>
      </c>
      <c r="AE31" s="664"/>
      <c r="AF31" s="664"/>
      <c r="AG31" s="664"/>
      <c r="AH31" s="664"/>
      <c r="AI31" s="664"/>
      <c r="AJ31" s="664"/>
      <c r="AK31" s="664"/>
      <c r="AL31" s="624">
        <v>0.3</v>
      </c>
      <c r="AM31" s="625"/>
      <c r="AN31" s="625"/>
      <c r="AO31" s="665"/>
      <c r="AP31" s="691" t="s">
        <v>318</v>
      </c>
      <c r="AQ31" s="692"/>
      <c r="AR31" s="692"/>
      <c r="AS31" s="692"/>
      <c r="AT31" s="693" t="s">
        <v>319</v>
      </c>
      <c r="AU31" s="218"/>
      <c r="AV31" s="218"/>
      <c r="AW31" s="218"/>
      <c r="AX31" s="676" t="s">
        <v>193</v>
      </c>
      <c r="AY31" s="677"/>
      <c r="AZ31" s="677"/>
      <c r="BA31" s="677"/>
      <c r="BB31" s="677"/>
      <c r="BC31" s="677"/>
      <c r="BD31" s="677"/>
      <c r="BE31" s="677"/>
      <c r="BF31" s="678"/>
      <c r="BG31" s="684">
        <v>99.2</v>
      </c>
      <c r="BH31" s="685"/>
      <c r="BI31" s="685"/>
      <c r="BJ31" s="685"/>
      <c r="BK31" s="685"/>
      <c r="BL31" s="685"/>
      <c r="BM31" s="686">
        <v>86.9</v>
      </c>
      <c r="BN31" s="685"/>
      <c r="BO31" s="685"/>
      <c r="BP31" s="685"/>
      <c r="BQ31" s="687"/>
      <c r="BR31" s="684">
        <v>98.5</v>
      </c>
      <c r="BS31" s="685"/>
      <c r="BT31" s="685"/>
      <c r="BU31" s="685"/>
      <c r="BV31" s="685"/>
      <c r="BW31" s="685"/>
      <c r="BX31" s="686">
        <v>86.2</v>
      </c>
      <c r="BY31" s="685"/>
      <c r="BZ31" s="685"/>
      <c r="CA31" s="685"/>
      <c r="CB31" s="687"/>
      <c r="CD31" s="642"/>
      <c r="CE31" s="643"/>
      <c r="CF31" s="618" t="s">
        <v>320</v>
      </c>
      <c r="CG31" s="619"/>
      <c r="CH31" s="619"/>
      <c r="CI31" s="619"/>
      <c r="CJ31" s="619"/>
      <c r="CK31" s="619"/>
      <c r="CL31" s="619"/>
      <c r="CM31" s="619"/>
      <c r="CN31" s="619"/>
      <c r="CO31" s="619"/>
      <c r="CP31" s="619"/>
      <c r="CQ31" s="620"/>
      <c r="CR31" s="621">
        <v>15809</v>
      </c>
      <c r="CS31" s="634"/>
      <c r="CT31" s="634"/>
      <c r="CU31" s="634"/>
      <c r="CV31" s="634"/>
      <c r="CW31" s="634"/>
      <c r="CX31" s="634"/>
      <c r="CY31" s="635"/>
      <c r="CZ31" s="624">
        <v>0.3</v>
      </c>
      <c r="DA31" s="636"/>
      <c r="DB31" s="636"/>
      <c r="DC31" s="637"/>
      <c r="DD31" s="627">
        <v>15809</v>
      </c>
      <c r="DE31" s="634"/>
      <c r="DF31" s="634"/>
      <c r="DG31" s="634"/>
      <c r="DH31" s="634"/>
      <c r="DI31" s="634"/>
      <c r="DJ31" s="634"/>
      <c r="DK31" s="635"/>
      <c r="DL31" s="627">
        <v>15809</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321</v>
      </c>
      <c r="C32" s="619"/>
      <c r="D32" s="619"/>
      <c r="E32" s="619"/>
      <c r="F32" s="619"/>
      <c r="G32" s="619"/>
      <c r="H32" s="619"/>
      <c r="I32" s="619"/>
      <c r="J32" s="619"/>
      <c r="K32" s="619"/>
      <c r="L32" s="619"/>
      <c r="M32" s="619"/>
      <c r="N32" s="619"/>
      <c r="O32" s="619"/>
      <c r="P32" s="619"/>
      <c r="Q32" s="620"/>
      <c r="R32" s="621">
        <v>413570</v>
      </c>
      <c r="S32" s="622"/>
      <c r="T32" s="622"/>
      <c r="U32" s="622"/>
      <c r="V32" s="622"/>
      <c r="W32" s="622"/>
      <c r="X32" s="622"/>
      <c r="Y32" s="623"/>
      <c r="Z32" s="663">
        <v>7.4</v>
      </c>
      <c r="AA32" s="663"/>
      <c r="AB32" s="663"/>
      <c r="AC32" s="663"/>
      <c r="AD32" s="664" t="s">
        <v>235</v>
      </c>
      <c r="AE32" s="664"/>
      <c r="AF32" s="664"/>
      <c r="AG32" s="664"/>
      <c r="AH32" s="664"/>
      <c r="AI32" s="664"/>
      <c r="AJ32" s="664"/>
      <c r="AK32" s="664"/>
      <c r="AL32" s="624" t="s">
        <v>235</v>
      </c>
      <c r="AM32" s="625"/>
      <c r="AN32" s="625"/>
      <c r="AO32" s="665"/>
      <c r="AP32" s="666"/>
      <c r="AQ32" s="667"/>
      <c r="AR32" s="667"/>
      <c r="AS32" s="667"/>
      <c r="AT32" s="694"/>
      <c r="AU32" s="214" t="s">
        <v>322</v>
      </c>
      <c r="AX32" s="618" t="s">
        <v>323</v>
      </c>
      <c r="AY32" s="619"/>
      <c r="AZ32" s="619"/>
      <c r="BA32" s="619"/>
      <c r="BB32" s="619"/>
      <c r="BC32" s="619"/>
      <c r="BD32" s="619"/>
      <c r="BE32" s="619"/>
      <c r="BF32" s="620"/>
      <c r="BG32" s="683">
        <v>99.1</v>
      </c>
      <c r="BH32" s="634"/>
      <c r="BI32" s="634"/>
      <c r="BJ32" s="634"/>
      <c r="BK32" s="634"/>
      <c r="BL32" s="634"/>
      <c r="BM32" s="625">
        <v>94.7</v>
      </c>
      <c r="BN32" s="634"/>
      <c r="BO32" s="634"/>
      <c r="BP32" s="634"/>
      <c r="BQ32" s="661"/>
      <c r="BR32" s="683">
        <v>99</v>
      </c>
      <c r="BS32" s="634"/>
      <c r="BT32" s="634"/>
      <c r="BU32" s="634"/>
      <c r="BV32" s="634"/>
      <c r="BW32" s="634"/>
      <c r="BX32" s="625">
        <v>94.9</v>
      </c>
      <c r="BY32" s="634"/>
      <c r="BZ32" s="634"/>
      <c r="CA32" s="634"/>
      <c r="CB32" s="661"/>
      <c r="CD32" s="644"/>
      <c r="CE32" s="645"/>
      <c r="CF32" s="618" t="s">
        <v>324</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235</v>
      </c>
      <c r="DX32" s="636"/>
      <c r="DY32" s="636"/>
      <c r="DZ32" s="636"/>
      <c r="EA32" s="636"/>
      <c r="EB32" s="636"/>
      <c r="EC32" s="652"/>
    </row>
    <row r="33" spans="2:133" ht="11.25" customHeight="1" x14ac:dyDescent="0.15">
      <c r="B33" s="618" t="s">
        <v>325</v>
      </c>
      <c r="C33" s="619"/>
      <c r="D33" s="619"/>
      <c r="E33" s="619"/>
      <c r="F33" s="619"/>
      <c r="G33" s="619"/>
      <c r="H33" s="619"/>
      <c r="I33" s="619"/>
      <c r="J33" s="619"/>
      <c r="K33" s="619"/>
      <c r="L33" s="619"/>
      <c r="M33" s="619"/>
      <c r="N33" s="619"/>
      <c r="O33" s="619"/>
      <c r="P33" s="619"/>
      <c r="Q33" s="620"/>
      <c r="R33" s="621">
        <v>14938</v>
      </c>
      <c r="S33" s="622"/>
      <c r="T33" s="622"/>
      <c r="U33" s="622"/>
      <c r="V33" s="622"/>
      <c r="W33" s="622"/>
      <c r="X33" s="622"/>
      <c r="Y33" s="623"/>
      <c r="Z33" s="663">
        <v>0.3</v>
      </c>
      <c r="AA33" s="663"/>
      <c r="AB33" s="663"/>
      <c r="AC33" s="663"/>
      <c r="AD33" s="664">
        <v>1607</v>
      </c>
      <c r="AE33" s="664"/>
      <c r="AF33" s="664"/>
      <c r="AG33" s="664"/>
      <c r="AH33" s="664"/>
      <c r="AI33" s="664"/>
      <c r="AJ33" s="664"/>
      <c r="AK33" s="664"/>
      <c r="AL33" s="624">
        <v>0.1</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99.1</v>
      </c>
      <c r="BH33" s="606"/>
      <c r="BI33" s="606"/>
      <c r="BJ33" s="606"/>
      <c r="BK33" s="606"/>
      <c r="BL33" s="606"/>
      <c r="BM33" s="656">
        <v>81.400000000000006</v>
      </c>
      <c r="BN33" s="606"/>
      <c r="BO33" s="606"/>
      <c r="BP33" s="606"/>
      <c r="BQ33" s="650"/>
      <c r="BR33" s="682">
        <v>97.9</v>
      </c>
      <c r="BS33" s="606"/>
      <c r="BT33" s="606"/>
      <c r="BU33" s="606"/>
      <c r="BV33" s="606"/>
      <c r="BW33" s="606"/>
      <c r="BX33" s="656">
        <v>80.3</v>
      </c>
      <c r="BY33" s="606"/>
      <c r="BZ33" s="606"/>
      <c r="CA33" s="606"/>
      <c r="CB33" s="650"/>
      <c r="CD33" s="618" t="s">
        <v>327</v>
      </c>
      <c r="CE33" s="619"/>
      <c r="CF33" s="619"/>
      <c r="CG33" s="619"/>
      <c r="CH33" s="619"/>
      <c r="CI33" s="619"/>
      <c r="CJ33" s="619"/>
      <c r="CK33" s="619"/>
      <c r="CL33" s="619"/>
      <c r="CM33" s="619"/>
      <c r="CN33" s="619"/>
      <c r="CO33" s="619"/>
      <c r="CP33" s="619"/>
      <c r="CQ33" s="620"/>
      <c r="CR33" s="621">
        <v>2564088</v>
      </c>
      <c r="CS33" s="634"/>
      <c r="CT33" s="634"/>
      <c r="CU33" s="634"/>
      <c r="CV33" s="634"/>
      <c r="CW33" s="634"/>
      <c r="CX33" s="634"/>
      <c r="CY33" s="635"/>
      <c r="CZ33" s="624">
        <v>48.3</v>
      </c>
      <c r="DA33" s="636"/>
      <c r="DB33" s="636"/>
      <c r="DC33" s="637"/>
      <c r="DD33" s="627">
        <v>2162950</v>
      </c>
      <c r="DE33" s="634"/>
      <c r="DF33" s="634"/>
      <c r="DG33" s="634"/>
      <c r="DH33" s="634"/>
      <c r="DI33" s="634"/>
      <c r="DJ33" s="634"/>
      <c r="DK33" s="635"/>
      <c r="DL33" s="627">
        <v>1188325</v>
      </c>
      <c r="DM33" s="634"/>
      <c r="DN33" s="634"/>
      <c r="DO33" s="634"/>
      <c r="DP33" s="634"/>
      <c r="DQ33" s="634"/>
      <c r="DR33" s="634"/>
      <c r="DS33" s="634"/>
      <c r="DT33" s="634"/>
      <c r="DU33" s="634"/>
      <c r="DV33" s="635"/>
      <c r="DW33" s="624">
        <v>40.5</v>
      </c>
      <c r="DX33" s="636"/>
      <c r="DY33" s="636"/>
      <c r="DZ33" s="636"/>
      <c r="EA33" s="636"/>
      <c r="EB33" s="636"/>
      <c r="EC33" s="652"/>
    </row>
    <row r="34" spans="2:133" ht="11.25" customHeight="1" x14ac:dyDescent="0.15">
      <c r="B34" s="618" t="s">
        <v>328</v>
      </c>
      <c r="C34" s="619"/>
      <c r="D34" s="619"/>
      <c r="E34" s="619"/>
      <c r="F34" s="619"/>
      <c r="G34" s="619"/>
      <c r="H34" s="619"/>
      <c r="I34" s="619"/>
      <c r="J34" s="619"/>
      <c r="K34" s="619"/>
      <c r="L34" s="619"/>
      <c r="M34" s="619"/>
      <c r="N34" s="619"/>
      <c r="O34" s="619"/>
      <c r="P34" s="619"/>
      <c r="Q34" s="620"/>
      <c r="R34" s="621">
        <v>59458</v>
      </c>
      <c r="S34" s="622"/>
      <c r="T34" s="622"/>
      <c r="U34" s="622"/>
      <c r="V34" s="622"/>
      <c r="W34" s="622"/>
      <c r="X34" s="622"/>
      <c r="Y34" s="623"/>
      <c r="Z34" s="663">
        <v>1.1000000000000001</v>
      </c>
      <c r="AA34" s="663"/>
      <c r="AB34" s="663"/>
      <c r="AC34" s="663"/>
      <c r="AD34" s="664" t="s">
        <v>235</v>
      </c>
      <c r="AE34" s="664"/>
      <c r="AF34" s="664"/>
      <c r="AG34" s="664"/>
      <c r="AH34" s="664"/>
      <c r="AI34" s="664"/>
      <c r="AJ34" s="664"/>
      <c r="AK34" s="664"/>
      <c r="AL34" s="624" t="s">
        <v>131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803820</v>
      </c>
      <c r="CS34" s="622"/>
      <c r="CT34" s="622"/>
      <c r="CU34" s="622"/>
      <c r="CV34" s="622"/>
      <c r="CW34" s="622"/>
      <c r="CX34" s="622"/>
      <c r="CY34" s="623"/>
      <c r="CZ34" s="624">
        <v>15.1</v>
      </c>
      <c r="DA34" s="636"/>
      <c r="DB34" s="636"/>
      <c r="DC34" s="637"/>
      <c r="DD34" s="627">
        <v>661882</v>
      </c>
      <c r="DE34" s="622"/>
      <c r="DF34" s="622"/>
      <c r="DG34" s="622"/>
      <c r="DH34" s="622"/>
      <c r="DI34" s="622"/>
      <c r="DJ34" s="622"/>
      <c r="DK34" s="623"/>
      <c r="DL34" s="627">
        <v>455002</v>
      </c>
      <c r="DM34" s="622"/>
      <c r="DN34" s="622"/>
      <c r="DO34" s="622"/>
      <c r="DP34" s="622"/>
      <c r="DQ34" s="622"/>
      <c r="DR34" s="622"/>
      <c r="DS34" s="622"/>
      <c r="DT34" s="622"/>
      <c r="DU34" s="622"/>
      <c r="DV34" s="623"/>
      <c r="DW34" s="624">
        <v>15.5</v>
      </c>
      <c r="DX34" s="636"/>
      <c r="DY34" s="636"/>
      <c r="DZ34" s="636"/>
      <c r="EA34" s="636"/>
      <c r="EB34" s="636"/>
      <c r="EC34" s="652"/>
    </row>
    <row r="35" spans="2:133" ht="11.25" customHeight="1" x14ac:dyDescent="0.15">
      <c r="B35" s="618" t="s">
        <v>330</v>
      </c>
      <c r="C35" s="619"/>
      <c r="D35" s="619"/>
      <c r="E35" s="619"/>
      <c r="F35" s="619"/>
      <c r="G35" s="619"/>
      <c r="H35" s="619"/>
      <c r="I35" s="619"/>
      <c r="J35" s="619"/>
      <c r="K35" s="619"/>
      <c r="L35" s="619"/>
      <c r="M35" s="619"/>
      <c r="N35" s="619"/>
      <c r="O35" s="619"/>
      <c r="P35" s="619"/>
      <c r="Q35" s="620"/>
      <c r="R35" s="621">
        <v>539413</v>
      </c>
      <c r="S35" s="622"/>
      <c r="T35" s="622"/>
      <c r="U35" s="622"/>
      <c r="V35" s="622"/>
      <c r="W35" s="622"/>
      <c r="X35" s="622"/>
      <c r="Y35" s="623"/>
      <c r="Z35" s="663">
        <v>9.6</v>
      </c>
      <c r="AA35" s="663"/>
      <c r="AB35" s="663"/>
      <c r="AC35" s="663"/>
      <c r="AD35" s="664" t="s">
        <v>131</v>
      </c>
      <c r="AE35" s="664"/>
      <c r="AF35" s="664"/>
      <c r="AG35" s="664"/>
      <c r="AH35" s="664"/>
      <c r="AI35" s="664"/>
      <c r="AJ35" s="664"/>
      <c r="AK35" s="664"/>
      <c r="AL35" s="624" t="s">
        <v>235</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74623</v>
      </c>
      <c r="CS35" s="634"/>
      <c r="CT35" s="634"/>
      <c r="CU35" s="634"/>
      <c r="CV35" s="634"/>
      <c r="CW35" s="634"/>
      <c r="CX35" s="634"/>
      <c r="CY35" s="635"/>
      <c r="CZ35" s="624">
        <v>1.4</v>
      </c>
      <c r="DA35" s="636"/>
      <c r="DB35" s="636"/>
      <c r="DC35" s="637"/>
      <c r="DD35" s="627">
        <v>60623</v>
      </c>
      <c r="DE35" s="634"/>
      <c r="DF35" s="634"/>
      <c r="DG35" s="634"/>
      <c r="DH35" s="634"/>
      <c r="DI35" s="634"/>
      <c r="DJ35" s="634"/>
      <c r="DK35" s="635"/>
      <c r="DL35" s="627">
        <v>60612</v>
      </c>
      <c r="DM35" s="634"/>
      <c r="DN35" s="634"/>
      <c r="DO35" s="634"/>
      <c r="DP35" s="634"/>
      <c r="DQ35" s="634"/>
      <c r="DR35" s="634"/>
      <c r="DS35" s="634"/>
      <c r="DT35" s="634"/>
      <c r="DU35" s="634"/>
      <c r="DV35" s="635"/>
      <c r="DW35" s="624">
        <v>2.1</v>
      </c>
      <c r="DX35" s="636"/>
      <c r="DY35" s="636"/>
      <c r="DZ35" s="636"/>
      <c r="EA35" s="636"/>
      <c r="EB35" s="636"/>
      <c r="EC35" s="652"/>
    </row>
    <row r="36" spans="2:133" ht="11.25" customHeight="1" x14ac:dyDescent="0.15">
      <c r="B36" s="618" t="s">
        <v>334</v>
      </c>
      <c r="C36" s="619"/>
      <c r="D36" s="619"/>
      <c r="E36" s="619"/>
      <c r="F36" s="619"/>
      <c r="G36" s="619"/>
      <c r="H36" s="619"/>
      <c r="I36" s="619"/>
      <c r="J36" s="619"/>
      <c r="K36" s="619"/>
      <c r="L36" s="619"/>
      <c r="M36" s="619"/>
      <c r="N36" s="619"/>
      <c r="O36" s="619"/>
      <c r="P36" s="619"/>
      <c r="Q36" s="620"/>
      <c r="R36" s="621">
        <v>236749</v>
      </c>
      <c r="S36" s="622"/>
      <c r="T36" s="622"/>
      <c r="U36" s="622"/>
      <c r="V36" s="622"/>
      <c r="W36" s="622"/>
      <c r="X36" s="622"/>
      <c r="Y36" s="623"/>
      <c r="Z36" s="663">
        <v>4.2</v>
      </c>
      <c r="AA36" s="663"/>
      <c r="AB36" s="663"/>
      <c r="AC36" s="663"/>
      <c r="AD36" s="664" t="s">
        <v>259</v>
      </c>
      <c r="AE36" s="664"/>
      <c r="AF36" s="664"/>
      <c r="AG36" s="664"/>
      <c r="AH36" s="664"/>
      <c r="AI36" s="664"/>
      <c r="AJ36" s="664"/>
      <c r="AK36" s="664"/>
      <c r="AL36" s="624" t="s">
        <v>235</v>
      </c>
      <c r="AM36" s="625"/>
      <c r="AN36" s="625"/>
      <c r="AO36" s="665"/>
      <c r="AP36" s="222"/>
      <c r="AQ36" s="670" t="s">
        <v>335</v>
      </c>
      <c r="AR36" s="671"/>
      <c r="AS36" s="671"/>
      <c r="AT36" s="671"/>
      <c r="AU36" s="671"/>
      <c r="AV36" s="671"/>
      <c r="AW36" s="671"/>
      <c r="AX36" s="671"/>
      <c r="AY36" s="672"/>
      <c r="AZ36" s="673">
        <v>419089</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26520</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710006</v>
      </c>
      <c r="CS36" s="622"/>
      <c r="CT36" s="622"/>
      <c r="CU36" s="622"/>
      <c r="CV36" s="622"/>
      <c r="CW36" s="622"/>
      <c r="CX36" s="622"/>
      <c r="CY36" s="623"/>
      <c r="CZ36" s="624">
        <v>13.4</v>
      </c>
      <c r="DA36" s="636"/>
      <c r="DB36" s="636"/>
      <c r="DC36" s="637"/>
      <c r="DD36" s="627">
        <v>583172</v>
      </c>
      <c r="DE36" s="622"/>
      <c r="DF36" s="622"/>
      <c r="DG36" s="622"/>
      <c r="DH36" s="622"/>
      <c r="DI36" s="622"/>
      <c r="DJ36" s="622"/>
      <c r="DK36" s="623"/>
      <c r="DL36" s="627">
        <v>343687</v>
      </c>
      <c r="DM36" s="622"/>
      <c r="DN36" s="622"/>
      <c r="DO36" s="622"/>
      <c r="DP36" s="622"/>
      <c r="DQ36" s="622"/>
      <c r="DR36" s="622"/>
      <c r="DS36" s="622"/>
      <c r="DT36" s="622"/>
      <c r="DU36" s="622"/>
      <c r="DV36" s="623"/>
      <c r="DW36" s="624">
        <v>11.7</v>
      </c>
      <c r="DX36" s="636"/>
      <c r="DY36" s="636"/>
      <c r="DZ36" s="636"/>
      <c r="EA36" s="636"/>
      <c r="EB36" s="636"/>
      <c r="EC36" s="652"/>
    </row>
    <row r="37" spans="2:133" ht="11.25" customHeight="1" x14ac:dyDescent="0.15">
      <c r="B37" s="618" t="s">
        <v>338</v>
      </c>
      <c r="C37" s="619"/>
      <c r="D37" s="619"/>
      <c r="E37" s="619"/>
      <c r="F37" s="619"/>
      <c r="G37" s="619"/>
      <c r="H37" s="619"/>
      <c r="I37" s="619"/>
      <c r="J37" s="619"/>
      <c r="K37" s="619"/>
      <c r="L37" s="619"/>
      <c r="M37" s="619"/>
      <c r="N37" s="619"/>
      <c r="O37" s="619"/>
      <c r="P37" s="619"/>
      <c r="Q37" s="620"/>
      <c r="R37" s="621">
        <v>40995</v>
      </c>
      <c r="S37" s="622"/>
      <c r="T37" s="622"/>
      <c r="U37" s="622"/>
      <c r="V37" s="622"/>
      <c r="W37" s="622"/>
      <c r="X37" s="622"/>
      <c r="Y37" s="623"/>
      <c r="Z37" s="663">
        <v>0.7</v>
      </c>
      <c r="AA37" s="663"/>
      <c r="AB37" s="663"/>
      <c r="AC37" s="663"/>
      <c r="AD37" s="664">
        <v>9</v>
      </c>
      <c r="AE37" s="664"/>
      <c r="AF37" s="664"/>
      <c r="AG37" s="664"/>
      <c r="AH37" s="664"/>
      <c r="AI37" s="664"/>
      <c r="AJ37" s="664"/>
      <c r="AK37" s="664"/>
      <c r="AL37" s="624">
        <v>0</v>
      </c>
      <c r="AM37" s="625"/>
      <c r="AN37" s="625"/>
      <c r="AO37" s="665"/>
      <c r="AQ37" s="658" t="s">
        <v>339</v>
      </c>
      <c r="AR37" s="659"/>
      <c r="AS37" s="659"/>
      <c r="AT37" s="659"/>
      <c r="AU37" s="659"/>
      <c r="AV37" s="659"/>
      <c r="AW37" s="659"/>
      <c r="AX37" s="659"/>
      <c r="AY37" s="660"/>
      <c r="AZ37" s="621">
        <v>127035</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23979</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211517</v>
      </c>
      <c r="CS37" s="634"/>
      <c r="CT37" s="634"/>
      <c r="CU37" s="634"/>
      <c r="CV37" s="634"/>
      <c r="CW37" s="634"/>
      <c r="CX37" s="634"/>
      <c r="CY37" s="635"/>
      <c r="CZ37" s="624">
        <v>4</v>
      </c>
      <c r="DA37" s="636"/>
      <c r="DB37" s="636"/>
      <c r="DC37" s="637"/>
      <c r="DD37" s="627">
        <v>211517</v>
      </c>
      <c r="DE37" s="634"/>
      <c r="DF37" s="634"/>
      <c r="DG37" s="634"/>
      <c r="DH37" s="634"/>
      <c r="DI37" s="634"/>
      <c r="DJ37" s="634"/>
      <c r="DK37" s="635"/>
      <c r="DL37" s="627">
        <v>211517</v>
      </c>
      <c r="DM37" s="634"/>
      <c r="DN37" s="634"/>
      <c r="DO37" s="634"/>
      <c r="DP37" s="634"/>
      <c r="DQ37" s="634"/>
      <c r="DR37" s="634"/>
      <c r="DS37" s="634"/>
      <c r="DT37" s="634"/>
      <c r="DU37" s="634"/>
      <c r="DV37" s="635"/>
      <c r="DW37" s="624">
        <v>7.2</v>
      </c>
      <c r="DX37" s="636"/>
      <c r="DY37" s="636"/>
      <c r="DZ37" s="636"/>
      <c r="EA37" s="636"/>
      <c r="EB37" s="636"/>
      <c r="EC37" s="652"/>
    </row>
    <row r="38" spans="2:133" ht="11.25" customHeight="1" x14ac:dyDescent="0.15">
      <c r="B38" s="618" t="s">
        <v>342</v>
      </c>
      <c r="C38" s="619"/>
      <c r="D38" s="619"/>
      <c r="E38" s="619"/>
      <c r="F38" s="619"/>
      <c r="G38" s="619"/>
      <c r="H38" s="619"/>
      <c r="I38" s="619"/>
      <c r="J38" s="619"/>
      <c r="K38" s="619"/>
      <c r="L38" s="619"/>
      <c r="M38" s="619"/>
      <c r="N38" s="619"/>
      <c r="O38" s="619"/>
      <c r="P38" s="619"/>
      <c r="Q38" s="620"/>
      <c r="R38" s="621">
        <v>504006</v>
      </c>
      <c r="S38" s="622"/>
      <c r="T38" s="622"/>
      <c r="U38" s="622"/>
      <c r="V38" s="622"/>
      <c r="W38" s="622"/>
      <c r="X38" s="622"/>
      <c r="Y38" s="623"/>
      <c r="Z38" s="663">
        <v>9</v>
      </c>
      <c r="AA38" s="663"/>
      <c r="AB38" s="663"/>
      <c r="AC38" s="663"/>
      <c r="AD38" s="664" t="s">
        <v>235</v>
      </c>
      <c r="AE38" s="664"/>
      <c r="AF38" s="664"/>
      <c r="AG38" s="664"/>
      <c r="AH38" s="664"/>
      <c r="AI38" s="664"/>
      <c r="AJ38" s="664"/>
      <c r="AK38" s="664"/>
      <c r="AL38" s="624" t="s">
        <v>235</v>
      </c>
      <c r="AM38" s="625"/>
      <c r="AN38" s="625"/>
      <c r="AO38" s="665"/>
      <c r="AQ38" s="658" t="s">
        <v>343</v>
      </c>
      <c r="AR38" s="659"/>
      <c r="AS38" s="659"/>
      <c r="AT38" s="659"/>
      <c r="AU38" s="659"/>
      <c r="AV38" s="659"/>
      <c r="AW38" s="659"/>
      <c r="AX38" s="659"/>
      <c r="AY38" s="660"/>
      <c r="AZ38" s="621">
        <v>23121</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766</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388902</v>
      </c>
      <c r="CS38" s="622"/>
      <c r="CT38" s="622"/>
      <c r="CU38" s="622"/>
      <c r="CV38" s="622"/>
      <c r="CW38" s="622"/>
      <c r="CX38" s="622"/>
      <c r="CY38" s="623"/>
      <c r="CZ38" s="624">
        <v>7.3</v>
      </c>
      <c r="DA38" s="636"/>
      <c r="DB38" s="636"/>
      <c r="DC38" s="637"/>
      <c r="DD38" s="627">
        <v>329937</v>
      </c>
      <c r="DE38" s="622"/>
      <c r="DF38" s="622"/>
      <c r="DG38" s="622"/>
      <c r="DH38" s="622"/>
      <c r="DI38" s="622"/>
      <c r="DJ38" s="622"/>
      <c r="DK38" s="623"/>
      <c r="DL38" s="627">
        <v>329024</v>
      </c>
      <c r="DM38" s="622"/>
      <c r="DN38" s="622"/>
      <c r="DO38" s="622"/>
      <c r="DP38" s="622"/>
      <c r="DQ38" s="622"/>
      <c r="DR38" s="622"/>
      <c r="DS38" s="622"/>
      <c r="DT38" s="622"/>
      <c r="DU38" s="622"/>
      <c r="DV38" s="623"/>
      <c r="DW38" s="624">
        <v>11.2</v>
      </c>
      <c r="DX38" s="636"/>
      <c r="DY38" s="636"/>
      <c r="DZ38" s="636"/>
      <c r="EA38" s="636"/>
      <c r="EB38" s="636"/>
      <c r="EC38" s="652"/>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63" t="s">
        <v>235</v>
      </c>
      <c r="AA39" s="663"/>
      <c r="AB39" s="663"/>
      <c r="AC39" s="663"/>
      <c r="AD39" s="664" t="s">
        <v>131</v>
      </c>
      <c r="AE39" s="664"/>
      <c r="AF39" s="664"/>
      <c r="AG39" s="664"/>
      <c r="AH39" s="664"/>
      <c r="AI39" s="664"/>
      <c r="AJ39" s="664"/>
      <c r="AK39" s="664"/>
      <c r="AL39" s="624" t="s">
        <v>235</v>
      </c>
      <c r="AM39" s="625"/>
      <c r="AN39" s="625"/>
      <c r="AO39" s="665"/>
      <c r="AQ39" s="658" t="s">
        <v>347</v>
      </c>
      <c r="AR39" s="659"/>
      <c r="AS39" s="659"/>
      <c r="AT39" s="659"/>
      <c r="AU39" s="659"/>
      <c r="AV39" s="659"/>
      <c r="AW39" s="659"/>
      <c r="AX39" s="659"/>
      <c r="AY39" s="660"/>
      <c r="AZ39" s="621">
        <v>7205</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1260</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584413</v>
      </c>
      <c r="CS39" s="634"/>
      <c r="CT39" s="634"/>
      <c r="CU39" s="634"/>
      <c r="CV39" s="634"/>
      <c r="CW39" s="634"/>
      <c r="CX39" s="634"/>
      <c r="CY39" s="635"/>
      <c r="CZ39" s="624">
        <v>11</v>
      </c>
      <c r="DA39" s="636"/>
      <c r="DB39" s="636"/>
      <c r="DC39" s="637"/>
      <c r="DD39" s="627">
        <v>525012</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52"/>
    </row>
    <row r="40" spans="2:133" ht="11.25" customHeight="1" x14ac:dyDescent="0.15">
      <c r="B40" s="618" t="s">
        <v>350</v>
      </c>
      <c r="C40" s="619"/>
      <c r="D40" s="619"/>
      <c r="E40" s="619"/>
      <c r="F40" s="619"/>
      <c r="G40" s="619"/>
      <c r="H40" s="619"/>
      <c r="I40" s="619"/>
      <c r="J40" s="619"/>
      <c r="K40" s="619"/>
      <c r="L40" s="619"/>
      <c r="M40" s="619"/>
      <c r="N40" s="619"/>
      <c r="O40" s="619"/>
      <c r="P40" s="619"/>
      <c r="Q40" s="620"/>
      <c r="R40" s="621">
        <v>32306</v>
      </c>
      <c r="S40" s="622"/>
      <c r="T40" s="622"/>
      <c r="U40" s="622"/>
      <c r="V40" s="622"/>
      <c r="W40" s="622"/>
      <c r="X40" s="622"/>
      <c r="Y40" s="623"/>
      <c r="Z40" s="663">
        <v>0.6</v>
      </c>
      <c r="AA40" s="663"/>
      <c r="AB40" s="663"/>
      <c r="AC40" s="663"/>
      <c r="AD40" s="664" t="s">
        <v>235</v>
      </c>
      <c r="AE40" s="664"/>
      <c r="AF40" s="664"/>
      <c r="AG40" s="664"/>
      <c r="AH40" s="664"/>
      <c r="AI40" s="664"/>
      <c r="AJ40" s="664"/>
      <c r="AK40" s="664"/>
      <c r="AL40" s="624" t="s">
        <v>131</v>
      </c>
      <c r="AM40" s="625"/>
      <c r="AN40" s="625"/>
      <c r="AO40" s="665"/>
      <c r="AQ40" s="658" t="s">
        <v>351</v>
      </c>
      <c r="AR40" s="659"/>
      <c r="AS40" s="659"/>
      <c r="AT40" s="659"/>
      <c r="AU40" s="659"/>
      <c r="AV40" s="659"/>
      <c r="AW40" s="659"/>
      <c r="AX40" s="659"/>
      <c r="AY40" s="660"/>
      <c r="AZ40" s="621">
        <v>7066</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89</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2324</v>
      </c>
      <c r="CS40" s="622"/>
      <c r="CT40" s="622"/>
      <c r="CU40" s="622"/>
      <c r="CV40" s="622"/>
      <c r="CW40" s="622"/>
      <c r="CX40" s="622"/>
      <c r="CY40" s="623"/>
      <c r="CZ40" s="624">
        <v>0</v>
      </c>
      <c r="DA40" s="636"/>
      <c r="DB40" s="636"/>
      <c r="DC40" s="637"/>
      <c r="DD40" s="627">
        <v>2324</v>
      </c>
      <c r="DE40" s="622"/>
      <c r="DF40" s="622"/>
      <c r="DG40" s="622"/>
      <c r="DH40" s="622"/>
      <c r="DI40" s="622"/>
      <c r="DJ40" s="622"/>
      <c r="DK40" s="623"/>
      <c r="DL40" s="627" t="s">
        <v>235</v>
      </c>
      <c r="DM40" s="622"/>
      <c r="DN40" s="622"/>
      <c r="DO40" s="622"/>
      <c r="DP40" s="622"/>
      <c r="DQ40" s="622"/>
      <c r="DR40" s="622"/>
      <c r="DS40" s="622"/>
      <c r="DT40" s="622"/>
      <c r="DU40" s="622"/>
      <c r="DV40" s="623"/>
      <c r="DW40" s="624" t="s">
        <v>235</v>
      </c>
      <c r="DX40" s="636"/>
      <c r="DY40" s="636"/>
      <c r="DZ40" s="636"/>
      <c r="EA40" s="636"/>
      <c r="EB40" s="636"/>
      <c r="EC40" s="652"/>
    </row>
    <row r="41" spans="2:133" ht="11.25" customHeight="1" x14ac:dyDescent="0.15">
      <c r="B41" s="602" t="s">
        <v>355</v>
      </c>
      <c r="C41" s="603"/>
      <c r="D41" s="603"/>
      <c r="E41" s="603"/>
      <c r="F41" s="603"/>
      <c r="G41" s="603"/>
      <c r="H41" s="603"/>
      <c r="I41" s="603"/>
      <c r="J41" s="603"/>
      <c r="K41" s="603"/>
      <c r="L41" s="603"/>
      <c r="M41" s="603"/>
      <c r="N41" s="603"/>
      <c r="O41" s="603"/>
      <c r="P41" s="603"/>
      <c r="Q41" s="604"/>
      <c r="R41" s="605">
        <v>5594515</v>
      </c>
      <c r="S41" s="649"/>
      <c r="T41" s="649"/>
      <c r="U41" s="649"/>
      <c r="V41" s="649"/>
      <c r="W41" s="649"/>
      <c r="X41" s="649"/>
      <c r="Y41" s="653"/>
      <c r="Z41" s="654">
        <v>100</v>
      </c>
      <c r="AA41" s="654"/>
      <c r="AB41" s="654"/>
      <c r="AC41" s="654"/>
      <c r="AD41" s="655">
        <v>2903158</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63906</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235</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131</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359</v>
      </c>
      <c r="AR42" s="647"/>
      <c r="AS42" s="647"/>
      <c r="AT42" s="647"/>
      <c r="AU42" s="647"/>
      <c r="AV42" s="647"/>
      <c r="AW42" s="647"/>
      <c r="AX42" s="647"/>
      <c r="AY42" s="648"/>
      <c r="AZ42" s="605">
        <v>190756</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345</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1324395</v>
      </c>
      <c r="CS42" s="634"/>
      <c r="CT42" s="634"/>
      <c r="CU42" s="634"/>
      <c r="CV42" s="634"/>
      <c r="CW42" s="634"/>
      <c r="CX42" s="634"/>
      <c r="CY42" s="635"/>
      <c r="CZ42" s="624">
        <v>24.9</v>
      </c>
      <c r="DA42" s="636"/>
      <c r="DB42" s="636"/>
      <c r="DC42" s="637"/>
      <c r="DD42" s="627">
        <v>285087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36952</v>
      </c>
      <c r="CS43" s="634"/>
      <c r="CT43" s="634"/>
      <c r="CU43" s="634"/>
      <c r="CV43" s="634"/>
      <c r="CW43" s="634"/>
      <c r="CX43" s="634"/>
      <c r="CY43" s="635"/>
      <c r="CZ43" s="624">
        <v>0.7</v>
      </c>
      <c r="DA43" s="636"/>
      <c r="DB43" s="636"/>
      <c r="DC43" s="637"/>
      <c r="DD43" s="627">
        <v>36952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1286889</v>
      </c>
      <c r="CS44" s="622"/>
      <c r="CT44" s="622"/>
      <c r="CU44" s="622"/>
      <c r="CV44" s="622"/>
      <c r="CW44" s="622"/>
      <c r="CX44" s="622"/>
      <c r="CY44" s="623"/>
      <c r="CZ44" s="624">
        <v>24.2</v>
      </c>
      <c r="DA44" s="625"/>
      <c r="DB44" s="625"/>
      <c r="DC44" s="626"/>
      <c r="DD44" s="627">
        <v>247963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656654</v>
      </c>
      <c r="CS45" s="634"/>
      <c r="CT45" s="634"/>
      <c r="CU45" s="634"/>
      <c r="CV45" s="634"/>
      <c r="CW45" s="634"/>
      <c r="CX45" s="634"/>
      <c r="CY45" s="635"/>
      <c r="CZ45" s="624">
        <v>12.4</v>
      </c>
      <c r="DA45" s="636"/>
      <c r="DB45" s="636"/>
      <c r="DC45" s="637"/>
      <c r="DD45" s="627">
        <v>53153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626035</v>
      </c>
      <c r="CS46" s="622"/>
      <c r="CT46" s="622"/>
      <c r="CU46" s="622"/>
      <c r="CV46" s="622"/>
      <c r="CW46" s="622"/>
      <c r="CX46" s="622"/>
      <c r="CY46" s="623"/>
      <c r="CZ46" s="624">
        <v>11.8</v>
      </c>
      <c r="DA46" s="625"/>
      <c r="DB46" s="625"/>
      <c r="DC46" s="626"/>
      <c r="DD46" s="627">
        <v>190610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37506</v>
      </c>
      <c r="CS47" s="634"/>
      <c r="CT47" s="634"/>
      <c r="CU47" s="634"/>
      <c r="CV47" s="634"/>
      <c r="CW47" s="634"/>
      <c r="CX47" s="634"/>
      <c r="CY47" s="635"/>
      <c r="CZ47" s="624">
        <v>0.7</v>
      </c>
      <c r="DA47" s="636"/>
      <c r="DB47" s="636"/>
      <c r="DC47" s="637"/>
      <c r="DD47" s="627">
        <v>37124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235</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5311258</v>
      </c>
      <c r="CS49" s="606"/>
      <c r="CT49" s="606"/>
      <c r="CU49" s="606"/>
      <c r="CV49" s="606"/>
      <c r="CW49" s="606"/>
      <c r="CX49" s="606"/>
      <c r="CY49" s="607"/>
      <c r="CZ49" s="608">
        <v>100</v>
      </c>
      <c r="DA49" s="609"/>
      <c r="DB49" s="609"/>
      <c r="DC49" s="610"/>
      <c r="DD49" s="611">
        <v>3628107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3aTLLN0fCzIsdbsxXPubir6xG/5isumPypZ03KmCPd+FUzHbakNckceaJ0Zc6rNGjMYQqEIQNRMI8eJF2Pb1Q==" saltValue="idtANVWFfwqd1lCq7/NN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8" zoomScale="70" zoomScaleNormal="25" zoomScaleSheetLayoutView="70" workbookViewId="0">
      <selection activeCell="DG81" sqref="DG81:DK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377</v>
      </c>
      <c r="B5" s="1004"/>
      <c r="C5" s="1004"/>
      <c r="D5" s="1004"/>
      <c r="E5" s="1004"/>
      <c r="F5" s="1004"/>
      <c r="G5" s="1004"/>
      <c r="H5" s="1004"/>
      <c r="I5" s="1004"/>
      <c r="J5" s="1004"/>
      <c r="K5" s="1004"/>
      <c r="L5" s="1004"/>
      <c r="M5" s="1004"/>
      <c r="N5" s="1004"/>
      <c r="O5" s="1004"/>
      <c r="P5" s="1005"/>
      <c r="Q5" s="989" t="s">
        <v>378</v>
      </c>
      <c r="R5" s="990"/>
      <c r="S5" s="990"/>
      <c r="T5" s="990"/>
      <c r="U5" s="991"/>
      <c r="V5" s="989" t="s">
        <v>379</v>
      </c>
      <c r="W5" s="990"/>
      <c r="X5" s="990"/>
      <c r="Y5" s="990"/>
      <c r="Z5" s="991"/>
      <c r="AA5" s="989" t="s">
        <v>380</v>
      </c>
      <c r="AB5" s="990"/>
      <c r="AC5" s="990"/>
      <c r="AD5" s="990"/>
      <c r="AE5" s="990"/>
      <c r="AF5" s="1111" t="s">
        <v>381</v>
      </c>
      <c r="AG5" s="990"/>
      <c r="AH5" s="990"/>
      <c r="AI5" s="990"/>
      <c r="AJ5" s="995"/>
      <c r="AK5" s="990" t="s">
        <v>382</v>
      </c>
      <c r="AL5" s="990"/>
      <c r="AM5" s="990"/>
      <c r="AN5" s="990"/>
      <c r="AO5" s="991"/>
      <c r="AP5" s="989" t="s">
        <v>383</v>
      </c>
      <c r="AQ5" s="990"/>
      <c r="AR5" s="990"/>
      <c r="AS5" s="990"/>
      <c r="AT5" s="991"/>
      <c r="AU5" s="989" t="s">
        <v>384</v>
      </c>
      <c r="AV5" s="990"/>
      <c r="AW5" s="990"/>
      <c r="AX5" s="990"/>
      <c r="AY5" s="995"/>
      <c r="AZ5" s="232"/>
      <c r="BA5" s="232"/>
      <c r="BB5" s="232"/>
      <c r="BC5" s="232"/>
      <c r="BD5" s="232"/>
      <c r="BE5" s="233"/>
      <c r="BF5" s="233"/>
      <c r="BG5" s="233"/>
      <c r="BH5" s="233"/>
      <c r="BI5" s="233"/>
      <c r="BJ5" s="233"/>
      <c r="BK5" s="233"/>
      <c r="BL5" s="233"/>
      <c r="BM5" s="233"/>
      <c r="BN5" s="233"/>
      <c r="BO5" s="233"/>
      <c r="BP5" s="233"/>
      <c r="BQ5" s="1003" t="s">
        <v>385</v>
      </c>
      <c r="BR5" s="1004"/>
      <c r="BS5" s="1004"/>
      <c r="BT5" s="1004"/>
      <c r="BU5" s="1004"/>
      <c r="BV5" s="1004"/>
      <c r="BW5" s="1004"/>
      <c r="BX5" s="1004"/>
      <c r="BY5" s="1004"/>
      <c r="BZ5" s="1004"/>
      <c r="CA5" s="1004"/>
      <c r="CB5" s="1004"/>
      <c r="CC5" s="1004"/>
      <c r="CD5" s="1004"/>
      <c r="CE5" s="1004"/>
      <c r="CF5" s="1004"/>
      <c r="CG5" s="1005"/>
      <c r="CH5" s="989" t="s">
        <v>386</v>
      </c>
      <c r="CI5" s="990"/>
      <c r="CJ5" s="990"/>
      <c r="CK5" s="990"/>
      <c r="CL5" s="991"/>
      <c r="CM5" s="989" t="s">
        <v>387</v>
      </c>
      <c r="CN5" s="990"/>
      <c r="CO5" s="990"/>
      <c r="CP5" s="990"/>
      <c r="CQ5" s="991"/>
      <c r="CR5" s="989" t="s">
        <v>388</v>
      </c>
      <c r="CS5" s="990"/>
      <c r="CT5" s="990"/>
      <c r="CU5" s="990"/>
      <c r="CV5" s="991"/>
      <c r="CW5" s="989" t="s">
        <v>389</v>
      </c>
      <c r="CX5" s="990"/>
      <c r="CY5" s="990"/>
      <c r="CZ5" s="990"/>
      <c r="DA5" s="991"/>
      <c r="DB5" s="989" t="s">
        <v>390</v>
      </c>
      <c r="DC5" s="990"/>
      <c r="DD5" s="990"/>
      <c r="DE5" s="990"/>
      <c r="DF5" s="991"/>
      <c r="DG5" s="1101" t="s">
        <v>391</v>
      </c>
      <c r="DH5" s="1102"/>
      <c r="DI5" s="1102"/>
      <c r="DJ5" s="1102"/>
      <c r="DK5" s="1103"/>
      <c r="DL5" s="1101" t="s">
        <v>392</v>
      </c>
      <c r="DM5" s="1102"/>
      <c r="DN5" s="1102"/>
      <c r="DO5" s="1102"/>
      <c r="DP5" s="1103"/>
      <c r="DQ5" s="989" t="s">
        <v>393</v>
      </c>
      <c r="DR5" s="990"/>
      <c r="DS5" s="990"/>
      <c r="DT5" s="990"/>
      <c r="DU5" s="991"/>
      <c r="DV5" s="989" t="s">
        <v>384</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394</v>
      </c>
      <c r="C7" s="1045"/>
      <c r="D7" s="1045"/>
      <c r="E7" s="1045"/>
      <c r="F7" s="1045"/>
      <c r="G7" s="1045"/>
      <c r="H7" s="1045"/>
      <c r="I7" s="1045"/>
      <c r="J7" s="1045"/>
      <c r="K7" s="1045"/>
      <c r="L7" s="1045"/>
      <c r="M7" s="1045"/>
      <c r="N7" s="1045"/>
      <c r="O7" s="1045"/>
      <c r="P7" s="1046"/>
      <c r="Q7" s="1090">
        <v>5594</v>
      </c>
      <c r="R7" s="1091"/>
      <c r="S7" s="1091"/>
      <c r="T7" s="1091"/>
      <c r="U7" s="1091"/>
      <c r="V7" s="1091">
        <v>5311</v>
      </c>
      <c r="W7" s="1091"/>
      <c r="X7" s="1091"/>
      <c r="Y7" s="1091"/>
      <c r="Z7" s="1091"/>
      <c r="AA7" s="1091">
        <v>283</v>
      </c>
      <c r="AB7" s="1091"/>
      <c r="AC7" s="1091"/>
      <c r="AD7" s="1091"/>
      <c r="AE7" s="1092"/>
      <c r="AF7" s="1093">
        <v>201</v>
      </c>
      <c r="AG7" s="1094"/>
      <c r="AH7" s="1094"/>
      <c r="AI7" s="1094"/>
      <c r="AJ7" s="1095"/>
      <c r="AK7" s="1096">
        <v>539</v>
      </c>
      <c r="AL7" s="1097"/>
      <c r="AM7" s="1097"/>
      <c r="AN7" s="1097"/>
      <c r="AO7" s="1097"/>
      <c r="AP7" s="1097">
        <v>3636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603</v>
      </c>
      <c r="BT7" s="1088"/>
      <c r="BU7" s="1088"/>
      <c r="BV7" s="1088"/>
      <c r="BW7" s="1088"/>
      <c r="BX7" s="1088"/>
      <c r="BY7" s="1088"/>
      <c r="BZ7" s="1088"/>
      <c r="CA7" s="1088"/>
      <c r="CB7" s="1088"/>
      <c r="CC7" s="1088"/>
      <c r="CD7" s="1088"/>
      <c r="CE7" s="1088"/>
      <c r="CF7" s="1088"/>
      <c r="CG7" s="1100"/>
      <c r="CH7" s="1084">
        <v>-2</v>
      </c>
      <c r="CI7" s="1085"/>
      <c r="CJ7" s="1085"/>
      <c r="CK7" s="1085"/>
      <c r="CL7" s="1086"/>
      <c r="CM7" s="1084">
        <v>33</v>
      </c>
      <c r="CN7" s="1085"/>
      <c r="CO7" s="1085"/>
      <c r="CP7" s="1085"/>
      <c r="CQ7" s="1086"/>
      <c r="CR7" s="1084">
        <v>30</v>
      </c>
      <c r="CS7" s="1085"/>
      <c r="CT7" s="1085"/>
      <c r="CU7" s="1085"/>
      <c r="CV7" s="1086"/>
      <c r="CW7" s="1084" t="s">
        <v>524</v>
      </c>
      <c r="CX7" s="1085"/>
      <c r="CY7" s="1085"/>
      <c r="CZ7" s="1085"/>
      <c r="DA7" s="1086"/>
      <c r="DB7" s="1084" t="s">
        <v>524</v>
      </c>
      <c r="DC7" s="1085"/>
      <c r="DD7" s="1085"/>
      <c r="DE7" s="1085"/>
      <c r="DF7" s="1086"/>
      <c r="DG7" s="1084" t="s">
        <v>524</v>
      </c>
      <c r="DH7" s="1085"/>
      <c r="DI7" s="1085"/>
      <c r="DJ7" s="1085"/>
      <c r="DK7" s="1086"/>
      <c r="DL7" s="1084" t="s">
        <v>524</v>
      </c>
      <c r="DM7" s="1085"/>
      <c r="DN7" s="1085"/>
      <c r="DO7" s="1085"/>
      <c r="DP7" s="1086"/>
      <c r="DQ7" s="1084" t="s">
        <v>524</v>
      </c>
      <c r="DR7" s="1085"/>
      <c r="DS7" s="1085"/>
      <c r="DT7" s="1085"/>
      <c r="DU7" s="1086"/>
      <c r="DV7" s="1087" t="s">
        <v>604</v>
      </c>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5594</v>
      </c>
      <c r="R23" s="1061"/>
      <c r="S23" s="1061"/>
      <c r="T23" s="1061"/>
      <c r="U23" s="1061"/>
      <c r="V23" s="1061">
        <v>5311</v>
      </c>
      <c r="W23" s="1061"/>
      <c r="X23" s="1061"/>
      <c r="Y23" s="1061"/>
      <c r="Z23" s="1061"/>
      <c r="AA23" s="1061">
        <v>283</v>
      </c>
      <c r="AB23" s="1061"/>
      <c r="AC23" s="1061"/>
      <c r="AD23" s="1061"/>
      <c r="AE23" s="1068"/>
      <c r="AF23" s="1069">
        <v>201</v>
      </c>
      <c r="AG23" s="1061"/>
      <c r="AH23" s="1061"/>
      <c r="AI23" s="1061"/>
      <c r="AJ23" s="1070"/>
      <c r="AK23" s="1071"/>
      <c r="AL23" s="1072"/>
      <c r="AM23" s="1072"/>
      <c r="AN23" s="1072"/>
      <c r="AO23" s="1072"/>
      <c r="AP23" s="1061">
        <v>3636</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377</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384</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664</v>
      </c>
      <c r="R28" s="1048"/>
      <c r="S28" s="1048"/>
      <c r="T28" s="1048"/>
      <c r="U28" s="1048"/>
      <c r="V28" s="1048">
        <v>637</v>
      </c>
      <c r="W28" s="1048"/>
      <c r="X28" s="1048"/>
      <c r="Y28" s="1048"/>
      <c r="Z28" s="1048"/>
      <c r="AA28" s="1048">
        <v>27</v>
      </c>
      <c r="AB28" s="1048"/>
      <c r="AC28" s="1048"/>
      <c r="AD28" s="1048"/>
      <c r="AE28" s="1049"/>
      <c r="AF28" s="1050">
        <v>27</v>
      </c>
      <c r="AG28" s="1048"/>
      <c r="AH28" s="1048"/>
      <c r="AI28" s="1048"/>
      <c r="AJ28" s="1051"/>
      <c r="AK28" s="1052">
        <v>64</v>
      </c>
      <c r="AL28" s="1053"/>
      <c r="AM28" s="1053"/>
      <c r="AN28" s="1053"/>
      <c r="AO28" s="1053"/>
      <c r="AP28" s="1053" t="s">
        <v>524</v>
      </c>
      <c r="AQ28" s="1053"/>
      <c r="AR28" s="1053"/>
      <c r="AS28" s="1053"/>
      <c r="AT28" s="1053"/>
      <c r="AU28" s="1053" t="s">
        <v>524</v>
      </c>
      <c r="AV28" s="1053"/>
      <c r="AW28" s="1053"/>
      <c r="AX28" s="1053"/>
      <c r="AY28" s="1053"/>
      <c r="AZ28" s="1054" t="s">
        <v>524</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66</v>
      </c>
      <c r="R29" s="1039"/>
      <c r="S29" s="1039"/>
      <c r="T29" s="1039"/>
      <c r="U29" s="1039"/>
      <c r="V29" s="1039">
        <v>46</v>
      </c>
      <c r="W29" s="1039"/>
      <c r="X29" s="1039"/>
      <c r="Y29" s="1039"/>
      <c r="Z29" s="1039"/>
      <c r="AA29" s="1039">
        <v>20</v>
      </c>
      <c r="AB29" s="1039"/>
      <c r="AC29" s="1039"/>
      <c r="AD29" s="1039"/>
      <c r="AE29" s="1040"/>
      <c r="AF29" s="1035">
        <v>20</v>
      </c>
      <c r="AG29" s="1036"/>
      <c r="AH29" s="1036"/>
      <c r="AI29" s="1036"/>
      <c r="AJ29" s="1037"/>
      <c r="AK29" s="980">
        <v>27</v>
      </c>
      <c r="AL29" s="971"/>
      <c r="AM29" s="971"/>
      <c r="AN29" s="971"/>
      <c r="AO29" s="971"/>
      <c r="AP29" s="971" t="s">
        <v>524</v>
      </c>
      <c r="AQ29" s="971"/>
      <c r="AR29" s="971"/>
      <c r="AS29" s="971"/>
      <c r="AT29" s="971"/>
      <c r="AU29" s="971" t="s">
        <v>524</v>
      </c>
      <c r="AV29" s="971"/>
      <c r="AW29" s="971"/>
      <c r="AX29" s="971"/>
      <c r="AY29" s="971"/>
      <c r="AZ29" s="1041" t="s">
        <v>524</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714</v>
      </c>
      <c r="R30" s="1039"/>
      <c r="S30" s="1039"/>
      <c r="T30" s="1039"/>
      <c r="U30" s="1039"/>
      <c r="V30" s="1039">
        <v>623</v>
      </c>
      <c r="W30" s="1039"/>
      <c r="X30" s="1039"/>
      <c r="Y30" s="1039"/>
      <c r="Z30" s="1039"/>
      <c r="AA30" s="1039">
        <v>91</v>
      </c>
      <c r="AB30" s="1039"/>
      <c r="AC30" s="1039"/>
      <c r="AD30" s="1039"/>
      <c r="AE30" s="1040"/>
      <c r="AF30" s="1035">
        <v>91</v>
      </c>
      <c r="AG30" s="1036"/>
      <c r="AH30" s="1036"/>
      <c r="AI30" s="1036"/>
      <c r="AJ30" s="1037"/>
      <c r="AK30" s="980">
        <v>98</v>
      </c>
      <c r="AL30" s="971"/>
      <c r="AM30" s="971"/>
      <c r="AN30" s="971"/>
      <c r="AO30" s="971"/>
      <c r="AP30" s="971" t="s">
        <v>524</v>
      </c>
      <c r="AQ30" s="971"/>
      <c r="AR30" s="971"/>
      <c r="AS30" s="971"/>
      <c r="AT30" s="971"/>
      <c r="AU30" s="971" t="s">
        <v>524</v>
      </c>
      <c r="AV30" s="971"/>
      <c r="AW30" s="971"/>
      <c r="AX30" s="971"/>
      <c r="AY30" s="971"/>
      <c r="AZ30" s="1041" t="s">
        <v>524</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61</v>
      </c>
      <c r="R31" s="1039"/>
      <c r="S31" s="1039"/>
      <c r="T31" s="1039"/>
      <c r="U31" s="1039"/>
      <c r="V31" s="1039">
        <v>60</v>
      </c>
      <c r="W31" s="1039"/>
      <c r="X31" s="1039"/>
      <c r="Y31" s="1039"/>
      <c r="Z31" s="1039"/>
      <c r="AA31" s="1039">
        <v>1</v>
      </c>
      <c r="AB31" s="1039"/>
      <c r="AC31" s="1039"/>
      <c r="AD31" s="1039"/>
      <c r="AE31" s="1040"/>
      <c r="AF31" s="1035">
        <v>1</v>
      </c>
      <c r="AG31" s="1036"/>
      <c r="AH31" s="1036"/>
      <c r="AI31" s="1036"/>
      <c r="AJ31" s="1037"/>
      <c r="AK31" s="980">
        <v>18</v>
      </c>
      <c r="AL31" s="971"/>
      <c r="AM31" s="971"/>
      <c r="AN31" s="971"/>
      <c r="AO31" s="971"/>
      <c r="AP31" s="971" t="s">
        <v>524</v>
      </c>
      <c r="AQ31" s="971"/>
      <c r="AR31" s="971"/>
      <c r="AS31" s="971"/>
      <c r="AT31" s="971"/>
      <c r="AU31" s="971" t="s">
        <v>524</v>
      </c>
      <c r="AV31" s="971"/>
      <c r="AW31" s="971"/>
      <c r="AX31" s="971"/>
      <c r="AY31" s="971"/>
      <c r="AZ31" s="1041" t="s">
        <v>524</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131</v>
      </c>
      <c r="R32" s="1039"/>
      <c r="S32" s="1039"/>
      <c r="T32" s="1039"/>
      <c r="U32" s="1039"/>
      <c r="V32" s="1039">
        <v>131</v>
      </c>
      <c r="W32" s="1039"/>
      <c r="X32" s="1039"/>
      <c r="Y32" s="1039"/>
      <c r="Z32" s="1039"/>
      <c r="AA32" s="1039">
        <v>0</v>
      </c>
      <c r="AB32" s="1039"/>
      <c r="AC32" s="1039"/>
      <c r="AD32" s="1039"/>
      <c r="AE32" s="1040"/>
      <c r="AF32" s="1035">
        <v>110</v>
      </c>
      <c r="AG32" s="1036"/>
      <c r="AH32" s="1036"/>
      <c r="AI32" s="1036"/>
      <c r="AJ32" s="1037"/>
      <c r="AK32" s="980">
        <v>35</v>
      </c>
      <c r="AL32" s="971"/>
      <c r="AM32" s="971"/>
      <c r="AN32" s="971"/>
      <c r="AO32" s="971"/>
      <c r="AP32" s="971">
        <v>701</v>
      </c>
      <c r="AQ32" s="971"/>
      <c r="AR32" s="971"/>
      <c r="AS32" s="971"/>
      <c r="AT32" s="971"/>
      <c r="AU32" s="971">
        <v>170</v>
      </c>
      <c r="AV32" s="971"/>
      <c r="AW32" s="971"/>
      <c r="AX32" s="971"/>
      <c r="AY32" s="971"/>
      <c r="AZ32" s="1041" t="s">
        <v>524</v>
      </c>
      <c r="BA32" s="1041"/>
      <c r="BB32" s="1041"/>
      <c r="BC32" s="1041"/>
      <c r="BD32" s="1041"/>
      <c r="BE32" s="972" t="s">
        <v>590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13</v>
      </c>
      <c r="R33" s="1039"/>
      <c r="S33" s="1039"/>
      <c r="T33" s="1039"/>
      <c r="U33" s="1039"/>
      <c r="V33" s="1039">
        <v>10</v>
      </c>
      <c r="W33" s="1039"/>
      <c r="X33" s="1039"/>
      <c r="Y33" s="1039"/>
      <c r="Z33" s="1039"/>
      <c r="AA33" s="1039">
        <v>3</v>
      </c>
      <c r="AB33" s="1039"/>
      <c r="AC33" s="1039"/>
      <c r="AD33" s="1039"/>
      <c r="AE33" s="1040"/>
      <c r="AF33" s="1035">
        <v>3</v>
      </c>
      <c r="AG33" s="1036"/>
      <c r="AH33" s="1036"/>
      <c r="AI33" s="1036"/>
      <c r="AJ33" s="1037"/>
      <c r="AK33" s="980" t="s">
        <v>524</v>
      </c>
      <c r="AL33" s="971"/>
      <c r="AM33" s="971"/>
      <c r="AN33" s="971"/>
      <c r="AO33" s="971"/>
      <c r="AP33" s="971" t="s">
        <v>524</v>
      </c>
      <c r="AQ33" s="971"/>
      <c r="AR33" s="971"/>
      <c r="AS33" s="971"/>
      <c r="AT33" s="971"/>
      <c r="AU33" s="971" t="s">
        <v>524</v>
      </c>
      <c r="AV33" s="971"/>
      <c r="AW33" s="971"/>
      <c r="AX33" s="971"/>
      <c r="AY33" s="971"/>
      <c r="AZ33" s="1041" t="s">
        <v>524</v>
      </c>
      <c r="BA33" s="1041"/>
      <c r="BB33" s="1041"/>
      <c r="BC33" s="1041"/>
      <c r="BD33" s="1041"/>
      <c r="BE33" s="972" t="s">
        <v>591</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245</v>
      </c>
      <c r="R34" s="1039"/>
      <c r="S34" s="1039"/>
      <c r="T34" s="1039"/>
      <c r="U34" s="1039"/>
      <c r="V34" s="1039">
        <v>236</v>
      </c>
      <c r="W34" s="1039"/>
      <c r="X34" s="1039"/>
      <c r="Y34" s="1039"/>
      <c r="Z34" s="1039"/>
      <c r="AA34" s="1039">
        <v>9</v>
      </c>
      <c r="AB34" s="1039"/>
      <c r="AC34" s="1039"/>
      <c r="AD34" s="1039"/>
      <c r="AE34" s="1040"/>
      <c r="AF34" s="1035">
        <v>9</v>
      </c>
      <c r="AG34" s="1036"/>
      <c r="AH34" s="1036"/>
      <c r="AI34" s="1036"/>
      <c r="AJ34" s="1037"/>
      <c r="AK34" s="980">
        <v>128</v>
      </c>
      <c r="AL34" s="971"/>
      <c r="AM34" s="971"/>
      <c r="AN34" s="971"/>
      <c r="AO34" s="971"/>
      <c r="AP34" s="971">
        <v>693</v>
      </c>
      <c r="AQ34" s="971"/>
      <c r="AR34" s="971"/>
      <c r="AS34" s="971"/>
      <c r="AT34" s="971"/>
      <c r="AU34" s="971">
        <v>691</v>
      </c>
      <c r="AV34" s="971"/>
      <c r="AW34" s="971"/>
      <c r="AX34" s="971"/>
      <c r="AY34" s="971"/>
      <c r="AZ34" s="1041" t="s">
        <v>524</v>
      </c>
      <c r="BA34" s="1041"/>
      <c r="BB34" s="1041"/>
      <c r="BC34" s="1041"/>
      <c r="BD34" s="1041"/>
      <c r="BE34" s="972" t="s">
        <v>591</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3</v>
      </c>
      <c r="R35" s="1039"/>
      <c r="S35" s="1039"/>
      <c r="T35" s="1039"/>
      <c r="U35" s="1039"/>
      <c r="V35" s="1039">
        <v>1</v>
      </c>
      <c r="W35" s="1039"/>
      <c r="X35" s="1039"/>
      <c r="Y35" s="1039"/>
      <c r="Z35" s="1039"/>
      <c r="AA35" s="1039">
        <v>2</v>
      </c>
      <c r="AB35" s="1039"/>
      <c r="AC35" s="1039"/>
      <c r="AD35" s="1039"/>
      <c r="AE35" s="1040"/>
      <c r="AF35" s="1035">
        <v>2</v>
      </c>
      <c r="AG35" s="1036"/>
      <c r="AH35" s="1036"/>
      <c r="AI35" s="1036"/>
      <c r="AJ35" s="1037"/>
      <c r="AK35" s="980">
        <v>1</v>
      </c>
      <c r="AL35" s="971"/>
      <c r="AM35" s="971"/>
      <c r="AN35" s="971"/>
      <c r="AO35" s="971"/>
      <c r="AP35" s="971" t="s">
        <v>524</v>
      </c>
      <c r="AQ35" s="971"/>
      <c r="AR35" s="971"/>
      <c r="AS35" s="971"/>
      <c r="AT35" s="971"/>
      <c r="AU35" s="971" t="s">
        <v>524</v>
      </c>
      <c r="AV35" s="971"/>
      <c r="AW35" s="971"/>
      <c r="AX35" s="971"/>
      <c r="AY35" s="971"/>
      <c r="AZ35" s="1041" t="s">
        <v>524</v>
      </c>
      <c r="BA35" s="1041"/>
      <c r="BB35" s="1041"/>
      <c r="BC35" s="1041"/>
      <c r="BD35" s="1041"/>
      <c r="BE35" s="972" t="s">
        <v>591</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417</v>
      </c>
      <c r="C36" s="1031"/>
      <c r="D36" s="1031"/>
      <c r="E36" s="1031"/>
      <c r="F36" s="1031"/>
      <c r="G36" s="1031"/>
      <c r="H36" s="1031"/>
      <c r="I36" s="1031"/>
      <c r="J36" s="1031"/>
      <c r="K36" s="1031"/>
      <c r="L36" s="1031"/>
      <c r="M36" s="1031"/>
      <c r="N36" s="1031"/>
      <c r="O36" s="1031"/>
      <c r="P36" s="1032"/>
      <c r="Q36" s="1038">
        <v>41</v>
      </c>
      <c r="R36" s="1039"/>
      <c r="S36" s="1039"/>
      <c r="T36" s="1039"/>
      <c r="U36" s="1039"/>
      <c r="V36" s="1039">
        <v>38</v>
      </c>
      <c r="W36" s="1039"/>
      <c r="X36" s="1039"/>
      <c r="Y36" s="1039"/>
      <c r="Z36" s="1039"/>
      <c r="AA36" s="1039">
        <v>3</v>
      </c>
      <c r="AB36" s="1039"/>
      <c r="AC36" s="1039"/>
      <c r="AD36" s="1039"/>
      <c r="AE36" s="1040"/>
      <c r="AF36" s="1035">
        <v>3</v>
      </c>
      <c r="AG36" s="1036"/>
      <c r="AH36" s="1036"/>
      <c r="AI36" s="1036"/>
      <c r="AJ36" s="1037"/>
      <c r="AK36" s="980">
        <v>7</v>
      </c>
      <c r="AL36" s="971"/>
      <c r="AM36" s="971"/>
      <c r="AN36" s="971"/>
      <c r="AO36" s="971"/>
      <c r="AP36" s="971">
        <v>69</v>
      </c>
      <c r="AQ36" s="971"/>
      <c r="AR36" s="971"/>
      <c r="AS36" s="971"/>
      <c r="AT36" s="971"/>
      <c r="AU36" s="971">
        <v>38</v>
      </c>
      <c r="AV36" s="971"/>
      <c r="AW36" s="971"/>
      <c r="AX36" s="971"/>
      <c r="AY36" s="971"/>
      <c r="AZ36" s="1041" t="s">
        <v>524</v>
      </c>
      <c r="BA36" s="1041"/>
      <c r="BB36" s="1041"/>
      <c r="BC36" s="1041"/>
      <c r="BD36" s="1041"/>
      <c r="BE36" s="972" t="s">
        <v>591</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t="s">
        <v>418</v>
      </c>
      <c r="C37" s="1031"/>
      <c r="D37" s="1031"/>
      <c r="E37" s="1031"/>
      <c r="F37" s="1031"/>
      <c r="G37" s="1031"/>
      <c r="H37" s="1031"/>
      <c r="I37" s="1031"/>
      <c r="J37" s="1031"/>
      <c r="K37" s="1031"/>
      <c r="L37" s="1031"/>
      <c r="M37" s="1031"/>
      <c r="N37" s="1031"/>
      <c r="O37" s="1031"/>
      <c r="P37" s="1032"/>
      <c r="Q37" s="1038">
        <v>2</v>
      </c>
      <c r="R37" s="1039"/>
      <c r="S37" s="1039"/>
      <c r="T37" s="1039"/>
      <c r="U37" s="1039"/>
      <c r="V37" s="1039">
        <v>1</v>
      </c>
      <c r="W37" s="1039"/>
      <c r="X37" s="1039"/>
      <c r="Y37" s="1039"/>
      <c r="Z37" s="1039"/>
      <c r="AA37" s="1039">
        <v>1</v>
      </c>
      <c r="AB37" s="1039"/>
      <c r="AC37" s="1039"/>
      <c r="AD37" s="1039"/>
      <c r="AE37" s="1040"/>
      <c r="AF37" s="1035">
        <v>1</v>
      </c>
      <c r="AG37" s="1036"/>
      <c r="AH37" s="1036"/>
      <c r="AI37" s="1036"/>
      <c r="AJ37" s="1037"/>
      <c r="AK37" s="980">
        <v>0</v>
      </c>
      <c r="AL37" s="971"/>
      <c r="AM37" s="971"/>
      <c r="AN37" s="971"/>
      <c r="AO37" s="971"/>
      <c r="AP37" s="971" t="s">
        <v>524</v>
      </c>
      <c r="AQ37" s="971"/>
      <c r="AR37" s="971"/>
      <c r="AS37" s="971"/>
      <c r="AT37" s="971"/>
      <c r="AU37" s="971" t="s">
        <v>524</v>
      </c>
      <c r="AV37" s="971"/>
      <c r="AW37" s="971"/>
      <c r="AX37" s="971"/>
      <c r="AY37" s="971"/>
      <c r="AZ37" s="1041" t="s">
        <v>524</v>
      </c>
      <c r="BA37" s="1041"/>
      <c r="BB37" s="1041"/>
      <c r="BC37" s="1041"/>
      <c r="BD37" s="1041"/>
      <c r="BE37" s="972" t="s">
        <v>591</v>
      </c>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t="s">
        <v>419</v>
      </c>
      <c r="C38" s="1031"/>
      <c r="D38" s="1031"/>
      <c r="E38" s="1031"/>
      <c r="F38" s="1031"/>
      <c r="G38" s="1031"/>
      <c r="H38" s="1031"/>
      <c r="I38" s="1031"/>
      <c r="J38" s="1031"/>
      <c r="K38" s="1031"/>
      <c r="L38" s="1031"/>
      <c r="M38" s="1031"/>
      <c r="N38" s="1031"/>
      <c r="O38" s="1031"/>
      <c r="P38" s="1032"/>
      <c r="Q38" s="1038">
        <v>45</v>
      </c>
      <c r="R38" s="1039"/>
      <c r="S38" s="1039"/>
      <c r="T38" s="1039"/>
      <c r="U38" s="1039"/>
      <c r="V38" s="1039">
        <v>42</v>
      </c>
      <c r="W38" s="1039"/>
      <c r="X38" s="1039"/>
      <c r="Y38" s="1039"/>
      <c r="Z38" s="1039"/>
      <c r="AA38" s="1039">
        <v>3</v>
      </c>
      <c r="AB38" s="1039"/>
      <c r="AC38" s="1039"/>
      <c r="AD38" s="1039"/>
      <c r="AE38" s="1040"/>
      <c r="AF38" s="1035">
        <v>82</v>
      </c>
      <c r="AG38" s="1036"/>
      <c r="AH38" s="1036"/>
      <c r="AI38" s="1036"/>
      <c r="AJ38" s="1037"/>
      <c r="AK38" s="980" t="s">
        <v>524</v>
      </c>
      <c r="AL38" s="971"/>
      <c r="AM38" s="971"/>
      <c r="AN38" s="971"/>
      <c r="AO38" s="971"/>
      <c r="AP38" s="971" t="s">
        <v>524</v>
      </c>
      <c r="AQ38" s="971"/>
      <c r="AR38" s="971"/>
      <c r="AS38" s="971"/>
      <c r="AT38" s="971"/>
      <c r="AU38" s="971" t="s">
        <v>524</v>
      </c>
      <c r="AV38" s="971"/>
      <c r="AW38" s="971"/>
      <c r="AX38" s="971"/>
      <c r="AY38" s="971"/>
      <c r="AZ38" s="1041" t="s">
        <v>524</v>
      </c>
      <c r="BA38" s="1041"/>
      <c r="BB38" s="1041"/>
      <c r="BC38" s="1041"/>
      <c r="BD38" s="1041"/>
      <c r="BE38" s="972" t="s">
        <v>591</v>
      </c>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348</v>
      </c>
      <c r="AG63" s="959"/>
      <c r="AH63" s="959"/>
      <c r="AI63" s="959"/>
      <c r="AJ63" s="1022"/>
      <c r="AK63" s="1023"/>
      <c r="AL63" s="963"/>
      <c r="AM63" s="963"/>
      <c r="AN63" s="963"/>
      <c r="AO63" s="963"/>
      <c r="AP63" s="959">
        <v>1463</v>
      </c>
      <c r="AQ63" s="959"/>
      <c r="AR63" s="959"/>
      <c r="AS63" s="959"/>
      <c r="AT63" s="959"/>
      <c r="AU63" s="959">
        <v>899</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424</v>
      </c>
      <c r="B66" s="1004"/>
      <c r="C66" s="1004"/>
      <c r="D66" s="1004"/>
      <c r="E66" s="1004"/>
      <c r="F66" s="1004"/>
      <c r="G66" s="1004"/>
      <c r="H66" s="1004"/>
      <c r="I66" s="1004"/>
      <c r="J66" s="1004"/>
      <c r="K66" s="1004"/>
      <c r="L66" s="1004"/>
      <c r="M66" s="1004"/>
      <c r="N66" s="1004"/>
      <c r="O66" s="1004"/>
      <c r="P66" s="1005"/>
      <c r="Q66" s="989" t="s">
        <v>425</v>
      </c>
      <c r="R66" s="990"/>
      <c r="S66" s="990"/>
      <c r="T66" s="990"/>
      <c r="U66" s="991"/>
      <c r="V66" s="989" t="s">
        <v>426</v>
      </c>
      <c r="W66" s="990"/>
      <c r="X66" s="990"/>
      <c r="Y66" s="990"/>
      <c r="Z66" s="991"/>
      <c r="AA66" s="989" t="s">
        <v>427</v>
      </c>
      <c r="AB66" s="990"/>
      <c r="AC66" s="990"/>
      <c r="AD66" s="990"/>
      <c r="AE66" s="991"/>
      <c r="AF66" s="1009" t="s">
        <v>404</v>
      </c>
      <c r="AG66" s="1010"/>
      <c r="AH66" s="1010"/>
      <c r="AI66" s="1010"/>
      <c r="AJ66" s="1011"/>
      <c r="AK66" s="989" t="s">
        <v>428</v>
      </c>
      <c r="AL66" s="1004"/>
      <c r="AM66" s="1004"/>
      <c r="AN66" s="1004"/>
      <c r="AO66" s="1005"/>
      <c r="AP66" s="989" t="s">
        <v>429</v>
      </c>
      <c r="AQ66" s="990"/>
      <c r="AR66" s="990"/>
      <c r="AS66" s="990"/>
      <c r="AT66" s="991"/>
      <c r="AU66" s="989" t="s">
        <v>430</v>
      </c>
      <c r="AV66" s="990"/>
      <c r="AW66" s="990"/>
      <c r="AX66" s="990"/>
      <c r="AY66" s="991"/>
      <c r="AZ66" s="989" t="s">
        <v>384</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7152</v>
      </c>
      <c r="R68" s="982"/>
      <c r="S68" s="982"/>
      <c r="T68" s="982"/>
      <c r="U68" s="982"/>
      <c r="V68" s="982">
        <v>6813</v>
      </c>
      <c r="W68" s="982"/>
      <c r="X68" s="982"/>
      <c r="Y68" s="982"/>
      <c r="Z68" s="982"/>
      <c r="AA68" s="982">
        <v>338</v>
      </c>
      <c r="AB68" s="982"/>
      <c r="AC68" s="982"/>
      <c r="AD68" s="982"/>
      <c r="AE68" s="982"/>
      <c r="AF68" s="982">
        <v>2062</v>
      </c>
      <c r="AG68" s="982"/>
      <c r="AH68" s="982"/>
      <c r="AI68" s="982"/>
      <c r="AJ68" s="982"/>
      <c r="AK68" s="982">
        <v>540</v>
      </c>
      <c r="AL68" s="982"/>
      <c r="AM68" s="982"/>
      <c r="AN68" s="982"/>
      <c r="AO68" s="982"/>
      <c r="AP68" s="982">
        <v>5014</v>
      </c>
      <c r="AQ68" s="982"/>
      <c r="AR68" s="982"/>
      <c r="AS68" s="982"/>
      <c r="AT68" s="982"/>
      <c r="AU68" s="982">
        <v>34</v>
      </c>
      <c r="AV68" s="982"/>
      <c r="AW68" s="982"/>
      <c r="AX68" s="982"/>
      <c r="AY68" s="982"/>
      <c r="AZ68" s="983" t="s">
        <v>602</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2319</v>
      </c>
      <c r="R69" s="971"/>
      <c r="S69" s="971"/>
      <c r="T69" s="971"/>
      <c r="U69" s="971"/>
      <c r="V69" s="971">
        <v>2291</v>
      </c>
      <c r="W69" s="971"/>
      <c r="X69" s="971"/>
      <c r="Y69" s="971"/>
      <c r="Z69" s="971"/>
      <c r="AA69" s="971">
        <v>27</v>
      </c>
      <c r="AB69" s="971"/>
      <c r="AC69" s="971"/>
      <c r="AD69" s="971"/>
      <c r="AE69" s="971"/>
      <c r="AF69" s="971">
        <v>23</v>
      </c>
      <c r="AG69" s="971"/>
      <c r="AH69" s="971"/>
      <c r="AI69" s="971"/>
      <c r="AJ69" s="971"/>
      <c r="AK69" s="971" t="s">
        <v>524</v>
      </c>
      <c r="AL69" s="971"/>
      <c r="AM69" s="971"/>
      <c r="AN69" s="971"/>
      <c r="AO69" s="971"/>
      <c r="AP69" s="971">
        <v>1119</v>
      </c>
      <c r="AQ69" s="971"/>
      <c r="AR69" s="971"/>
      <c r="AS69" s="971"/>
      <c r="AT69" s="971"/>
      <c r="AU69" s="971">
        <v>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2881</v>
      </c>
      <c r="R70" s="971"/>
      <c r="S70" s="971"/>
      <c r="T70" s="971"/>
      <c r="U70" s="971"/>
      <c r="V70" s="971">
        <v>2064</v>
      </c>
      <c r="W70" s="971"/>
      <c r="X70" s="971"/>
      <c r="Y70" s="971"/>
      <c r="Z70" s="971"/>
      <c r="AA70" s="971">
        <v>817</v>
      </c>
      <c r="AB70" s="971"/>
      <c r="AC70" s="971"/>
      <c r="AD70" s="971"/>
      <c r="AE70" s="971"/>
      <c r="AF70" s="971">
        <v>252</v>
      </c>
      <c r="AG70" s="971"/>
      <c r="AH70" s="971"/>
      <c r="AI70" s="971"/>
      <c r="AJ70" s="971"/>
      <c r="AK70" s="971">
        <v>0</v>
      </c>
      <c r="AL70" s="971"/>
      <c r="AM70" s="971"/>
      <c r="AN70" s="971"/>
      <c r="AO70" s="971"/>
      <c r="AP70" s="971">
        <v>1959</v>
      </c>
      <c r="AQ70" s="971"/>
      <c r="AR70" s="971"/>
      <c r="AS70" s="971"/>
      <c r="AT70" s="971"/>
      <c r="AU70" s="971">
        <v>111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909</v>
      </c>
      <c r="R71" s="971"/>
      <c r="S71" s="971"/>
      <c r="T71" s="971"/>
      <c r="U71" s="971"/>
      <c r="V71" s="971">
        <v>848</v>
      </c>
      <c r="W71" s="971"/>
      <c r="X71" s="971"/>
      <c r="Y71" s="971"/>
      <c r="Z71" s="971"/>
      <c r="AA71" s="971">
        <v>61</v>
      </c>
      <c r="AB71" s="971"/>
      <c r="AC71" s="971"/>
      <c r="AD71" s="971"/>
      <c r="AE71" s="971"/>
      <c r="AF71" s="971">
        <v>53</v>
      </c>
      <c r="AG71" s="971"/>
      <c r="AH71" s="971"/>
      <c r="AI71" s="971"/>
      <c r="AJ71" s="971"/>
      <c r="AK71" s="971">
        <v>0</v>
      </c>
      <c r="AL71" s="971"/>
      <c r="AM71" s="971"/>
      <c r="AN71" s="971"/>
      <c r="AO71" s="971"/>
      <c r="AP71" s="971" t="s">
        <v>524</v>
      </c>
      <c r="AQ71" s="971"/>
      <c r="AR71" s="971"/>
      <c r="AS71" s="971"/>
      <c r="AT71" s="971"/>
      <c r="AU71" s="971" t="s">
        <v>524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253547</v>
      </c>
      <c r="R72" s="971"/>
      <c r="S72" s="971"/>
      <c r="T72" s="971"/>
      <c r="U72" s="971"/>
      <c r="V72" s="971">
        <v>238716</v>
      </c>
      <c r="W72" s="971"/>
      <c r="X72" s="971"/>
      <c r="Y72" s="971"/>
      <c r="Z72" s="971"/>
      <c r="AA72" s="971">
        <v>14831</v>
      </c>
      <c r="AB72" s="971"/>
      <c r="AC72" s="971"/>
      <c r="AD72" s="971"/>
      <c r="AE72" s="971"/>
      <c r="AF72" s="971">
        <v>114831</v>
      </c>
      <c r="AG72" s="971"/>
      <c r="AH72" s="971"/>
      <c r="AI72" s="971"/>
      <c r="AJ72" s="971"/>
      <c r="AK72" s="971">
        <v>635</v>
      </c>
      <c r="AL72" s="971"/>
      <c r="AM72" s="971"/>
      <c r="AN72" s="971"/>
      <c r="AO72" s="971"/>
      <c r="AP72" s="971" t="s">
        <v>524</v>
      </c>
      <c r="AQ72" s="971"/>
      <c r="AR72" s="971"/>
      <c r="AS72" s="971"/>
      <c r="AT72" s="971"/>
      <c r="AU72" s="971" t="s">
        <v>524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6836</v>
      </c>
      <c r="R73" s="971"/>
      <c r="S73" s="971"/>
      <c r="T73" s="971"/>
      <c r="U73" s="971"/>
      <c r="V73" s="971">
        <v>5439</v>
      </c>
      <c r="W73" s="971"/>
      <c r="X73" s="971"/>
      <c r="Y73" s="971"/>
      <c r="Z73" s="971"/>
      <c r="AA73" s="971">
        <v>1397</v>
      </c>
      <c r="AB73" s="971"/>
      <c r="AC73" s="971"/>
      <c r="AD73" s="971"/>
      <c r="AE73" s="971"/>
      <c r="AF73" s="971">
        <v>1397</v>
      </c>
      <c r="AG73" s="971"/>
      <c r="AH73" s="971"/>
      <c r="AI73" s="971"/>
      <c r="AJ73" s="971"/>
      <c r="AK73" s="971">
        <v>14</v>
      </c>
      <c r="AL73" s="971"/>
      <c r="AM73" s="971"/>
      <c r="AN73" s="971"/>
      <c r="AO73" s="971"/>
      <c r="AP73" s="971" t="s">
        <v>524</v>
      </c>
      <c r="AQ73" s="971"/>
      <c r="AR73" s="971"/>
      <c r="AS73" s="971"/>
      <c r="AT73" s="971"/>
      <c r="AU73" s="971" t="s">
        <v>524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1548</v>
      </c>
      <c r="R74" s="971"/>
      <c r="S74" s="971"/>
      <c r="T74" s="971"/>
      <c r="U74" s="971"/>
      <c r="V74" s="971">
        <v>1547</v>
      </c>
      <c r="W74" s="971"/>
      <c r="X74" s="971"/>
      <c r="Y74" s="971"/>
      <c r="Z74" s="971"/>
      <c r="AA74" s="971">
        <v>1</v>
      </c>
      <c r="AB74" s="971"/>
      <c r="AC74" s="971"/>
      <c r="AD74" s="971"/>
      <c r="AE74" s="971"/>
      <c r="AF74" s="971">
        <v>1</v>
      </c>
      <c r="AG74" s="971"/>
      <c r="AH74" s="971"/>
      <c r="AI74" s="971"/>
      <c r="AJ74" s="971"/>
      <c r="AK74" s="971" t="s">
        <v>524</v>
      </c>
      <c r="AL74" s="971"/>
      <c r="AM74" s="971"/>
      <c r="AN74" s="971"/>
      <c r="AO74" s="971"/>
      <c r="AP74" s="971" t="s">
        <v>524</v>
      </c>
      <c r="AQ74" s="971"/>
      <c r="AR74" s="971"/>
      <c r="AS74" s="971"/>
      <c r="AT74" s="971"/>
      <c r="AU74" s="971" t="s">
        <v>524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599</v>
      </c>
      <c r="C75" s="975"/>
      <c r="D75" s="975"/>
      <c r="E75" s="975"/>
      <c r="F75" s="975"/>
      <c r="G75" s="975"/>
      <c r="H75" s="975"/>
      <c r="I75" s="975"/>
      <c r="J75" s="975"/>
      <c r="K75" s="975"/>
      <c r="L75" s="975"/>
      <c r="M75" s="975"/>
      <c r="N75" s="975"/>
      <c r="O75" s="975"/>
      <c r="P75" s="976"/>
      <c r="Q75" s="978">
        <v>15</v>
      </c>
      <c r="R75" s="979"/>
      <c r="S75" s="979"/>
      <c r="T75" s="979"/>
      <c r="U75" s="980"/>
      <c r="V75" s="981">
        <v>15</v>
      </c>
      <c r="W75" s="979"/>
      <c r="X75" s="979"/>
      <c r="Y75" s="979"/>
      <c r="Z75" s="980"/>
      <c r="AA75" s="981">
        <v>0</v>
      </c>
      <c r="AB75" s="979"/>
      <c r="AC75" s="979"/>
      <c r="AD75" s="979"/>
      <c r="AE75" s="980"/>
      <c r="AF75" s="981">
        <v>0</v>
      </c>
      <c r="AG75" s="979"/>
      <c r="AH75" s="979"/>
      <c r="AI75" s="979"/>
      <c r="AJ75" s="980"/>
      <c r="AK75" s="981" t="s">
        <v>524</v>
      </c>
      <c r="AL75" s="979"/>
      <c r="AM75" s="979"/>
      <c r="AN75" s="979"/>
      <c r="AO75" s="980"/>
      <c r="AP75" s="981" t="s">
        <v>524</v>
      </c>
      <c r="AQ75" s="979"/>
      <c r="AR75" s="979"/>
      <c r="AS75" s="979"/>
      <c r="AT75" s="980"/>
      <c r="AU75" s="981" t="s">
        <v>524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600</v>
      </c>
      <c r="C76" s="975"/>
      <c r="D76" s="975"/>
      <c r="E76" s="975"/>
      <c r="F76" s="975"/>
      <c r="G76" s="975"/>
      <c r="H76" s="975"/>
      <c r="I76" s="975"/>
      <c r="J76" s="975"/>
      <c r="K76" s="975"/>
      <c r="L76" s="975"/>
      <c r="M76" s="975"/>
      <c r="N76" s="975"/>
      <c r="O76" s="975"/>
      <c r="P76" s="976"/>
      <c r="Q76" s="978">
        <v>56</v>
      </c>
      <c r="R76" s="979"/>
      <c r="S76" s="979"/>
      <c r="T76" s="979"/>
      <c r="U76" s="980"/>
      <c r="V76" s="981">
        <v>38</v>
      </c>
      <c r="W76" s="979"/>
      <c r="X76" s="979"/>
      <c r="Y76" s="979"/>
      <c r="Z76" s="980"/>
      <c r="AA76" s="981">
        <v>18</v>
      </c>
      <c r="AB76" s="979"/>
      <c r="AC76" s="979"/>
      <c r="AD76" s="979"/>
      <c r="AE76" s="980"/>
      <c r="AF76" s="981">
        <v>18</v>
      </c>
      <c r="AG76" s="979"/>
      <c r="AH76" s="979"/>
      <c r="AI76" s="979"/>
      <c r="AJ76" s="980"/>
      <c r="AK76" s="981" t="s">
        <v>524</v>
      </c>
      <c r="AL76" s="979"/>
      <c r="AM76" s="979"/>
      <c r="AN76" s="979"/>
      <c r="AO76" s="980"/>
      <c r="AP76" s="981" t="s">
        <v>524</v>
      </c>
      <c r="AQ76" s="979"/>
      <c r="AR76" s="979"/>
      <c r="AS76" s="979"/>
      <c r="AT76" s="980"/>
      <c r="AU76" s="981" t="s">
        <v>524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601</v>
      </c>
      <c r="C77" s="975"/>
      <c r="D77" s="975"/>
      <c r="E77" s="975"/>
      <c r="F77" s="975"/>
      <c r="G77" s="975"/>
      <c r="H77" s="975"/>
      <c r="I77" s="975"/>
      <c r="J77" s="975"/>
      <c r="K77" s="975"/>
      <c r="L77" s="975"/>
      <c r="M77" s="975"/>
      <c r="N77" s="975"/>
      <c r="O77" s="975"/>
      <c r="P77" s="976"/>
      <c r="Q77" s="978">
        <v>40</v>
      </c>
      <c r="R77" s="979"/>
      <c r="S77" s="979"/>
      <c r="T77" s="979"/>
      <c r="U77" s="980"/>
      <c r="V77" s="981">
        <v>39</v>
      </c>
      <c r="W77" s="979"/>
      <c r="X77" s="979"/>
      <c r="Y77" s="979"/>
      <c r="Z77" s="980"/>
      <c r="AA77" s="981">
        <v>1</v>
      </c>
      <c r="AB77" s="979"/>
      <c r="AC77" s="979"/>
      <c r="AD77" s="979"/>
      <c r="AE77" s="980"/>
      <c r="AF77" s="981">
        <v>1</v>
      </c>
      <c r="AG77" s="979"/>
      <c r="AH77" s="979"/>
      <c r="AI77" s="979"/>
      <c r="AJ77" s="980"/>
      <c r="AK77" s="981" t="s">
        <v>524</v>
      </c>
      <c r="AL77" s="979"/>
      <c r="AM77" s="979"/>
      <c r="AN77" s="979"/>
      <c r="AO77" s="980"/>
      <c r="AP77" s="981" t="s">
        <v>524</v>
      </c>
      <c r="AQ77" s="979"/>
      <c r="AR77" s="979"/>
      <c r="AS77" s="979"/>
      <c r="AT77" s="980"/>
      <c r="AU77" s="981" t="s">
        <v>524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118638</v>
      </c>
      <c r="AG88" s="959"/>
      <c r="AH88" s="959"/>
      <c r="AI88" s="959"/>
      <c r="AJ88" s="959"/>
      <c r="AK88" s="963"/>
      <c r="AL88" s="963"/>
      <c r="AM88" s="963"/>
      <c r="AN88" s="963"/>
      <c r="AO88" s="963"/>
      <c r="AP88" s="959">
        <v>8092</v>
      </c>
      <c r="AQ88" s="959"/>
      <c r="AR88" s="959"/>
      <c r="AS88" s="959"/>
      <c r="AT88" s="959"/>
      <c r="AU88" s="959">
        <v>224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v>
      </c>
      <c r="CS102" s="953"/>
      <c r="CT102" s="953"/>
      <c r="CU102" s="953"/>
      <c r="CV102" s="954"/>
      <c r="CW102" s="952">
        <v>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314</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314</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314</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380770</v>
      </c>
      <c r="AB110" s="889"/>
      <c r="AC110" s="889"/>
      <c r="AD110" s="889"/>
      <c r="AE110" s="890"/>
      <c r="AF110" s="891">
        <v>385118</v>
      </c>
      <c r="AG110" s="889"/>
      <c r="AH110" s="889"/>
      <c r="AI110" s="889"/>
      <c r="AJ110" s="890"/>
      <c r="AK110" s="891">
        <v>364631</v>
      </c>
      <c r="AL110" s="889"/>
      <c r="AM110" s="889"/>
      <c r="AN110" s="889"/>
      <c r="AO110" s="890"/>
      <c r="AP110" s="892">
        <v>14.2</v>
      </c>
      <c r="AQ110" s="893"/>
      <c r="AR110" s="893"/>
      <c r="AS110" s="893"/>
      <c r="AT110" s="894"/>
      <c r="AU110" s="930" t="s">
        <v>74</v>
      </c>
      <c r="AV110" s="931"/>
      <c r="AW110" s="931"/>
      <c r="AX110" s="931"/>
      <c r="AY110" s="931"/>
      <c r="AZ110" s="840" t="s">
        <v>445</v>
      </c>
      <c r="BA110" s="808"/>
      <c r="BB110" s="808"/>
      <c r="BC110" s="808"/>
      <c r="BD110" s="808"/>
      <c r="BE110" s="808"/>
      <c r="BF110" s="808"/>
      <c r="BG110" s="808"/>
      <c r="BH110" s="808"/>
      <c r="BI110" s="808"/>
      <c r="BJ110" s="808"/>
      <c r="BK110" s="808"/>
      <c r="BL110" s="808"/>
      <c r="BM110" s="808"/>
      <c r="BN110" s="808"/>
      <c r="BO110" s="808"/>
      <c r="BP110" s="809"/>
      <c r="BQ110" s="841">
        <v>3538886</v>
      </c>
      <c r="BR110" s="825"/>
      <c r="BS110" s="825"/>
      <c r="BT110" s="825"/>
      <c r="BU110" s="825"/>
      <c r="BV110" s="825">
        <v>3480346</v>
      </c>
      <c r="BW110" s="825"/>
      <c r="BX110" s="825"/>
      <c r="BY110" s="825"/>
      <c r="BZ110" s="825"/>
      <c r="CA110" s="825">
        <v>3635529</v>
      </c>
      <c r="CB110" s="825"/>
      <c r="CC110" s="825"/>
      <c r="CD110" s="825"/>
      <c r="CE110" s="825"/>
      <c r="CF110" s="863">
        <v>141.69999999999999</v>
      </c>
      <c r="CG110" s="864"/>
      <c r="CH110" s="864"/>
      <c r="CI110" s="864"/>
      <c r="CJ110" s="864"/>
      <c r="CK110" s="926" t="s">
        <v>446</v>
      </c>
      <c r="CL110" s="883"/>
      <c r="CM110" s="84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448</v>
      </c>
      <c r="DH110" s="825"/>
      <c r="DI110" s="825"/>
      <c r="DJ110" s="825"/>
      <c r="DK110" s="825"/>
      <c r="DL110" s="825" t="s">
        <v>398</v>
      </c>
      <c r="DM110" s="825"/>
      <c r="DN110" s="825"/>
      <c r="DO110" s="825"/>
      <c r="DP110" s="825"/>
      <c r="DQ110" s="825" t="s">
        <v>398</v>
      </c>
      <c r="DR110" s="825"/>
      <c r="DS110" s="825"/>
      <c r="DT110" s="825"/>
      <c r="DU110" s="825"/>
      <c r="DV110" s="826" t="s">
        <v>398</v>
      </c>
      <c r="DW110" s="826"/>
      <c r="DX110" s="826"/>
      <c r="DY110" s="826"/>
      <c r="DZ110" s="827"/>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398</v>
      </c>
      <c r="AB111" s="913"/>
      <c r="AC111" s="913"/>
      <c r="AD111" s="913"/>
      <c r="AE111" s="914"/>
      <c r="AF111" s="915" t="s">
        <v>131</v>
      </c>
      <c r="AG111" s="913"/>
      <c r="AH111" s="913"/>
      <c r="AI111" s="913"/>
      <c r="AJ111" s="914"/>
      <c r="AK111" s="915" t="s">
        <v>422</v>
      </c>
      <c r="AL111" s="913"/>
      <c r="AM111" s="913"/>
      <c r="AN111" s="913"/>
      <c r="AO111" s="914"/>
      <c r="AP111" s="916" t="s">
        <v>422</v>
      </c>
      <c r="AQ111" s="917"/>
      <c r="AR111" s="917"/>
      <c r="AS111" s="917"/>
      <c r="AT111" s="918"/>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36246</v>
      </c>
      <c r="BR111" s="817"/>
      <c r="BS111" s="817"/>
      <c r="BT111" s="817"/>
      <c r="BU111" s="817"/>
      <c r="BV111" s="817">
        <v>28997</v>
      </c>
      <c r="BW111" s="817"/>
      <c r="BX111" s="817"/>
      <c r="BY111" s="817"/>
      <c r="BZ111" s="817"/>
      <c r="CA111" s="817">
        <v>21748</v>
      </c>
      <c r="CB111" s="817"/>
      <c r="CC111" s="817"/>
      <c r="CD111" s="817"/>
      <c r="CE111" s="817"/>
      <c r="CF111" s="872">
        <v>0.8</v>
      </c>
      <c r="CG111" s="873"/>
      <c r="CH111" s="873"/>
      <c r="CI111" s="873"/>
      <c r="CJ111" s="873"/>
      <c r="CK111" s="927"/>
      <c r="CL111" s="885"/>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422</v>
      </c>
      <c r="DH111" s="817"/>
      <c r="DI111" s="817"/>
      <c r="DJ111" s="817"/>
      <c r="DK111" s="817"/>
      <c r="DL111" s="817" t="s">
        <v>398</v>
      </c>
      <c r="DM111" s="817"/>
      <c r="DN111" s="817"/>
      <c r="DO111" s="817"/>
      <c r="DP111" s="817"/>
      <c r="DQ111" s="817" t="s">
        <v>398</v>
      </c>
      <c r="DR111" s="817"/>
      <c r="DS111" s="817"/>
      <c r="DT111" s="817"/>
      <c r="DU111" s="817"/>
      <c r="DV111" s="794" t="s">
        <v>398</v>
      </c>
      <c r="DW111" s="794"/>
      <c r="DX111" s="794"/>
      <c r="DY111" s="794"/>
      <c r="DZ111" s="795"/>
    </row>
    <row r="112" spans="1:131" s="230" customFormat="1" ht="26.25" customHeight="1" x14ac:dyDescent="0.15">
      <c r="A112" s="919" t="s">
        <v>452</v>
      </c>
      <c r="B112" s="920"/>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398</v>
      </c>
      <c r="AL112" s="780"/>
      <c r="AM112" s="780"/>
      <c r="AN112" s="780"/>
      <c r="AO112" s="781"/>
      <c r="AP112" s="821" t="s">
        <v>131</v>
      </c>
      <c r="AQ112" s="822"/>
      <c r="AR112" s="822"/>
      <c r="AS112" s="822"/>
      <c r="AT112" s="823"/>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1054292</v>
      </c>
      <c r="BR112" s="817"/>
      <c r="BS112" s="817"/>
      <c r="BT112" s="817"/>
      <c r="BU112" s="817"/>
      <c r="BV112" s="817">
        <v>943003</v>
      </c>
      <c r="BW112" s="817"/>
      <c r="BX112" s="817"/>
      <c r="BY112" s="817"/>
      <c r="BZ112" s="817"/>
      <c r="CA112" s="817">
        <v>898148</v>
      </c>
      <c r="CB112" s="817"/>
      <c r="CC112" s="817"/>
      <c r="CD112" s="817"/>
      <c r="CE112" s="817"/>
      <c r="CF112" s="872">
        <v>35</v>
      </c>
      <c r="CG112" s="873"/>
      <c r="CH112" s="873"/>
      <c r="CI112" s="873"/>
      <c r="CJ112" s="873"/>
      <c r="CK112" s="927"/>
      <c r="CL112" s="885"/>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398</v>
      </c>
      <c r="DM112" s="817"/>
      <c r="DN112" s="817"/>
      <c r="DO112" s="817"/>
      <c r="DP112" s="817"/>
      <c r="DQ112" s="817" t="s">
        <v>398</v>
      </c>
      <c r="DR112" s="817"/>
      <c r="DS112" s="817"/>
      <c r="DT112" s="817"/>
      <c r="DU112" s="817"/>
      <c r="DV112" s="794" t="s">
        <v>422</v>
      </c>
      <c r="DW112" s="794"/>
      <c r="DX112" s="794"/>
      <c r="DY112" s="794"/>
      <c r="DZ112" s="795"/>
    </row>
    <row r="113" spans="1:130" s="230" customFormat="1" ht="26.25" customHeight="1" x14ac:dyDescent="0.15">
      <c r="A113" s="921"/>
      <c r="B113" s="922"/>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147274</v>
      </c>
      <c r="AB113" s="913"/>
      <c r="AC113" s="913"/>
      <c r="AD113" s="913"/>
      <c r="AE113" s="914"/>
      <c r="AF113" s="915">
        <v>150026</v>
      </c>
      <c r="AG113" s="913"/>
      <c r="AH113" s="913"/>
      <c r="AI113" s="913"/>
      <c r="AJ113" s="914"/>
      <c r="AK113" s="915">
        <v>149012</v>
      </c>
      <c r="AL113" s="913"/>
      <c r="AM113" s="913"/>
      <c r="AN113" s="913"/>
      <c r="AO113" s="914"/>
      <c r="AP113" s="916">
        <v>5.8</v>
      </c>
      <c r="AQ113" s="917"/>
      <c r="AR113" s="917"/>
      <c r="AS113" s="917"/>
      <c r="AT113" s="918"/>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172800</v>
      </c>
      <c r="BR113" s="817"/>
      <c r="BS113" s="817"/>
      <c r="BT113" s="817"/>
      <c r="BU113" s="817"/>
      <c r="BV113" s="817">
        <v>173544</v>
      </c>
      <c r="BW113" s="817"/>
      <c r="BX113" s="817"/>
      <c r="BY113" s="817"/>
      <c r="BZ113" s="817"/>
      <c r="CA113" s="817">
        <v>223593</v>
      </c>
      <c r="CB113" s="817"/>
      <c r="CC113" s="817"/>
      <c r="CD113" s="817"/>
      <c r="CE113" s="817"/>
      <c r="CF113" s="872">
        <v>8.6999999999999993</v>
      </c>
      <c r="CG113" s="873"/>
      <c r="CH113" s="873"/>
      <c r="CI113" s="873"/>
      <c r="CJ113" s="873"/>
      <c r="CK113" s="927"/>
      <c r="CL113" s="885"/>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398</v>
      </c>
      <c r="DH113" s="780"/>
      <c r="DI113" s="780"/>
      <c r="DJ113" s="780"/>
      <c r="DK113" s="781"/>
      <c r="DL113" s="782" t="s">
        <v>131</v>
      </c>
      <c r="DM113" s="780"/>
      <c r="DN113" s="780"/>
      <c r="DO113" s="780"/>
      <c r="DP113" s="781"/>
      <c r="DQ113" s="782" t="s">
        <v>398</v>
      </c>
      <c r="DR113" s="780"/>
      <c r="DS113" s="780"/>
      <c r="DT113" s="780"/>
      <c r="DU113" s="781"/>
      <c r="DV113" s="821" t="s">
        <v>422</v>
      </c>
      <c r="DW113" s="822"/>
      <c r="DX113" s="822"/>
      <c r="DY113" s="822"/>
      <c r="DZ113" s="823"/>
    </row>
    <row r="114" spans="1:130" s="230" customFormat="1" ht="26.25" customHeight="1" x14ac:dyDescent="0.15">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4105</v>
      </c>
      <c r="AB114" s="780"/>
      <c r="AC114" s="780"/>
      <c r="AD114" s="780"/>
      <c r="AE114" s="781"/>
      <c r="AF114" s="782">
        <v>6878</v>
      </c>
      <c r="AG114" s="780"/>
      <c r="AH114" s="780"/>
      <c r="AI114" s="780"/>
      <c r="AJ114" s="781"/>
      <c r="AK114" s="782">
        <v>11826</v>
      </c>
      <c r="AL114" s="780"/>
      <c r="AM114" s="780"/>
      <c r="AN114" s="780"/>
      <c r="AO114" s="781"/>
      <c r="AP114" s="821">
        <v>0.5</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387192</v>
      </c>
      <c r="BR114" s="817"/>
      <c r="BS114" s="817"/>
      <c r="BT114" s="817"/>
      <c r="BU114" s="817"/>
      <c r="BV114" s="817">
        <v>358284</v>
      </c>
      <c r="BW114" s="817"/>
      <c r="BX114" s="817"/>
      <c r="BY114" s="817"/>
      <c r="BZ114" s="817"/>
      <c r="CA114" s="817">
        <v>344895</v>
      </c>
      <c r="CB114" s="817"/>
      <c r="CC114" s="817"/>
      <c r="CD114" s="817"/>
      <c r="CE114" s="817"/>
      <c r="CF114" s="872">
        <v>13.4</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448</v>
      </c>
      <c r="DM114" s="780"/>
      <c r="DN114" s="780"/>
      <c r="DO114" s="780"/>
      <c r="DP114" s="781"/>
      <c r="DQ114" s="782" t="s">
        <v>398</v>
      </c>
      <c r="DR114" s="780"/>
      <c r="DS114" s="780"/>
      <c r="DT114" s="780"/>
      <c r="DU114" s="781"/>
      <c r="DV114" s="821" t="s">
        <v>131</v>
      </c>
      <c r="DW114" s="822"/>
      <c r="DX114" s="822"/>
      <c r="DY114" s="822"/>
      <c r="DZ114" s="823"/>
    </row>
    <row r="115" spans="1:130" s="230" customFormat="1" ht="26.25" customHeight="1" x14ac:dyDescent="0.1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7807</v>
      </c>
      <c r="AB115" s="913"/>
      <c r="AC115" s="913"/>
      <c r="AD115" s="913"/>
      <c r="AE115" s="914"/>
      <c r="AF115" s="915">
        <v>7706</v>
      </c>
      <c r="AG115" s="913"/>
      <c r="AH115" s="913"/>
      <c r="AI115" s="913"/>
      <c r="AJ115" s="914"/>
      <c r="AK115" s="915">
        <v>7604</v>
      </c>
      <c r="AL115" s="913"/>
      <c r="AM115" s="913"/>
      <c r="AN115" s="913"/>
      <c r="AO115" s="914"/>
      <c r="AP115" s="916">
        <v>0.3</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398</v>
      </c>
      <c r="BW115" s="817"/>
      <c r="BX115" s="817"/>
      <c r="BY115" s="817"/>
      <c r="BZ115" s="817"/>
      <c r="CA115" s="817" t="s">
        <v>464</v>
      </c>
      <c r="CB115" s="817"/>
      <c r="CC115" s="817"/>
      <c r="CD115" s="817"/>
      <c r="CE115" s="817"/>
      <c r="CF115" s="872" t="s">
        <v>398</v>
      </c>
      <c r="CG115" s="873"/>
      <c r="CH115" s="873"/>
      <c r="CI115" s="873"/>
      <c r="CJ115" s="873"/>
      <c r="CK115" s="927"/>
      <c r="CL115" s="885"/>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422</v>
      </c>
      <c r="DM115" s="780"/>
      <c r="DN115" s="780"/>
      <c r="DO115" s="780"/>
      <c r="DP115" s="781"/>
      <c r="DQ115" s="782" t="s">
        <v>131</v>
      </c>
      <c r="DR115" s="780"/>
      <c r="DS115" s="780"/>
      <c r="DT115" s="780"/>
      <c r="DU115" s="781"/>
      <c r="DV115" s="821" t="s">
        <v>398</v>
      </c>
      <c r="DW115" s="822"/>
      <c r="DX115" s="822"/>
      <c r="DY115" s="822"/>
      <c r="DZ115" s="823"/>
    </row>
    <row r="116" spans="1:130" s="230" customFormat="1" ht="26.25" customHeight="1" x14ac:dyDescent="0.15">
      <c r="A116" s="923"/>
      <c r="B116" s="924"/>
      <c r="C116" s="819" t="s">
        <v>466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398</v>
      </c>
      <c r="AB116" s="780"/>
      <c r="AC116" s="780"/>
      <c r="AD116" s="780"/>
      <c r="AE116" s="781"/>
      <c r="AF116" s="782" t="s">
        <v>398</v>
      </c>
      <c r="AG116" s="780"/>
      <c r="AH116" s="780"/>
      <c r="AI116" s="780"/>
      <c r="AJ116" s="781"/>
      <c r="AK116" s="782" t="s">
        <v>398</v>
      </c>
      <c r="AL116" s="780"/>
      <c r="AM116" s="780"/>
      <c r="AN116" s="780"/>
      <c r="AO116" s="781"/>
      <c r="AP116" s="821" t="s">
        <v>398</v>
      </c>
      <c r="AQ116" s="822"/>
      <c r="AR116" s="822"/>
      <c r="AS116" s="822"/>
      <c r="AT116" s="823"/>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398</v>
      </c>
      <c r="BR116" s="817"/>
      <c r="BS116" s="817"/>
      <c r="BT116" s="817"/>
      <c r="BU116" s="817"/>
      <c r="BV116" s="817" t="s">
        <v>131</v>
      </c>
      <c r="BW116" s="817"/>
      <c r="BX116" s="817"/>
      <c r="BY116" s="817"/>
      <c r="BZ116" s="817"/>
      <c r="CA116" s="817" t="s">
        <v>422</v>
      </c>
      <c r="CB116" s="817"/>
      <c r="CC116" s="817"/>
      <c r="CD116" s="817"/>
      <c r="CE116" s="817"/>
      <c r="CF116" s="872" t="s">
        <v>422</v>
      </c>
      <c r="CG116" s="873"/>
      <c r="CH116" s="873"/>
      <c r="CI116" s="873"/>
      <c r="CJ116" s="873"/>
      <c r="CK116" s="927"/>
      <c r="CL116" s="885"/>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36246</v>
      </c>
      <c r="DH116" s="780"/>
      <c r="DI116" s="780"/>
      <c r="DJ116" s="780"/>
      <c r="DK116" s="781"/>
      <c r="DL116" s="782">
        <v>28997</v>
      </c>
      <c r="DM116" s="780"/>
      <c r="DN116" s="780"/>
      <c r="DO116" s="780"/>
      <c r="DP116" s="781"/>
      <c r="DQ116" s="782">
        <v>21748</v>
      </c>
      <c r="DR116" s="780"/>
      <c r="DS116" s="780"/>
      <c r="DT116" s="780"/>
      <c r="DU116" s="781"/>
      <c r="DV116" s="821">
        <v>0.8</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469</v>
      </c>
      <c r="Z117" s="897"/>
      <c r="AA117" s="902">
        <v>539956</v>
      </c>
      <c r="AB117" s="903"/>
      <c r="AC117" s="903"/>
      <c r="AD117" s="903"/>
      <c r="AE117" s="904"/>
      <c r="AF117" s="905">
        <v>549728</v>
      </c>
      <c r="AG117" s="903"/>
      <c r="AH117" s="903"/>
      <c r="AI117" s="903"/>
      <c r="AJ117" s="904"/>
      <c r="AK117" s="905">
        <v>533073</v>
      </c>
      <c r="AL117" s="903"/>
      <c r="AM117" s="903"/>
      <c r="AN117" s="903"/>
      <c r="AO117" s="904"/>
      <c r="AP117" s="906"/>
      <c r="AQ117" s="907"/>
      <c r="AR117" s="907"/>
      <c r="AS117" s="907"/>
      <c r="AT117" s="908"/>
      <c r="AU117" s="932"/>
      <c r="AV117" s="933"/>
      <c r="AW117" s="933"/>
      <c r="AX117" s="933"/>
      <c r="AY117" s="933"/>
      <c r="AZ117" s="860" t="s">
        <v>470</v>
      </c>
      <c r="BA117" s="861"/>
      <c r="BB117" s="861"/>
      <c r="BC117" s="861"/>
      <c r="BD117" s="861"/>
      <c r="BE117" s="861"/>
      <c r="BF117" s="861"/>
      <c r="BG117" s="861"/>
      <c r="BH117" s="861"/>
      <c r="BI117" s="861"/>
      <c r="BJ117" s="861"/>
      <c r="BK117" s="861"/>
      <c r="BL117" s="861"/>
      <c r="BM117" s="861"/>
      <c r="BN117" s="861"/>
      <c r="BO117" s="861"/>
      <c r="BP117" s="862"/>
      <c r="BQ117" s="816" t="s">
        <v>131</v>
      </c>
      <c r="BR117" s="817"/>
      <c r="BS117" s="817"/>
      <c r="BT117" s="817"/>
      <c r="BU117" s="817"/>
      <c r="BV117" s="817" t="s">
        <v>131</v>
      </c>
      <c r="BW117" s="817"/>
      <c r="BX117" s="817"/>
      <c r="BY117" s="817"/>
      <c r="BZ117" s="817"/>
      <c r="CA117" s="817" t="s">
        <v>422</v>
      </c>
      <c r="CB117" s="817"/>
      <c r="CC117" s="817"/>
      <c r="CD117" s="817"/>
      <c r="CE117" s="817"/>
      <c r="CF117" s="872" t="s">
        <v>422</v>
      </c>
      <c r="CG117" s="873"/>
      <c r="CH117" s="873"/>
      <c r="CI117" s="873"/>
      <c r="CJ117" s="873"/>
      <c r="CK117" s="927"/>
      <c r="CL117" s="885"/>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1" t="s">
        <v>131</v>
      </c>
      <c r="DW117" s="822"/>
      <c r="DX117" s="822"/>
      <c r="DY117" s="822"/>
      <c r="DZ117" s="823"/>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314</v>
      </c>
      <c r="AL118" s="896"/>
      <c r="AM118" s="896"/>
      <c r="AN118" s="896"/>
      <c r="AO118" s="897"/>
      <c r="AP118" s="899" t="s">
        <v>442</v>
      </c>
      <c r="AQ118" s="900"/>
      <c r="AR118" s="900"/>
      <c r="AS118" s="900"/>
      <c r="AT118" s="901"/>
      <c r="AU118" s="932"/>
      <c r="AV118" s="933"/>
      <c r="AW118" s="933"/>
      <c r="AX118" s="933"/>
      <c r="AY118" s="933"/>
      <c r="AZ118" s="818" t="s">
        <v>472</v>
      </c>
      <c r="BA118" s="819"/>
      <c r="BB118" s="819"/>
      <c r="BC118" s="819"/>
      <c r="BD118" s="819"/>
      <c r="BE118" s="819"/>
      <c r="BF118" s="819"/>
      <c r="BG118" s="819"/>
      <c r="BH118" s="819"/>
      <c r="BI118" s="819"/>
      <c r="BJ118" s="819"/>
      <c r="BK118" s="819"/>
      <c r="BL118" s="819"/>
      <c r="BM118" s="819"/>
      <c r="BN118" s="819"/>
      <c r="BO118" s="819"/>
      <c r="BP118" s="820"/>
      <c r="BQ118" s="856" t="s">
        <v>131</v>
      </c>
      <c r="BR118" s="857"/>
      <c r="BS118" s="857"/>
      <c r="BT118" s="857"/>
      <c r="BU118" s="857"/>
      <c r="BV118" s="857" t="s">
        <v>131</v>
      </c>
      <c r="BW118" s="857"/>
      <c r="BX118" s="857"/>
      <c r="BY118" s="857"/>
      <c r="BZ118" s="857"/>
      <c r="CA118" s="857" t="s">
        <v>131</v>
      </c>
      <c r="CB118" s="857"/>
      <c r="CC118" s="857"/>
      <c r="CD118" s="857"/>
      <c r="CE118" s="857"/>
      <c r="CF118" s="872" t="s">
        <v>131</v>
      </c>
      <c r="CG118" s="873"/>
      <c r="CH118" s="873"/>
      <c r="CI118" s="873"/>
      <c r="CJ118" s="873"/>
      <c r="CK118" s="927"/>
      <c r="CL118" s="885"/>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422</v>
      </c>
      <c r="DR118" s="780"/>
      <c r="DS118" s="780"/>
      <c r="DT118" s="780"/>
      <c r="DU118" s="781"/>
      <c r="DV118" s="821" t="s">
        <v>131</v>
      </c>
      <c r="DW118" s="822"/>
      <c r="DX118" s="822"/>
      <c r="DY118" s="822"/>
      <c r="DZ118" s="823"/>
    </row>
    <row r="119" spans="1:130" s="230" customFormat="1" ht="26.25" customHeight="1" x14ac:dyDescent="0.15">
      <c r="A119" s="882" t="s">
        <v>446</v>
      </c>
      <c r="B119" s="883"/>
      <c r="C119" s="84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422</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474</v>
      </c>
      <c r="BP119" s="855"/>
      <c r="BQ119" s="856">
        <v>5189416</v>
      </c>
      <c r="BR119" s="857"/>
      <c r="BS119" s="857"/>
      <c r="BT119" s="857"/>
      <c r="BU119" s="857"/>
      <c r="BV119" s="857">
        <v>4984174</v>
      </c>
      <c r="BW119" s="857"/>
      <c r="BX119" s="857"/>
      <c r="BY119" s="857"/>
      <c r="BZ119" s="857"/>
      <c r="CA119" s="857">
        <v>5123913</v>
      </c>
      <c r="CB119" s="857"/>
      <c r="CC119" s="857"/>
      <c r="CD119" s="857"/>
      <c r="CE119" s="857"/>
      <c r="CF119" s="748"/>
      <c r="CG119" s="749"/>
      <c r="CH119" s="749"/>
      <c r="CI119" s="749"/>
      <c r="CJ119" s="853"/>
      <c r="CK119" s="928"/>
      <c r="CL119" s="887"/>
      <c r="CM119" s="818" t="s">
        <v>475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131</v>
      </c>
      <c r="DH119" s="764"/>
      <c r="DI119" s="764"/>
      <c r="DJ119" s="764"/>
      <c r="DK119" s="765"/>
      <c r="DL119" s="766" t="s">
        <v>398</v>
      </c>
      <c r="DM119" s="764"/>
      <c r="DN119" s="764"/>
      <c r="DO119" s="764"/>
      <c r="DP119" s="765"/>
      <c r="DQ119" s="766" t="s">
        <v>398</v>
      </c>
      <c r="DR119" s="764"/>
      <c r="DS119" s="764"/>
      <c r="DT119" s="764"/>
      <c r="DU119" s="765"/>
      <c r="DV119" s="828" t="s">
        <v>398</v>
      </c>
      <c r="DW119" s="829"/>
      <c r="DX119" s="829"/>
      <c r="DY119" s="829"/>
      <c r="DZ119" s="830"/>
    </row>
    <row r="120" spans="1:130" s="230" customFormat="1" ht="26.25" customHeight="1" x14ac:dyDescent="0.15">
      <c r="A120" s="884"/>
      <c r="B120" s="885"/>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398</v>
      </c>
      <c r="AB120" s="780"/>
      <c r="AC120" s="780"/>
      <c r="AD120" s="780"/>
      <c r="AE120" s="781"/>
      <c r="AF120" s="782" t="s">
        <v>398</v>
      </c>
      <c r="AG120" s="780"/>
      <c r="AH120" s="780"/>
      <c r="AI120" s="780"/>
      <c r="AJ120" s="781"/>
      <c r="AK120" s="782" t="s">
        <v>131</v>
      </c>
      <c r="AL120" s="780"/>
      <c r="AM120" s="780"/>
      <c r="AN120" s="780"/>
      <c r="AO120" s="781"/>
      <c r="AP120" s="821" t="s">
        <v>131</v>
      </c>
      <c r="AQ120" s="822"/>
      <c r="AR120" s="822"/>
      <c r="AS120" s="822"/>
      <c r="AT120" s="823"/>
      <c r="AU120" s="874" t="s">
        <v>476</v>
      </c>
      <c r="AV120" s="875"/>
      <c r="AW120" s="875"/>
      <c r="AX120" s="875"/>
      <c r="AY120" s="876"/>
      <c r="AZ120" s="840" t="s">
        <v>477</v>
      </c>
      <c r="BA120" s="808"/>
      <c r="BB120" s="808"/>
      <c r="BC120" s="808"/>
      <c r="BD120" s="808"/>
      <c r="BE120" s="808"/>
      <c r="BF120" s="808"/>
      <c r="BG120" s="808"/>
      <c r="BH120" s="808"/>
      <c r="BI120" s="808"/>
      <c r="BJ120" s="808"/>
      <c r="BK120" s="808"/>
      <c r="BL120" s="808"/>
      <c r="BM120" s="808"/>
      <c r="BN120" s="808"/>
      <c r="BO120" s="808"/>
      <c r="BP120" s="809"/>
      <c r="BQ120" s="841">
        <v>1735425</v>
      </c>
      <c r="BR120" s="825"/>
      <c r="BS120" s="825"/>
      <c r="BT120" s="825"/>
      <c r="BU120" s="825"/>
      <c r="BV120" s="825">
        <v>2423128</v>
      </c>
      <c r="BW120" s="825"/>
      <c r="BX120" s="825"/>
      <c r="BY120" s="825"/>
      <c r="BZ120" s="825"/>
      <c r="CA120" s="825">
        <v>2517116</v>
      </c>
      <c r="CB120" s="825"/>
      <c r="CC120" s="825"/>
      <c r="CD120" s="825"/>
      <c r="CE120" s="825"/>
      <c r="CF120" s="863">
        <v>98.1</v>
      </c>
      <c r="CG120" s="864"/>
      <c r="CH120" s="864"/>
      <c r="CI120" s="864"/>
      <c r="CJ120" s="864"/>
      <c r="CK120" s="865" t="s">
        <v>478</v>
      </c>
      <c r="CL120" s="832"/>
      <c r="CM120" s="832"/>
      <c r="CN120" s="832"/>
      <c r="CO120" s="833"/>
      <c r="CP120" s="869" t="s">
        <v>479</v>
      </c>
      <c r="CQ120" s="870"/>
      <c r="CR120" s="870"/>
      <c r="CS120" s="870"/>
      <c r="CT120" s="870"/>
      <c r="CU120" s="870"/>
      <c r="CV120" s="870"/>
      <c r="CW120" s="870"/>
      <c r="CX120" s="870"/>
      <c r="CY120" s="870"/>
      <c r="CZ120" s="870"/>
      <c r="DA120" s="870"/>
      <c r="DB120" s="870"/>
      <c r="DC120" s="870"/>
      <c r="DD120" s="870"/>
      <c r="DE120" s="870"/>
      <c r="DF120" s="871"/>
      <c r="DG120" s="841">
        <v>867902</v>
      </c>
      <c r="DH120" s="825"/>
      <c r="DI120" s="825"/>
      <c r="DJ120" s="825"/>
      <c r="DK120" s="825"/>
      <c r="DL120" s="825">
        <v>756882</v>
      </c>
      <c r="DM120" s="825"/>
      <c r="DN120" s="825"/>
      <c r="DO120" s="825"/>
      <c r="DP120" s="825"/>
      <c r="DQ120" s="825">
        <v>690710</v>
      </c>
      <c r="DR120" s="825"/>
      <c r="DS120" s="825"/>
      <c r="DT120" s="825"/>
      <c r="DU120" s="825"/>
      <c r="DV120" s="826">
        <v>26.9</v>
      </c>
      <c r="DW120" s="826"/>
      <c r="DX120" s="826"/>
      <c r="DY120" s="826"/>
      <c r="DZ120" s="827"/>
    </row>
    <row r="121" spans="1:130" s="230" customFormat="1" ht="26.25" customHeight="1" x14ac:dyDescent="0.15">
      <c r="A121" s="884"/>
      <c r="B121" s="885"/>
      <c r="C121" s="860" t="s">
        <v>480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398</v>
      </c>
      <c r="AB121" s="780"/>
      <c r="AC121" s="780"/>
      <c r="AD121" s="780"/>
      <c r="AE121" s="781"/>
      <c r="AF121" s="782" t="s">
        <v>131</v>
      </c>
      <c r="AG121" s="780"/>
      <c r="AH121" s="780"/>
      <c r="AI121" s="780"/>
      <c r="AJ121" s="781"/>
      <c r="AK121" s="782" t="s">
        <v>131</v>
      </c>
      <c r="AL121" s="780"/>
      <c r="AM121" s="780"/>
      <c r="AN121" s="780"/>
      <c r="AO121" s="781"/>
      <c r="AP121" s="821" t="s">
        <v>131</v>
      </c>
      <c r="AQ121" s="822"/>
      <c r="AR121" s="822"/>
      <c r="AS121" s="822"/>
      <c r="AT121" s="823"/>
      <c r="AU121" s="877"/>
      <c r="AV121" s="878"/>
      <c r="AW121" s="878"/>
      <c r="AX121" s="878"/>
      <c r="AY121" s="879"/>
      <c r="AZ121" s="815" t="s">
        <v>481</v>
      </c>
      <c r="BA121" s="752"/>
      <c r="BB121" s="752"/>
      <c r="BC121" s="752"/>
      <c r="BD121" s="752"/>
      <c r="BE121" s="752"/>
      <c r="BF121" s="752"/>
      <c r="BG121" s="752"/>
      <c r="BH121" s="752"/>
      <c r="BI121" s="752"/>
      <c r="BJ121" s="752"/>
      <c r="BK121" s="752"/>
      <c r="BL121" s="752"/>
      <c r="BM121" s="752"/>
      <c r="BN121" s="752"/>
      <c r="BO121" s="752"/>
      <c r="BP121" s="753"/>
      <c r="BQ121" s="816">
        <v>17210</v>
      </c>
      <c r="BR121" s="817"/>
      <c r="BS121" s="817"/>
      <c r="BT121" s="817"/>
      <c r="BU121" s="817"/>
      <c r="BV121" s="817">
        <v>13290</v>
      </c>
      <c r="BW121" s="817"/>
      <c r="BX121" s="817"/>
      <c r="BY121" s="817"/>
      <c r="BZ121" s="817"/>
      <c r="CA121" s="817">
        <v>9571</v>
      </c>
      <c r="CB121" s="817"/>
      <c r="CC121" s="817"/>
      <c r="CD121" s="817"/>
      <c r="CE121" s="817"/>
      <c r="CF121" s="872">
        <v>0.4</v>
      </c>
      <c r="CG121" s="873"/>
      <c r="CH121" s="873"/>
      <c r="CI121" s="873"/>
      <c r="CJ121" s="873"/>
      <c r="CK121" s="866"/>
      <c r="CL121" s="835"/>
      <c r="CM121" s="835"/>
      <c r="CN121" s="835"/>
      <c r="CO121" s="836"/>
      <c r="CP121" s="844" t="s">
        <v>482</v>
      </c>
      <c r="CQ121" s="845"/>
      <c r="CR121" s="845"/>
      <c r="CS121" s="845"/>
      <c r="CT121" s="845"/>
      <c r="CU121" s="845"/>
      <c r="CV121" s="845"/>
      <c r="CW121" s="845"/>
      <c r="CX121" s="845"/>
      <c r="CY121" s="845"/>
      <c r="CZ121" s="845"/>
      <c r="DA121" s="845"/>
      <c r="DB121" s="845"/>
      <c r="DC121" s="845"/>
      <c r="DD121" s="845"/>
      <c r="DE121" s="845"/>
      <c r="DF121" s="846"/>
      <c r="DG121" s="816">
        <v>155490</v>
      </c>
      <c r="DH121" s="817"/>
      <c r="DI121" s="817"/>
      <c r="DJ121" s="817"/>
      <c r="DK121" s="817"/>
      <c r="DL121" s="817">
        <v>154121</v>
      </c>
      <c r="DM121" s="817"/>
      <c r="DN121" s="817"/>
      <c r="DO121" s="817"/>
      <c r="DP121" s="817"/>
      <c r="DQ121" s="817">
        <v>169681</v>
      </c>
      <c r="DR121" s="817"/>
      <c r="DS121" s="817"/>
      <c r="DT121" s="817"/>
      <c r="DU121" s="817"/>
      <c r="DV121" s="794">
        <v>6.6</v>
      </c>
      <c r="DW121" s="794"/>
      <c r="DX121" s="794"/>
      <c r="DY121" s="794"/>
      <c r="DZ121" s="795"/>
    </row>
    <row r="122" spans="1:130" s="230" customFormat="1" ht="26.25" customHeight="1" x14ac:dyDescent="0.15">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398</v>
      </c>
      <c r="AG122" s="780"/>
      <c r="AH122" s="780"/>
      <c r="AI122" s="780"/>
      <c r="AJ122" s="781"/>
      <c r="AK122" s="782" t="s">
        <v>131</v>
      </c>
      <c r="AL122" s="780"/>
      <c r="AM122" s="780"/>
      <c r="AN122" s="780"/>
      <c r="AO122" s="781"/>
      <c r="AP122" s="821" t="s">
        <v>398</v>
      </c>
      <c r="AQ122" s="822"/>
      <c r="AR122" s="822"/>
      <c r="AS122" s="822"/>
      <c r="AT122" s="823"/>
      <c r="AU122" s="877"/>
      <c r="AV122" s="878"/>
      <c r="AW122" s="878"/>
      <c r="AX122" s="878"/>
      <c r="AY122" s="879"/>
      <c r="AZ122" s="818" t="s">
        <v>483</v>
      </c>
      <c r="BA122" s="819"/>
      <c r="BB122" s="819"/>
      <c r="BC122" s="819"/>
      <c r="BD122" s="819"/>
      <c r="BE122" s="819"/>
      <c r="BF122" s="819"/>
      <c r="BG122" s="819"/>
      <c r="BH122" s="819"/>
      <c r="BI122" s="819"/>
      <c r="BJ122" s="819"/>
      <c r="BK122" s="819"/>
      <c r="BL122" s="819"/>
      <c r="BM122" s="819"/>
      <c r="BN122" s="819"/>
      <c r="BO122" s="819"/>
      <c r="BP122" s="820"/>
      <c r="BQ122" s="856">
        <v>3088572</v>
      </c>
      <c r="BR122" s="857"/>
      <c r="BS122" s="857"/>
      <c r="BT122" s="857"/>
      <c r="BU122" s="857"/>
      <c r="BV122" s="857">
        <v>3109840</v>
      </c>
      <c r="BW122" s="857"/>
      <c r="BX122" s="857"/>
      <c r="BY122" s="857"/>
      <c r="BZ122" s="857"/>
      <c r="CA122" s="857">
        <v>3043973</v>
      </c>
      <c r="CB122" s="857"/>
      <c r="CC122" s="857"/>
      <c r="CD122" s="857"/>
      <c r="CE122" s="857"/>
      <c r="CF122" s="858">
        <v>118.6</v>
      </c>
      <c r="CG122" s="859"/>
      <c r="CH122" s="859"/>
      <c r="CI122" s="859"/>
      <c r="CJ122" s="859"/>
      <c r="CK122" s="866"/>
      <c r="CL122" s="835"/>
      <c r="CM122" s="835"/>
      <c r="CN122" s="835"/>
      <c r="CO122" s="836"/>
      <c r="CP122" s="844" t="s">
        <v>484</v>
      </c>
      <c r="CQ122" s="845"/>
      <c r="CR122" s="845"/>
      <c r="CS122" s="845"/>
      <c r="CT122" s="845"/>
      <c r="CU122" s="845"/>
      <c r="CV122" s="845"/>
      <c r="CW122" s="845"/>
      <c r="CX122" s="845"/>
      <c r="CY122" s="845"/>
      <c r="CZ122" s="845"/>
      <c r="DA122" s="845"/>
      <c r="DB122" s="845"/>
      <c r="DC122" s="845"/>
      <c r="DD122" s="845"/>
      <c r="DE122" s="845"/>
      <c r="DF122" s="846"/>
      <c r="DG122" s="816">
        <v>30900</v>
      </c>
      <c r="DH122" s="817"/>
      <c r="DI122" s="817"/>
      <c r="DJ122" s="817"/>
      <c r="DK122" s="817"/>
      <c r="DL122" s="817">
        <v>32000</v>
      </c>
      <c r="DM122" s="817"/>
      <c r="DN122" s="817"/>
      <c r="DO122" s="817"/>
      <c r="DP122" s="817"/>
      <c r="DQ122" s="817">
        <v>37757</v>
      </c>
      <c r="DR122" s="817"/>
      <c r="DS122" s="817"/>
      <c r="DT122" s="817"/>
      <c r="DU122" s="817"/>
      <c r="DV122" s="794">
        <v>1.5</v>
      </c>
      <c r="DW122" s="794"/>
      <c r="DX122" s="794"/>
      <c r="DY122" s="794"/>
      <c r="DZ122" s="795"/>
    </row>
    <row r="123" spans="1:130" s="230" customFormat="1" ht="26.25" customHeight="1" x14ac:dyDescent="0.15">
      <c r="A123" s="884"/>
      <c r="B123" s="885"/>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7807</v>
      </c>
      <c r="AB123" s="780"/>
      <c r="AC123" s="780"/>
      <c r="AD123" s="780"/>
      <c r="AE123" s="781"/>
      <c r="AF123" s="782">
        <v>7706</v>
      </c>
      <c r="AG123" s="780"/>
      <c r="AH123" s="780"/>
      <c r="AI123" s="780"/>
      <c r="AJ123" s="781"/>
      <c r="AK123" s="782">
        <v>7604</v>
      </c>
      <c r="AL123" s="780"/>
      <c r="AM123" s="780"/>
      <c r="AN123" s="780"/>
      <c r="AO123" s="781"/>
      <c r="AP123" s="821">
        <v>0.3</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485</v>
      </c>
      <c r="BP123" s="855"/>
      <c r="BQ123" s="851">
        <v>4841207</v>
      </c>
      <c r="BR123" s="852"/>
      <c r="BS123" s="852"/>
      <c r="BT123" s="852"/>
      <c r="BU123" s="852"/>
      <c r="BV123" s="852">
        <v>5546258</v>
      </c>
      <c r="BW123" s="852"/>
      <c r="BX123" s="852"/>
      <c r="BY123" s="852"/>
      <c r="BZ123" s="852"/>
      <c r="CA123" s="852">
        <v>5570660</v>
      </c>
      <c r="CB123" s="852"/>
      <c r="CC123" s="852"/>
      <c r="CD123" s="852"/>
      <c r="CE123" s="852"/>
      <c r="CF123" s="748"/>
      <c r="CG123" s="749"/>
      <c r="CH123" s="749"/>
      <c r="CI123" s="749"/>
      <c r="CJ123" s="853"/>
      <c r="CK123" s="866"/>
      <c r="CL123" s="835"/>
      <c r="CM123" s="835"/>
      <c r="CN123" s="835"/>
      <c r="CO123" s="836"/>
      <c r="CP123" s="844" t="s">
        <v>411</v>
      </c>
      <c r="CQ123" s="845"/>
      <c r="CR123" s="845"/>
      <c r="CS123" s="845"/>
      <c r="CT123" s="845"/>
      <c r="CU123" s="845"/>
      <c r="CV123" s="845"/>
      <c r="CW123" s="845"/>
      <c r="CX123" s="845"/>
      <c r="CY123" s="845"/>
      <c r="CZ123" s="845"/>
      <c r="DA123" s="845"/>
      <c r="DB123" s="845"/>
      <c r="DC123" s="845"/>
      <c r="DD123" s="845"/>
      <c r="DE123" s="845"/>
      <c r="DF123" s="846"/>
      <c r="DG123" s="779" t="s">
        <v>398</v>
      </c>
      <c r="DH123" s="780"/>
      <c r="DI123" s="780"/>
      <c r="DJ123" s="780"/>
      <c r="DK123" s="781"/>
      <c r="DL123" s="782" t="s">
        <v>398</v>
      </c>
      <c r="DM123" s="780"/>
      <c r="DN123" s="780"/>
      <c r="DO123" s="780"/>
      <c r="DP123" s="781"/>
      <c r="DQ123" s="782" t="s">
        <v>398</v>
      </c>
      <c r="DR123" s="780"/>
      <c r="DS123" s="780"/>
      <c r="DT123" s="780"/>
      <c r="DU123" s="781"/>
      <c r="DV123" s="821" t="s">
        <v>398</v>
      </c>
      <c r="DW123" s="822"/>
      <c r="DX123" s="822"/>
      <c r="DY123" s="822"/>
      <c r="DZ123" s="823"/>
    </row>
    <row r="124" spans="1:130" s="230" customFormat="1" ht="26.25" customHeight="1" thickBot="1" x14ac:dyDescent="0.2">
      <c r="A124" s="884"/>
      <c r="B124" s="885"/>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398</v>
      </c>
      <c r="AG124" s="780"/>
      <c r="AH124" s="780"/>
      <c r="AI124" s="780"/>
      <c r="AJ124" s="781"/>
      <c r="AK124" s="782" t="s">
        <v>398</v>
      </c>
      <c r="AL124" s="780"/>
      <c r="AM124" s="780"/>
      <c r="AN124" s="780"/>
      <c r="AO124" s="781"/>
      <c r="AP124" s="821" t="s">
        <v>422</v>
      </c>
      <c r="AQ124" s="822"/>
      <c r="AR124" s="822"/>
      <c r="AS124" s="822"/>
      <c r="AT124" s="823"/>
      <c r="AU124" s="847" t="s">
        <v>486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14.4</v>
      </c>
      <c r="BR124" s="842"/>
      <c r="BS124" s="842"/>
      <c r="BT124" s="842"/>
      <c r="BU124" s="842"/>
      <c r="BV124" s="842" t="s">
        <v>398</v>
      </c>
      <c r="BW124" s="842"/>
      <c r="BX124" s="842"/>
      <c r="BY124" s="842"/>
      <c r="BZ124" s="842"/>
      <c r="CA124" s="842" t="s">
        <v>398</v>
      </c>
      <c r="CB124" s="842"/>
      <c r="CC124" s="842"/>
      <c r="CD124" s="842"/>
      <c r="CE124" s="842"/>
      <c r="CF124" s="726"/>
      <c r="CG124" s="727"/>
      <c r="CH124" s="727"/>
      <c r="CI124" s="727"/>
      <c r="CJ124" s="843"/>
      <c r="CK124" s="867"/>
      <c r="CL124" s="867"/>
      <c r="CM124" s="867"/>
      <c r="CN124" s="867"/>
      <c r="CO124" s="868"/>
      <c r="CP124" s="844" t="s">
        <v>487</v>
      </c>
      <c r="CQ124" s="845"/>
      <c r="CR124" s="845"/>
      <c r="CS124" s="845"/>
      <c r="CT124" s="845"/>
      <c r="CU124" s="845"/>
      <c r="CV124" s="845"/>
      <c r="CW124" s="845"/>
      <c r="CX124" s="845"/>
      <c r="CY124" s="845"/>
      <c r="CZ124" s="845"/>
      <c r="DA124" s="845"/>
      <c r="DB124" s="845"/>
      <c r="DC124" s="845"/>
      <c r="DD124" s="845"/>
      <c r="DE124" s="845"/>
      <c r="DF124" s="846"/>
      <c r="DG124" s="763" t="s">
        <v>131</v>
      </c>
      <c r="DH124" s="764"/>
      <c r="DI124" s="764"/>
      <c r="DJ124" s="764"/>
      <c r="DK124" s="765"/>
      <c r="DL124" s="766" t="s">
        <v>131</v>
      </c>
      <c r="DM124" s="764"/>
      <c r="DN124" s="764"/>
      <c r="DO124" s="764"/>
      <c r="DP124" s="765"/>
      <c r="DQ124" s="766" t="s">
        <v>422</v>
      </c>
      <c r="DR124" s="764"/>
      <c r="DS124" s="764"/>
      <c r="DT124" s="764"/>
      <c r="DU124" s="765"/>
      <c r="DV124" s="828" t="s">
        <v>131</v>
      </c>
      <c r="DW124" s="829"/>
      <c r="DX124" s="829"/>
      <c r="DY124" s="829"/>
      <c r="DZ124" s="830"/>
    </row>
    <row r="125" spans="1:130" s="230" customFormat="1" ht="26.25" customHeight="1" x14ac:dyDescent="0.15">
      <c r="A125" s="884"/>
      <c r="B125" s="885"/>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422</v>
      </c>
      <c r="AB125" s="780"/>
      <c r="AC125" s="780"/>
      <c r="AD125" s="780"/>
      <c r="AE125" s="781"/>
      <c r="AF125" s="782" t="s">
        <v>422</v>
      </c>
      <c r="AG125" s="780"/>
      <c r="AH125" s="780"/>
      <c r="AI125" s="780"/>
      <c r="AJ125" s="781"/>
      <c r="AK125" s="782" t="s">
        <v>131</v>
      </c>
      <c r="AL125" s="780"/>
      <c r="AM125" s="780"/>
      <c r="AN125" s="780"/>
      <c r="AO125" s="781"/>
      <c r="AP125" s="821" t="s">
        <v>422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488</v>
      </c>
      <c r="CL125" s="832"/>
      <c r="CM125" s="832"/>
      <c r="CN125" s="832"/>
      <c r="CO125" s="833"/>
      <c r="CP125" s="840" t="s">
        <v>489</v>
      </c>
      <c r="CQ125" s="808"/>
      <c r="CR125" s="808"/>
      <c r="CS125" s="808"/>
      <c r="CT125" s="808"/>
      <c r="CU125" s="808"/>
      <c r="CV125" s="808"/>
      <c r="CW125" s="808"/>
      <c r="CX125" s="808"/>
      <c r="CY125" s="808"/>
      <c r="CZ125" s="808"/>
      <c r="DA125" s="808"/>
      <c r="DB125" s="808"/>
      <c r="DC125" s="808"/>
      <c r="DD125" s="808"/>
      <c r="DE125" s="808"/>
      <c r="DF125" s="809"/>
      <c r="DG125" s="841" t="s">
        <v>422</v>
      </c>
      <c r="DH125" s="825"/>
      <c r="DI125" s="825"/>
      <c r="DJ125" s="825"/>
      <c r="DK125" s="825"/>
      <c r="DL125" s="825" t="s">
        <v>422</v>
      </c>
      <c r="DM125" s="825"/>
      <c r="DN125" s="825"/>
      <c r="DO125" s="825"/>
      <c r="DP125" s="825"/>
      <c r="DQ125" s="825" t="s">
        <v>131</v>
      </c>
      <c r="DR125" s="825"/>
      <c r="DS125" s="825"/>
      <c r="DT125" s="825"/>
      <c r="DU125" s="825"/>
      <c r="DV125" s="826" t="s">
        <v>131</v>
      </c>
      <c r="DW125" s="826"/>
      <c r="DX125" s="826"/>
      <c r="DY125" s="826"/>
      <c r="DZ125" s="827"/>
    </row>
    <row r="126" spans="1:130" s="230" customFormat="1" ht="26.25" customHeight="1" thickBot="1" x14ac:dyDescent="0.2">
      <c r="A126" s="884"/>
      <c r="B126" s="885"/>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422</v>
      </c>
      <c r="AB126" s="780"/>
      <c r="AC126" s="780"/>
      <c r="AD126" s="780"/>
      <c r="AE126" s="781"/>
      <c r="AF126" s="782" t="s">
        <v>422</v>
      </c>
      <c r="AG126" s="780"/>
      <c r="AH126" s="780"/>
      <c r="AI126" s="780"/>
      <c r="AJ126" s="781"/>
      <c r="AK126" s="782" t="s">
        <v>131</v>
      </c>
      <c r="AL126" s="780"/>
      <c r="AM126" s="780"/>
      <c r="AN126" s="780"/>
      <c r="AO126" s="781"/>
      <c r="AP126" s="821" t="s">
        <v>131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490</v>
      </c>
      <c r="CQ126" s="752"/>
      <c r="CR126" s="752"/>
      <c r="CS126" s="752"/>
      <c r="CT126" s="752"/>
      <c r="CU126" s="752"/>
      <c r="CV126" s="752"/>
      <c r="CW126" s="752"/>
      <c r="CX126" s="752"/>
      <c r="CY126" s="752"/>
      <c r="CZ126" s="752"/>
      <c r="DA126" s="752"/>
      <c r="DB126" s="752"/>
      <c r="DC126" s="752"/>
      <c r="DD126" s="752"/>
      <c r="DE126" s="752"/>
      <c r="DF126" s="753"/>
      <c r="DG126" s="816" t="s">
        <v>422</v>
      </c>
      <c r="DH126" s="817"/>
      <c r="DI126" s="817"/>
      <c r="DJ126" s="817"/>
      <c r="DK126" s="817"/>
      <c r="DL126" s="817" t="s">
        <v>131</v>
      </c>
      <c r="DM126" s="817"/>
      <c r="DN126" s="817"/>
      <c r="DO126" s="817"/>
      <c r="DP126" s="817"/>
      <c r="DQ126" s="817" t="s">
        <v>422</v>
      </c>
      <c r="DR126" s="817"/>
      <c r="DS126" s="817"/>
      <c r="DT126" s="817"/>
      <c r="DU126" s="817"/>
      <c r="DV126" s="794" t="s">
        <v>422</v>
      </c>
      <c r="DW126" s="794"/>
      <c r="DX126" s="794"/>
      <c r="DY126" s="794"/>
      <c r="DZ126" s="795"/>
    </row>
    <row r="127" spans="1:130" s="230" customFormat="1" ht="26.25" customHeight="1" x14ac:dyDescent="0.15">
      <c r="A127" s="886"/>
      <c r="B127" s="887"/>
      <c r="C127" s="818" t="s">
        <v>491</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131</v>
      </c>
      <c r="AB127" s="780"/>
      <c r="AC127" s="780"/>
      <c r="AD127" s="780"/>
      <c r="AE127" s="781"/>
      <c r="AF127" s="782" t="s">
        <v>131</v>
      </c>
      <c r="AG127" s="780"/>
      <c r="AH127" s="780"/>
      <c r="AI127" s="780"/>
      <c r="AJ127" s="781"/>
      <c r="AK127" s="782" t="s">
        <v>422</v>
      </c>
      <c r="AL127" s="780"/>
      <c r="AM127" s="780"/>
      <c r="AN127" s="780"/>
      <c r="AO127" s="781"/>
      <c r="AP127" s="821" t="s">
        <v>422</v>
      </c>
      <c r="AQ127" s="822"/>
      <c r="AR127" s="822"/>
      <c r="AS127" s="822"/>
      <c r="AT127" s="823"/>
      <c r="AU127" s="232"/>
      <c r="AV127" s="232"/>
      <c r="AW127" s="232"/>
      <c r="AX127" s="824"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496</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422</v>
      </c>
      <c r="DM127" s="817"/>
      <c r="DN127" s="817"/>
      <c r="DO127" s="817"/>
      <c r="DP127" s="817"/>
      <c r="DQ127" s="817" t="s">
        <v>131</v>
      </c>
      <c r="DR127" s="817"/>
      <c r="DS127" s="817"/>
      <c r="DT127" s="817"/>
      <c r="DU127" s="817"/>
      <c r="DV127" s="794" t="s">
        <v>422</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t="s">
        <v>131</v>
      </c>
      <c r="AB128" s="801"/>
      <c r="AC128" s="801"/>
      <c r="AD128" s="801"/>
      <c r="AE128" s="802"/>
      <c r="AF128" s="803" t="s">
        <v>499</v>
      </c>
      <c r="AG128" s="801"/>
      <c r="AH128" s="801"/>
      <c r="AI128" s="801"/>
      <c r="AJ128" s="802"/>
      <c r="AK128" s="803" t="s">
        <v>422</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499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501</v>
      </c>
      <c r="CQ128" s="730"/>
      <c r="CR128" s="730"/>
      <c r="CS128" s="730"/>
      <c r="CT128" s="730"/>
      <c r="CU128" s="730"/>
      <c r="CV128" s="730"/>
      <c r="CW128" s="730"/>
      <c r="CX128" s="730"/>
      <c r="CY128" s="730"/>
      <c r="CZ128" s="730"/>
      <c r="DA128" s="730"/>
      <c r="DB128" s="730"/>
      <c r="DC128" s="730"/>
      <c r="DD128" s="730"/>
      <c r="DE128" s="730"/>
      <c r="DF128" s="731"/>
      <c r="DG128" s="790" t="s">
        <v>502</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2749266</v>
      </c>
      <c r="AB129" s="780"/>
      <c r="AC129" s="780"/>
      <c r="AD129" s="780"/>
      <c r="AE129" s="781"/>
      <c r="AF129" s="782">
        <v>2962902</v>
      </c>
      <c r="AG129" s="780"/>
      <c r="AH129" s="780"/>
      <c r="AI129" s="780"/>
      <c r="AJ129" s="781"/>
      <c r="AK129" s="782">
        <v>2890425</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422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347812</v>
      </c>
      <c r="AB130" s="780"/>
      <c r="AC130" s="780"/>
      <c r="AD130" s="780"/>
      <c r="AE130" s="781"/>
      <c r="AF130" s="782">
        <v>344643</v>
      </c>
      <c r="AG130" s="780"/>
      <c r="AH130" s="780"/>
      <c r="AI130" s="780"/>
      <c r="AJ130" s="781"/>
      <c r="AK130" s="782">
        <v>324701</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2401454</v>
      </c>
      <c r="AB131" s="764"/>
      <c r="AC131" s="764"/>
      <c r="AD131" s="764"/>
      <c r="AE131" s="765"/>
      <c r="AF131" s="766">
        <v>2618259</v>
      </c>
      <c r="AG131" s="764"/>
      <c r="AH131" s="764"/>
      <c r="AI131" s="764"/>
      <c r="AJ131" s="765"/>
      <c r="AK131" s="766">
        <v>2565724</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8.0011526350000004</v>
      </c>
      <c r="AB132" s="745"/>
      <c r="AC132" s="745"/>
      <c r="AD132" s="745"/>
      <c r="AE132" s="746"/>
      <c r="AF132" s="747">
        <v>7.8328767319999999</v>
      </c>
      <c r="AG132" s="745"/>
      <c r="AH132" s="745"/>
      <c r="AI132" s="745"/>
      <c r="AJ132" s="746"/>
      <c r="AK132" s="747">
        <v>8.1213723689999995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8.1</v>
      </c>
      <c r="AB133" s="724"/>
      <c r="AC133" s="724"/>
      <c r="AD133" s="724"/>
      <c r="AE133" s="725"/>
      <c r="AF133" s="723">
        <v>7.8</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t7iBPWf7vA4TEAudkVvMYukVQ2f2sNTqeKSVxMOHobBoFcsirL40hbYYhqiGZKlf9HCnFXbMiywiM9N5MVnWg==" saltValue="c7rUrE4K94xVvM1nLgukb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BJ70"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hdW7Z7aff4A84XHCVS36lAUDv0uhRQVPXZMXQkmVGOZLmrSk3HJ+FItxZYgw6ojuRUHKJ3f50tEs+w5pDipxQ==" saltValue="6JcGlD5P4BTTYtpjKWgE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BQPXxqsPb8mt3meGjxOXyeFIRS4VDK3PcYXV0MoCm8YnTrkzCmzAAOV5MKHVhxfhpkDLIDmUHm0g1Cp1aCVA==" saltValue="Kti4ozHjCcOBYsL2D1ft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521</v>
      </c>
      <c r="AL9" s="1130"/>
      <c r="AM9" s="1130"/>
      <c r="AN9" s="1131"/>
      <c r="AO9" s="281">
        <v>780031</v>
      </c>
      <c r="AP9" s="281">
        <v>147065</v>
      </c>
      <c r="AQ9" s="282">
        <v>138583</v>
      </c>
      <c r="AR9" s="283">
        <v>6.1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522</v>
      </c>
      <c r="AL10" s="1130"/>
      <c r="AM10" s="1130"/>
      <c r="AN10" s="1131"/>
      <c r="AO10" s="284">
        <v>111010</v>
      </c>
      <c r="AP10" s="284">
        <v>20929</v>
      </c>
      <c r="AQ10" s="285">
        <v>15847</v>
      </c>
      <c r="AR10" s="286">
        <v>32.1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523</v>
      </c>
      <c r="AL11" s="1130"/>
      <c r="AM11" s="1130"/>
      <c r="AN11" s="1131"/>
      <c r="AO11" s="284" t="s">
        <v>524</v>
      </c>
      <c r="AP11" s="284" t="s">
        <v>524</v>
      </c>
      <c r="AQ11" s="285">
        <v>2224</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525</v>
      </c>
      <c r="AL12" s="1130"/>
      <c r="AM12" s="1130"/>
      <c r="AN12" s="1131"/>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526</v>
      </c>
      <c r="AL13" s="1130"/>
      <c r="AM13" s="1130"/>
      <c r="AN13" s="1131"/>
      <c r="AO13" s="284">
        <v>20721</v>
      </c>
      <c r="AP13" s="284">
        <v>3907</v>
      </c>
      <c r="AQ13" s="285">
        <v>5571</v>
      </c>
      <c r="AR13" s="286">
        <v>-29.9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527</v>
      </c>
      <c r="AL14" s="1130"/>
      <c r="AM14" s="1130"/>
      <c r="AN14" s="1131"/>
      <c r="AO14" s="284">
        <v>36952</v>
      </c>
      <c r="AP14" s="284">
        <v>6967</v>
      </c>
      <c r="AQ14" s="285">
        <v>2766</v>
      </c>
      <c r="AR14" s="286">
        <v>151.9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528</v>
      </c>
      <c r="AL15" s="1133"/>
      <c r="AM15" s="1133"/>
      <c r="AN15" s="1134"/>
      <c r="AO15" s="284">
        <v>-47017</v>
      </c>
      <c r="AP15" s="284">
        <v>-8864</v>
      </c>
      <c r="AQ15" s="285">
        <v>-9361</v>
      </c>
      <c r="AR15" s="286">
        <v>-5.3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901697</v>
      </c>
      <c r="AP16" s="284">
        <v>170003</v>
      </c>
      <c r="AQ16" s="285">
        <v>155632</v>
      </c>
      <c r="AR16" s="286">
        <v>9.1999999999999993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533</v>
      </c>
      <c r="AL21" s="1136"/>
      <c r="AM21" s="1136"/>
      <c r="AN21" s="1137"/>
      <c r="AO21" s="297">
        <v>15.08</v>
      </c>
      <c r="AP21" s="298">
        <v>13.83</v>
      </c>
      <c r="AQ21" s="299">
        <v>1.25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534</v>
      </c>
      <c r="AL22" s="1136"/>
      <c r="AM22" s="1136"/>
      <c r="AN22" s="1137"/>
      <c r="AO22" s="302">
        <v>100.8</v>
      </c>
      <c r="AP22" s="303">
        <v>96.2</v>
      </c>
      <c r="AQ22" s="304">
        <v>4.5999999999999996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538</v>
      </c>
      <c r="AL32" s="1114"/>
      <c r="AM32" s="1114"/>
      <c r="AN32" s="1115"/>
      <c r="AO32" s="312">
        <v>364631</v>
      </c>
      <c r="AP32" s="312">
        <v>68746</v>
      </c>
      <c r="AQ32" s="313">
        <v>82029</v>
      </c>
      <c r="AR32" s="314">
        <v>-16.2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539</v>
      </c>
      <c r="AL33" s="1114"/>
      <c r="AM33" s="1114"/>
      <c r="AN33" s="1115"/>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540</v>
      </c>
      <c r="AL34" s="1114"/>
      <c r="AM34" s="1114"/>
      <c r="AN34" s="1115"/>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541</v>
      </c>
      <c r="AL35" s="1114"/>
      <c r="AM35" s="1114"/>
      <c r="AN35" s="1115"/>
      <c r="AO35" s="312">
        <v>149012</v>
      </c>
      <c r="AP35" s="312">
        <v>28094</v>
      </c>
      <c r="AQ35" s="313">
        <v>28200</v>
      </c>
      <c r="AR35" s="314">
        <v>-0.4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542</v>
      </c>
      <c r="AL36" s="1114"/>
      <c r="AM36" s="1114"/>
      <c r="AN36" s="1115"/>
      <c r="AO36" s="312">
        <v>11826</v>
      </c>
      <c r="AP36" s="312">
        <v>2230</v>
      </c>
      <c r="AQ36" s="313">
        <v>4770</v>
      </c>
      <c r="AR36" s="314">
        <v>-53.2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543</v>
      </c>
      <c r="AL37" s="1114"/>
      <c r="AM37" s="1114"/>
      <c r="AN37" s="1115"/>
      <c r="AO37" s="312">
        <v>7604</v>
      </c>
      <c r="AP37" s="312">
        <v>1434</v>
      </c>
      <c r="AQ37" s="313">
        <v>525</v>
      </c>
      <c r="AR37" s="314">
        <v>173.1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544</v>
      </c>
      <c r="AL38" s="1117"/>
      <c r="AM38" s="1117"/>
      <c r="AN38" s="1118"/>
      <c r="AO38" s="315" t="s">
        <v>524</v>
      </c>
      <c r="AP38" s="315" t="s">
        <v>524</v>
      </c>
      <c r="AQ38" s="316">
        <v>4</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545</v>
      </c>
      <c r="AL39" s="1117"/>
      <c r="AM39" s="1117"/>
      <c r="AN39" s="1118"/>
      <c r="AO39" s="312" t="s">
        <v>524</v>
      </c>
      <c r="AP39" s="312" t="s">
        <v>524</v>
      </c>
      <c r="AQ39" s="313">
        <v>-1861</v>
      </c>
      <c r="AR39" s="314" t="s">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546</v>
      </c>
      <c r="AL40" s="1114"/>
      <c r="AM40" s="1114"/>
      <c r="AN40" s="1115"/>
      <c r="AO40" s="312">
        <v>-324701</v>
      </c>
      <c r="AP40" s="312">
        <v>-61218</v>
      </c>
      <c r="AQ40" s="313">
        <v>-76879</v>
      </c>
      <c r="AR40" s="314">
        <v>-20.399999999999999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208372</v>
      </c>
      <c r="AP41" s="312">
        <v>39286</v>
      </c>
      <c r="AQ41" s="313">
        <v>36788</v>
      </c>
      <c r="AR41" s="314">
        <v>6.8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516</v>
      </c>
      <c r="AN49" s="1124" t="s">
        <v>550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1247861</v>
      </c>
      <c r="AN51" s="334">
        <v>219231</v>
      </c>
      <c r="AO51" s="335">
        <v>-5.5</v>
      </c>
      <c r="AP51" s="336">
        <v>114790</v>
      </c>
      <c r="AQ51" s="337">
        <v>-6.6</v>
      </c>
      <c r="AR51" s="338">
        <v>1.1000000000000001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410392</v>
      </c>
      <c r="AN52" s="342">
        <v>72100</v>
      </c>
      <c r="AO52" s="343">
        <v>-17.5</v>
      </c>
      <c r="AP52" s="344">
        <v>55601</v>
      </c>
      <c r="AQ52" s="345">
        <v>-15.5</v>
      </c>
      <c r="AR52" s="346">
        <v>-2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1213391</v>
      </c>
      <c r="AN53" s="334">
        <v>215637</v>
      </c>
      <c r="AO53" s="335">
        <v>-1.6</v>
      </c>
      <c r="AP53" s="336">
        <v>126262</v>
      </c>
      <c r="AQ53" s="337">
        <v>10</v>
      </c>
      <c r="AR53" s="338">
        <v>-11.6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405470</v>
      </c>
      <c r="AN54" s="342">
        <v>72058</v>
      </c>
      <c r="AO54" s="343">
        <v>-0.1</v>
      </c>
      <c r="AP54" s="344">
        <v>56769</v>
      </c>
      <c r="AQ54" s="345">
        <v>2.1</v>
      </c>
      <c r="AR54" s="346">
        <v>-2.2000000000000002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916921</v>
      </c>
      <c r="AN55" s="334">
        <v>166259</v>
      </c>
      <c r="AO55" s="335">
        <v>-22.9</v>
      </c>
      <c r="AP55" s="336">
        <v>126525</v>
      </c>
      <c r="AQ55" s="337">
        <v>0.2</v>
      </c>
      <c r="AR55" s="338">
        <v>-23.1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435473</v>
      </c>
      <c r="AN56" s="342">
        <v>78962</v>
      </c>
      <c r="AO56" s="343">
        <v>9.6</v>
      </c>
      <c r="AP56" s="344">
        <v>67052</v>
      </c>
      <c r="AQ56" s="345">
        <v>18.100000000000001</v>
      </c>
      <c r="AR56" s="346">
        <v>-8.5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886075</v>
      </c>
      <c r="AN57" s="334">
        <v>163997</v>
      </c>
      <c r="AO57" s="335">
        <v>-1.4</v>
      </c>
      <c r="AP57" s="336">
        <v>122054</v>
      </c>
      <c r="AQ57" s="337">
        <v>-3.5</v>
      </c>
      <c r="AR57" s="338">
        <v>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411503</v>
      </c>
      <c r="AN58" s="342">
        <v>76162</v>
      </c>
      <c r="AO58" s="343">
        <v>-3.5</v>
      </c>
      <c r="AP58" s="344">
        <v>68298</v>
      </c>
      <c r="AQ58" s="345">
        <v>1.9</v>
      </c>
      <c r="AR58" s="346">
        <v>-5.4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1286889</v>
      </c>
      <c r="AN59" s="334">
        <v>242626</v>
      </c>
      <c r="AO59" s="335">
        <v>47.9</v>
      </c>
      <c r="AP59" s="336">
        <v>111644</v>
      </c>
      <c r="AQ59" s="337">
        <v>-8.5</v>
      </c>
      <c r="AR59" s="338">
        <v>56.4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626035</v>
      </c>
      <c r="AN60" s="342">
        <v>118031</v>
      </c>
      <c r="AO60" s="343">
        <v>55</v>
      </c>
      <c r="AP60" s="344">
        <v>66606</v>
      </c>
      <c r="AQ60" s="345">
        <v>-2.5</v>
      </c>
      <c r="AR60" s="346">
        <v>57.5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1110227</v>
      </c>
      <c r="AN61" s="349">
        <v>201550</v>
      </c>
      <c r="AO61" s="350">
        <v>3.3</v>
      </c>
      <c r="AP61" s="351">
        <v>120255</v>
      </c>
      <c r="AQ61" s="352">
        <v>-1.7</v>
      </c>
      <c r="AR61" s="338">
        <v>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457775</v>
      </c>
      <c r="AN62" s="342">
        <v>83463</v>
      </c>
      <c r="AO62" s="343">
        <v>8.6999999999999993</v>
      </c>
      <c r="AP62" s="344">
        <v>62865</v>
      </c>
      <c r="AQ62" s="345">
        <v>0.8</v>
      </c>
      <c r="AR62" s="346">
        <v>7.9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WxohRXSnzFDZWw4Kelekh45d0O1TSnOGv77PFZrddYy3oHQhsDr7R+6xz4WrerqPBCDvuqsJd2upY4Y5Qe4Tg==" saltValue="cU7muHVPW/pZE9f7+vl0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REps6BSDDD27UEuwhFgCS32DBM5y7qDOKQoatRxKd723IkiU5bwMFErNGxQxS2EralGv8o8D8qubpzfoyvZpMw==" saltValue="oVwrsSGVqZUezjGFWyiJ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fLmXsgTS+mv9FannGgYWnBY4svhQNS9igiowvycgvCzdqV4HXq6H4pUWdSV1WqcYpA/N9zpz20R6C26Z5ubAqw==" saltValue="eya9gJcDIVVQXORT/Drw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30.24</v>
      </c>
      <c r="G47" s="12">
        <v>27.44</v>
      </c>
      <c r="H47" s="12">
        <v>37.14</v>
      </c>
      <c r="I47" s="12">
        <v>52.96</v>
      </c>
      <c r="J47" s="13">
        <v>45.12</v>
      </c>
    </row>
    <row r="48" spans="2:10" ht="57.75" customHeight="1" x14ac:dyDescent="0.15">
      <c r="B48" s="14"/>
      <c r="C48" s="1141" t="s">
        <v>4</v>
      </c>
      <c r="D48" s="1141"/>
      <c r="E48" s="1142"/>
      <c r="F48" s="15">
        <v>5.84</v>
      </c>
      <c r="G48" s="16">
        <v>2.68</v>
      </c>
      <c r="H48" s="16">
        <v>4.84</v>
      </c>
      <c r="I48" s="16">
        <v>5.35</v>
      </c>
      <c r="J48" s="17">
        <v>6.94</v>
      </c>
    </row>
    <row r="49" spans="2:10" ht="57.75" customHeight="1" thickBot="1" x14ac:dyDescent="0.2">
      <c r="B49" s="18"/>
      <c r="C49" s="1143" t="s">
        <v>5</v>
      </c>
      <c r="D49" s="1143"/>
      <c r="E49" s="1144"/>
      <c r="F49" s="19" t="s">
        <v>571</v>
      </c>
      <c r="G49" s="20" t="s">
        <v>572</v>
      </c>
      <c r="H49" s="20">
        <v>13.59</v>
      </c>
      <c r="I49" s="20">
        <v>19.36</v>
      </c>
      <c r="J49" s="21" t="s">
        <v>573</v>
      </c>
    </row>
    <row r="50" spans="2:10" x14ac:dyDescent="0.15"/>
  </sheetData>
  <sheetProtection algorithmName="SHA-512" hashValue="Rl2ZYRSGshVH70MMP40Nl5PH6RWIs9WuWeo/Vka/3NMzfmk8cJ6RJlYCtiBRKMRQ9kU6yAWMtx5aY08/SBV6Tg==" saltValue="WdykG7EW2O0/RE/gFY4R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2024-03-14T01:18:13Z</dcterms:created>
  <dcterms:modified xsi:type="dcterms:W3CDTF">2024-03-18T04:59:18Z</dcterms:modified>
  <cp:category/>
</cp:coreProperties>
</file>