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d238\Desktop\R6.3.15（3.15〆切り）【総務省・財務調査課】令和4年度財政状況資料集の作成等について\提出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P88" i="12"/>
  <c r="AF88" i="12"/>
  <c r="AP23" i="12"/>
  <c r="AF23" i="12"/>
  <c r="AA23" i="12"/>
  <c r="V23" i="12"/>
  <c r="Q23" i="12"/>
  <c r="AU63" i="12"/>
  <c r="AP63" i="12"/>
  <c r="AF63" i="12"/>
  <c r="BG40" i="10" l="1"/>
  <c r="BG39" i="10"/>
  <c r="BG38" i="10"/>
  <c r="BG37" i="10"/>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<sst xmlns="http://schemas.openxmlformats.org/spreadsheetml/2006/main" count="1134" uniqueCount="598">
  <si>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</si>
  <si>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</si>
  <si>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</si>
  <si>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</si>
  <si>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</si>
  <si>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</si>
  <si>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</si>
  <si>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</si>
  <si>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</si>
  <si>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</si>
  <si>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</si>
  <si>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</si>
  <si>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</si>
  <si>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</si>
  <si>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</si>
  <si>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</si>
  <si>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</si>
  <si>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</si>
  <si>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</si>
  <si>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</si>
  <si>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</si>
  <si>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</si>
  <si>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</si>
  <si>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</si>
  <si>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</si>
  <si>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</si>
  <si>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</si>
  <si>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</si>
  <si>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</si>
  <si>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</si>
  <si>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</si>
  <si>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</si>
  <si>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</si>
  <si>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</si>
  <si>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</si>
  <si>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</si>
  <si>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</si>
  <si>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</si>
  <si>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</si>
  <si>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</si>
  <si>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</si>
  <si>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</si>
  <si>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</si>
  <si>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</si>
  <si>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</si>
  <si>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</si>
  <si>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</si>
  <si>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</si>
  <si>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</si>
  <si>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</si>
  <si>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</si>
  <si>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</si>
  <si>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</si>
  <si>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</si>
  <si>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</si>
  <si>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</si>
  <si>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</si>
  <si>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</si>
  <si>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</si>
  <si>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</si>
  <si>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</si>
  <si>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</si>
  <si>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</si>
  <si>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</si>
  <si>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</si>
  <si>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</si>
  <si>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</si>
  <si>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</si>
  <si>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</si>
  <si>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</si>
  <si>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</si>
  <si>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</si>
  <si>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</si>
  <si>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</si>
  <si>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</si>
  <si>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</si>
  <si>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</si>
  <si>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</si>
  <si>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</si>
  <si>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</si>
  <si>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</si>
  <si>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</si>
  <si>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</si>
  <si>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</si>
  <si>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</si>
  <si>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</si>
  <si>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</si>
  <si>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</si>
  <si>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</si>
  <si>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</si>
  <si>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</si>
  <si>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</si>
  <si>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</si>
  <si>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</si>
  <si>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</si>
  <si>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</si>
  <si>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</si>
  <si>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</si>
  <si>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</si>
  <si>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</si>
  <si>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</si>
  <si>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</si>
  <si>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柳津町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</si>
  <si>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</si>
  <si>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</si>
  <si>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</si>
  <si>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</si>
  <si>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</si>
  <si>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</si>
  <si>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</si>
  <si>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</si>
  <si>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</si>
  <si>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</si>
  <si>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</si>
  <si>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</si>
  <si>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</si>
  <si>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</si>
  <si>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</si>
  <si>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</si>
  <si>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</si>
  <si>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</si>
  <si>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</si>
  <si>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</si>
  <si>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</si>
  <si>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</si>
  <si>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</si>
  <si>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</si>
  <si>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</si>
  <si>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</si>
  <si>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</si>
  <si>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</si>
  <si>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</si>
  <si>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</si>
  <si>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</si>
  <si>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</si>
  <si>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</si>
  <si>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</si>
  <si>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</si>
  <si>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</si>
  <si>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</si>
  <si>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</si>
  <si>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</si>
  <si>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</si>
  <si>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</si>
  <si>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</si>
  <si>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</si>
  <si>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</si>
  <si>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</si>
  <si>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</si>
  <si>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</si>
  <si>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</si>
  <si>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</si>
  <si>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</si>
  <si>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</si>
  <si>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</si>
  <si>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</si>
  <si>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</si>
  <si>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</si>
  <si>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</si>
  <si>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</si>
  <si>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</si>
  <si>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</si>
  <si>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</si>
  <si>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</si>
  <si>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</si>
  <si>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</si>
  <si>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</si>
  <si>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</si>
  <si>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</si>
  <si>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</si>
  <si>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</si>
  <si>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</si>
  <si>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</si>
  <si>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</si>
  <si>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</si>
  <si>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</si>
  <si>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</si>
  <si>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</si>
  <si>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</si>
  <si>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</si>
  <si>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</si>
  <si>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</si>
  <si>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</si>
  <si>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</si>
  <si>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</si>
  <si>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</si>
  <si>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</si>
  <si>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</si>
  <si>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</si>
  <si>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</si>
  <si>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</si>
  <si>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</si>
  <si>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</si>
  <si>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</si>
  <si>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</si>
  <si>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</si>
  <si>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</si>
  <si>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</si>
  <si>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</si>
  <si>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</si>
  <si>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</si>
  <si>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</si>
  <si>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</si>
  <si>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</si>
  <si>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</si>
  <si>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</si>
  <si>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</si>
  <si>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</si>
  <si>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</si>
  <si>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</si>
  <si>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</si>
  <si>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</si>
  <si>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</si>
  <si>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</si>
  <si>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</si>
  <si>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</si>
  <si>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</si>
  <si>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</si>
  <si>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</si>
  <si>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福島県柳津町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</si>
  <si>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</si>
  <si>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</si>
  <si>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</si>
  <si>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</si>
  <si>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</si>
  <si>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</si>
  <si>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</si>
  <si>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</si>
  <si>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</si>
  <si>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</si>
  <si>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</si>
  <si>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</si>
  <si>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</si>
  <si>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</si>
  <si>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</si>
  <si>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</si>
  <si>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</si>
  <si>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</si>
  <si>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</si>
  <si>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</si>
  <si>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</si>
  <si>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</si>
  <si>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</si>
  <si>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</si>
  <si>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</si>
  <si>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</si>
  <si>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</si>
  <si>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</si>
  <si>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</si>
  <si>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</si>
  <si>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</si>
  <si>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</si>
  <si>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</si>
  <si>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</si>
  <si>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</si>
  <si>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</si>
  <si>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</si>
  <si>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</si>
  <si>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</si>
  <si>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</si>
  <si>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</si>
  <si>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</si>
  <si>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</si>
  <si>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</si>
  <si>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</si>
  <si>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</si>
  <si>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</si>
  <si>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</si>
  <si>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</si>
  <si>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</si>
  <si>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</si>
  <si>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</si>
  <si>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</si>
  <si>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</si>
  <si>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</si>
  <si>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</si>
  <si>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</si>
  <si>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</si>
  <si>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</si>
  <si>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</si>
  <si>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</si>
  <si>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</si>
  <si>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</si>
  <si>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</si>
  <si>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</si>
  <si>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</si>
  <si>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</si>
  <si>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</si>
  <si>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</si>
  <si>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</si>
  <si>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</si>
  <si>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</si>
  <si>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</si>
  <si>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</si>
  <si>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</si>
  <si>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</si>
  <si>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</si>
  <si>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</si>
  <si>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</si>
  <si>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</si>
  <si>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</si>
  <si>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</si>
  <si>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</si>
  <si>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</si>
  <si>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</si>
  <si>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</si>
  <si>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</si>
  <si>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</si>
  <si>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</si>
  <si>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</si>
  <si>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</si>
  <si>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</si>
  <si>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</si>
  <si>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</si>
  <si>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</si>
  <si>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</si>
  <si>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</si>
  <si>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</si>
  <si>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</si>
  <si>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</si>
  <si>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</si>
  <si>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</si>
  <si>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</si>
  <si>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</si>
  <si>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</si>
  <si>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</si>
  <si>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</si>
  <si>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</si>
  <si>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</si>
  <si>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</si>
  <si>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</si>
  <si>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</si>
  <si>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</si>
  <si>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</si>
  <si>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</si>
  <si>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</si>
  <si>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</si>
  <si>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</si>
  <si>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</si>
  <si>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</si>
  <si>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</si>
  <si>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</si>
  <si>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</si>
  <si>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</si>
  <si>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</si>
  <si>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</si>
  <si>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</si>
  <si>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</si>
  <si>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</si>
  <si>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</si>
  <si>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</si>
  <si>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</si>
  <si>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</si>
  <si>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</si>
  <si>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</si>
  <si>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</si>
  <si>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</si>
  <si>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</si>
  <si>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</si>
  <si>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</si>
  <si>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</si>
  <si>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</si>
  <si>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</si>
  <si>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</si>
  <si>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</si>
  <si>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</si>
  <si>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</si>
  <si>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</si>
  <si>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</si>
  <si>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</si>
  <si>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</si>
  <si>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</si>
  <si>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</si>
  <si>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福島県柳津町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</si>
  <si>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</si>
  <si>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</si>
  <si>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</si>
  <si>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</si>
  <si>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</si>
  <si>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</si>
  <si>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</si>
  <si>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</si>
  <si>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</si>
  <si>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</si>
  <si>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</si>
  <si>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</si>
  <si>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</si>
  <si>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</si>
  <si>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</si>
  <si>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</si>
  <si>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</si>
  <si>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</si>
  <si>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</si>
  <si>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</si>
  <si>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</si>
  <si>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</si>
  <si>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</si>
  <si>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</si>
  <si>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</si>
  <si>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</si>
  <si>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</si>
  <si>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</si>
  <si>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</si>
  <si>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</si>
  <si>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</si>
  <si>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</si>
  <si>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</si>
  <si>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</si>
  <si>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</si>
  <si>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</si>
  <si>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</si>
  <si>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</si>
  <si>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</si>
  <si>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</si>
  <si>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</si>
  <si>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下水道事業特別会計</t>
    <phoneticPr fontId="5"/>
  </si>
  <si>
    <t>簡易排水事業特別会計</t>
    <phoneticPr fontId="5"/>
  </si>
  <si>
    <t>林業集落排水事業特別会計</t>
    <phoneticPr fontId="5"/>
  </si>
  <si>
    <t>町営スキー場事業特別会計</t>
    <phoneticPr fontId="5"/>
  </si>
  <si>
    <t>土地取得事業特別会計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</si>
  <si>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</si>
  <si>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</si>
  <si>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</si>
  <si>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</si>
  <si>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</si>
  <si>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</si>
  <si>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</si>
  <si>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</si>
  <si>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</si>
  <si>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</si>
  <si>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</si>
  <si>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</si>
  <si>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</si>
  <si>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</si>
  <si>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</si>
  <si>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</si>
  <si>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</si>
  <si>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</si>
  <si>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</si>
  <si>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</si>
  <si>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</si>
  <si>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</si>
  <si>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</si>
  <si>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</si>
  <si>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</si>
  <si>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</si>
  <si>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</si>
  <si>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</si>
  <si>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</si>
  <si>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</si>
  <si>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</si>
  <si>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</si>
  <si>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</si>
  <si>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</si>
  <si>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</si>
  <si>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</si>
  <si>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</si>
  <si>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</si>
  <si>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</si>
  <si>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</si>
  <si>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</si>
  <si>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</si>
  <si>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</si>
  <si>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</si>
  <si>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</si>
  <si>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</si>
  <si>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</si>
  <si>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</si>
  <si>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</si>
  <si>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</si>
  <si>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</si>
  <si>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</si>
  <si>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</si>
  <si>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</si>
  <si>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</si>
  <si>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</si>
  <si>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</si>
  <si>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</si>
  <si>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</si>
  <si>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</si>
  <si>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</si>
  <si>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</si>
  <si>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林業集落排水事業特別会計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</si>
  <si>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</si>
  <si>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</si>
  <si>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</si>
  <si>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</si>
  <si>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</si>
  <si>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</si>
  <si>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</si>
  <si>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</si>
  <si>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</si>
  <si>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</si>
  <si>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</si>
  <si>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</si>
  <si>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</si>
  <si>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</si>
  <si>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</si>
  <si>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</si>
  <si>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</si>
  <si>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</si>
  <si>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</si>
  <si>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</si>
  <si>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</si>
  <si>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</si>
  <si>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</si>
  <si>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</si>
  <si>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</si>
  <si>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</si>
  <si>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</si>
  <si>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</si>
  <si>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</si>
  <si>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</si>
  <si>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</si>
  <si>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</si>
  <si>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</si>
  <si>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</si>
  <si>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</si>
  <si>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</si>
  <si>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</si>
  <si>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</si>
  <si>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</si>
  <si>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</si>
  <si>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</si>
  <si>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</si>
  <si>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</si>
  <si>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</si>
  <si>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</si>
  <si>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</si>
  <si>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</si>
  <si>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</si>
  <si>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</si>
  <si>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</si>
  <si>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</si>
  <si>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</si>
  <si>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</si>
  <si>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</si>
  <si>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</si>
  <si>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</si>
  <si>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</si>
  <si>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</si>
  <si>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</si>
  <si>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</si>
  <si>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</si>
  <si>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</si>
  <si>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</si>
  <si>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</si>
  <si>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</si>
  <si>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</si>
  <si>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</si>
  <si>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</si>
  <si>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</si>
  <si>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</si>
  <si>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</si>
  <si>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</si>
  <si>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</si>
  <si>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</si>
  <si>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</si>
  <si>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</si>
  <si>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</si>
  <si>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</si>
  <si>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</si>
  <si>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</si>
  <si>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</si>
  <si>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</si>
  <si>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</si>
  <si>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</si>
  <si>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</si>
  <si>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</si>
  <si>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2.79</t>
  </si>
  <si>
    <t>一般会計</t>
  </si>
  <si>
    <t>国民健康保険特別会計（事業勘定）</t>
  </si>
  <si>
    <t>介護保険特別会計</t>
  </si>
  <si>
    <t>簡易水道事業特別会計</t>
  </si>
  <si>
    <t>国民健康保険特別会計（施設勘定）</t>
  </si>
  <si>
    <t>下水道事業特別会計</t>
  </si>
  <si>
    <t>農業集落排水事業特別会計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</si>
  <si>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</si>
  <si>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</si>
  <si>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</si>
  <si>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</si>
  <si>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</si>
  <si>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</si>
  <si>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</si>
  <si>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</si>
  <si>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</si>
  <si>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</si>
  <si>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会津若松地方広域市町村圏整備組合一般会計</t>
  </si>
  <si>
    <t>会津若松地方広域市町村圏整備組合水道用水供給事業会計</t>
    <rPh sb="16" eb="18">
      <t>スイドウ</t>
    </rPh>
    <rPh sb="18" eb="20">
      <t>ヨウスイ</t>
    </rPh>
    <rPh sb="20" eb="22">
      <t>キョウキュウ</t>
    </rPh>
    <rPh sb="22" eb="24">
      <t>ジギョウ</t>
    </rPh>
    <rPh sb="24" eb="26">
      <t>カイケイ</t>
    </rPh>
    <phoneticPr fontId="5"/>
  </si>
  <si>
    <t>福島県後期高齢者医療広域連合一般会計</t>
  </si>
  <si>
    <t>福島県後期高齢者医療広域連合後期高齢者医療特別会計</t>
  </si>
  <si>
    <t>福島県市町村総合事務組合一般会計</t>
  </si>
  <si>
    <t>福島県市町村総合事務組合消防補償等特別会計</t>
  </si>
  <si>
    <t>福島県市町村総合事務組合消防賞じゅつ金特別会計</t>
  </si>
  <si>
    <t>福島県市町村総合事務組合非常勤職員公務災害補償特別会計</t>
  </si>
  <si>
    <t>福島県市町村総合事務組合自治会館管理特別会計</t>
  </si>
  <si>
    <t>一般社団法人やないづ振興公社</t>
    <rPh sb="0" eb="2">
      <t>イッパン</t>
    </rPh>
    <rPh sb="2" eb="4">
      <t>シャダン</t>
    </rPh>
    <rPh sb="4" eb="6">
      <t>ホウジン</t>
    </rPh>
    <rPh sb="10" eb="14">
      <t>シンコウコウシャ</t>
    </rPh>
    <phoneticPr fontId="2"/>
  </si>
  <si>
    <t>会津やないづ温泉開発株式会社</t>
    <rPh sb="0" eb="2">
      <t>アイヅ</t>
    </rPh>
    <rPh sb="6" eb="8">
      <t>オンセン</t>
    </rPh>
    <rPh sb="8" eb="10">
      <t>カイハツ</t>
    </rPh>
    <rPh sb="10" eb="14">
      <t>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</si>
</sst>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330026</c:v>
                </c:pt>
                <c:pt idx="4">
                  <c:v>278179</c:v>
                </c:pt>
              </c:numCache>
            </c:numRef>
          </c:val>
          <c:smooth val="0"/>
          <c:extLst>
            <c:ext xmlns:c16="http://schemas.microsoft.com/office/drawing/2014/chart" uri="{C3380CC4-5D6E-409C-BE32-E72D297353CC}">
              <c16:uniqueId val="{00000000-2D53-49A7-81EF-D612BF28D1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269276</c:v>
                </c:pt>
                <c:pt idx="1">
                  <c:v>546340</c:v>
                </c:pt>
                <c:pt idx="2">
                  <c:v>426673</c:v>
                </c:pt>
                <c:pt idx="3">
                  <c:v>294351</c:v>
                </c:pt>
                <c:pt idx="4">
                  <c:v>239968</c:v>
                </c:pt>
              </c:numCache>
            </c:numRef>
          </c:val>
          <c:smooth val="0"/>
          <c:extLst>
            <c:ext xmlns:c16="http://schemas.microsoft.com/office/drawing/2014/chart" uri="{C3380CC4-5D6E-409C-BE32-E72D297353CC}">
              <c16:uniqueId val="{00000001-2D53-49A7-81EF-D612BF28D19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5.89</c:v>
                </c:pt>
                <c:pt idx="1">
                  <c:v>4.4400000000000004</c:v>
                </c:pt>
                <c:pt idx="2">
                  <c:v>5.38</c:v>
                </c:pt>
                <c:pt idx="3">
                  <c:v>7.16</c:v>
                </c:pt>
                <c:pt idx="4">
                  <c:v>4.54</c:v>
                </c:pt>
              </c:numCache>
            </c:numRef>
          </c:val>
          <c:extLst>
            <c:ext xmlns:c16="http://schemas.microsoft.com/office/drawing/2014/chart" uri="{C3380CC4-5D6E-409C-BE32-E72D297353CC}">
              <c16:uniqueId val="{00000000-2F06-4823-83DC-F09B6C52C6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32.64</c:v>
                </c:pt>
                <c:pt idx="1">
                  <c:v>32.99</c:v>
                </c:pt>
                <c:pt idx="2">
                  <c:v>33.299999999999997</c:v>
                </c:pt>
                <c:pt idx="3">
                  <c:v>30.69</c:v>
                </c:pt>
                <c:pt idx="4">
                  <c:v>31.45</c:v>
                </c:pt>
              </c:numCache>
            </c:numRef>
          </c:val>
          <c:extLst>
            <c:ext xmlns:c16="http://schemas.microsoft.com/office/drawing/2014/chart" uri="{C3380CC4-5D6E-409C-BE32-E72D297353CC}">
              <c16:uniqueId val="{00000001-2F06-4823-83DC-F09B6C52C64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5.04</c:v>
                </c:pt>
                <c:pt idx="1">
                  <c:v>2.2400000000000002</c:v>
                </c:pt>
                <c:pt idx="2">
                  <c:v>3.31</c:v>
                </c:pt>
                <c:pt idx="3">
                  <c:v>7.91</c:v>
                </c:pt>
                <c:pt idx="4">
                  <c:v>-2.79</c:v>
                </c:pt>
              </c:numCache>
            </c:numRef>
          </c:val>
          <c:smooth val="0"/>
          <c:extLst>
            <c:ext xmlns:c16="http://schemas.microsoft.com/office/drawing/2014/chart" uri="{C3380CC4-5D6E-409C-BE32-E72D297353CC}">
              <c16:uniqueId val="{00000002-2F06-4823-83DC-F09B6C52C64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0.28999999999999998</c:v>
                </c:pt>
                <c:pt idx="2">
                  <c:v>#N/A</c:v>
                </c:pt>
                <c:pt idx="3">
                  <c:v>0.28999999999999998</c:v>
                </c:pt>
                <c:pt idx="4">
                  <c:v>#N/A</c:v>
                </c:pt>
                <c:pt idx="5">
                  <c:v>0.03</c:v>
                </c:pt>
                <c:pt idx="6">
                  <c:v>#N/A</c:v>
                </c:pt>
                <c:pt idx="7">
                  <c:v>0.02</c:v>
                </c:pt>
                <c:pt idx="8">
                  <c:v>#N/A</c:v>
                </c:pt>
                <c:pt idx="9">
                  <c:v>0.02</c:v>
                </c:pt>
              </c:numCache>
            </c:numRef>
          </c:val>
          <c:extLst>
            <c:ext xmlns:c16="http://schemas.microsoft.com/office/drawing/2014/chart" uri="{C3380CC4-5D6E-409C-BE32-E72D297353CC}">
              <c16:uniqueId val="{00000000-2008-41CC-9837-37D573F109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008-41CC-9837-37D573F109B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2008-41CC-9837-37D573F109B3}"/>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0.05</c:v>
                </c:pt>
                <c:pt idx="4">
                  <c:v>#N/A</c:v>
                </c:pt>
                <c:pt idx="5">
                  <c:v>0.09</c:v>
                </c:pt>
                <c:pt idx="6">
                  <c:v>#N/A</c:v>
                </c:pt>
                <c:pt idx="7">
                  <c:v>7.0000000000000007E-2</c:v>
                </c:pt>
                <c:pt idx="8">
                  <c:v>#N/A</c:v>
                </c:pt>
                <c:pt idx="9">
                  <c:v>0.04</c:v>
                </c:pt>
              </c:numCache>
            </c:numRef>
          </c:val>
          <c:extLst>
            <c:ext xmlns:c16="http://schemas.microsoft.com/office/drawing/2014/chart" uri="{C3380CC4-5D6E-409C-BE32-E72D297353CC}">
              <c16:uniqueId val="{00000003-2008-41CC-9837-37D573F109B3}"/>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0.06</c:v>
                </c:pt>
                <c:pt idx="4">
                  <c:v>#N/A</c:v>
                </c:pt>
                <c:pt idx="5">
                  <c:v>0.1</c:v>
                </c:pt>
                <c:pt idx="6">
                  <c:v>#N/A</c:v>
                </c:pt>
                <c:pt idx="7">
                  <c:v>0.04</c:v>
                </c:pt>
                <c:pt idx="8">
                  <c:v>#N/A</c:v>
                </c:pt>
                <c:pt idx="9">
                  <c:v>0.06</c:v>
                </c:pt>
              </c:numCache>
            </c:numRef>
          </c:val>
          <c:extLst>
            <c:ext xmlns:c16="http://schemas.microsoft.com/office/drawing/2014/chart" uri="{C3380CC4-5D6E-409C-BE32-E72D297353CC}">
              <c16:uniqueId val="{00000004-2008-41CC-9837-37D573F109B3}"/>
            </c:ext>
          </c:extLst>
        </c:ser>
        <c:ser>
          <c:idx val="5"/>
          <c:order val="5"/>
          <c:tx>
            <c:strRef>
              <c:f>データシート!$A$32</c:f>
              <c:strCache>
                <c:ptCount val="1"/>
                <c:pt idx="0">
                  <c:v>国民健康保険特別会計（施設勘定）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0.28999999999999998</c:v>
                </c:pt>
                <c:pt idx="2">
                  <c:v>#N/A</c:v>
                </c:pt>
                <c:pt idx="3">
                  <c:v>0.09</c:v>
                </c:pt>
                <c:pt idx="4">
                  <c:v>#N/A</c:v>
                </c:pt>
                <c:pt idx="5">
                  <c:v>7.0000000000000007E-2</c:v>
                </c:pt>
                <c:pt idx="6">
                  <c:v>#N/A</c:v>
                </c:pt>
                <c:pt idx="7">
                  <c:v>0.09</c:v>
                </c:pt>
                <c:pt idx="8">
                  <c:v>#N/A</c:v>
                </c:pt>
                <c:pt idx="9">
                  <c:v>0.09</c:v>
                </c:pt>
              </c:numCache>
            </c:numRef>
          </c:val>
          <c:extLst>
            <c:ext xmlns:c16="http://schemas.microsoft.com/office/drawing/2014/chart" uri="{C3380CC4-5D6E-409C-BE32-E72D297353CC}">
              <c16:uniqueId val="{00000005-2008-41CC-9837-37D573F109B3}"/>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0.02</c:v>
                </c:pt>
                <c:pt idx="2">
                  <c:v>#N/A</c:v>
                </c:pt>
                <c:pt idx="3">
                  <c:v>0.06</c:v>
                </c:pt>
                <c:pt idx="4">
                  <c:v>#N/A</c:v>
                </c:pt>
                <c:pt idx="5">
                  <c:v>0.15</c:v>
                </c:pt>
                <c:pt idx="6">
                  <c:v>#N/A</c:v>
                </c:pt>
                <c:pt idx="7">
                  <c:v>0.13</c:v>
                </c:pt>
                <c:pt idx="8">
                  <c:v>#N/A</c:v>
                </c:pt>
                <c:pt idx="9">
                  <c:v>0.21</c:v>
                </c:pt>
              </c:numCache>
            </c:numRef>
          </c:val>
          <c:extLst>
            <c:ext xmlns:c16="http://schemas.microsoft.com/office/drawing/2014/chart" uri="{C3380CC4-5D6E-409C-BE32-E72D297353CC}">
              <c16:uniqueId val="{00000006-2008-41CC-9837-37D573F109B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1.51</c:v>
                </c:pt>
                <c:pt idx="2">
                  <c:v>#N/A</c:v>
                </c:pt>
                <c:pt idx="3">
                  <c:v>0.99</c:v>
                </c:pt>
                <c:pt idx="4">
                  <c:v>#N/A</c:v>
                </c:pt>
                <c:pt idx="5">
                  <c:v>0.22</c:v>
                </c:pt>
                <c:pt idx="6">
                  <c:v>#N/A</c:v>
                </c:pt>
                <c:pt idx="7">
                  <c:v>0.28000000000000003</c:v>
                </c:pt>
                <c:pt idx="8">
                  <c:v>#N/A</c:v>
                </c:pt>
                <c:pt idx="9">
                  <c:v>0.37</c:v>
                </c:pt>
              </c:numCache>
            </c:numRef>
          </c:val>
          <c:extLst>
            <c:ext xmlns:c16="http://schemas.microsoft.com/office/drawing/2014/chart" uri="{C3380CC4-5D6E-409C-BE32-E72D297353CC}">
              <c16:uniqueId val="{00000007-2008-41CC-9837-37D573F109B3}"/>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1.03</c:v>
                </c:pt>
                <c:pt idx="2">
                  <c:v>#N/A</c:v>
                </c:pt>
                <c:pt idx="3">
                  <c:v>0.44</c:v>
                </c:pt>
                <c:pt idx="4">
                  <c:v>#N/A</c:v>
                </c:pt>
                <c:pt idx="5">
                  <c:v>0.54</c:v>
                </c:pt>
                <c:pt idx="6">
                  <c:v>#N/A</c:v>
                </c:pt>
                <c:pt idx="7">
                  <c:v>0.52</c:v>
                </c:pt>
                <c:pt idx="8">
                  <c:v>#N/A</c:v>
                </c:pt>
                <c:pt idx="9">
                  <c:v>0.5</c:v>
                </c:pt>
              </c:numCache>
            </c:numRef>
          </c:val>
          <c:extLst>
            <c:ext xmlns:c16="http://schemas.microsoft.com/office/drawing/2014/chart" uri="{C3380CC4-5D6E-409C-BE32-E72D297353CC}">
              <c16:uniqueId val="{00000008-2008-41CC-9837-37D573F109B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5.89</c:v>
                </c:pt>
                <c:pt idx="2">
                  <c:v>#N/A</c:v>
                </c:pt>
                <c:pt idx="3">
                  <c:v>4.4400000000000004</c:v>
                </c:pt>
                <c:pt idx="4">
                  <c:v>#N/A</c:v>
                </c:pt>
                <c:pt idx="5">
                  <c:v>5.37</c:v>
                </c:pt>
                <c:pt idx="6">
                  <c:v>#N/A</c:v>
                </c:pt>
                <c:pt idx="7">
                  <c:v>7.16</c:v>
                </c:pt>
                <c:pt idx="8">
                  <c:v>#N/A</c:v>
                </c:pt>
                <c:pt idx="9">
                  <c:v>4.54</c:v>
                </c:pt>
              </c:numCache>
            </c:numRef>
          </c:val>
          <c:extLst>
            <c:ext xmlns:c16="http://schemas.microsoft.com/office/drawing/2014/chart" uri="{C3380CC4-5D6E-409C-BE32-E72D297353CC}">
              <c16:uniqueId val="{00000009-2008-41CC-9837-37D573F109B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444</c:v>
                </c:pt>
                <c:pt idx="5">
                  <c:v>436</c:v>
                </c:pt>
                <c:pt idx="8">
                  <c:v>448</c:v>
                </c:pt>
                <c:pt idx="11">
                  <c:v>467</c:v>
                </c:pt>
                <c:pt idx="14">
                  <c:v>470</c:v>
                </c:pt>
              </c:numCache>
            </c:numRef>
          </c:val>
          <c:extLst>
            <c:ext xmlns:c16="http://schemas.microsoft.com/office/drawing/2014/chart" uri="{C3380CC4-5D6E-409C-BE32-E72D297353CC}">
              <c16:uniqueId val="{00000000-9DF6-4298-86C0-6ED1323ACD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DF6-4298-86C0-6ED1323ACD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2-9DF6-4298-86C0-6ED1323ACD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3-9DF6-4298-86C0-6ED1323ACD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134</c:v>
                </c:pt>
                <c:pt idx="3">
                  <c:v>136</c:v>
                </c:pt>
                <c:pt idx="6">
                  <c:v>146</c:v>
                </c:pt>
                <c:pt idx="9">
                  <c:v>147</c:v>
                </c:pt>
                <c:pt idx="12">
                  <c:v>147</c:v>
                </c:pt>
              </c:numCache>
            </c:numRef>
          </c:val>
          <c:extLst>
            <c:ext xmlns:c16="http://schemas.microsoft.com/office/drawing/2014/chart" uri="{C3380CC4-5D6E-409C-BE32-E72D297353CC}">
              <c16:uniqueId val="{00000004-9DF6-4298-86C0-6ED1323ACD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F6-4298-86C0-6ED1323ACD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DF6-4298-86C0-6ED1323ACD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388</c:v>
                </c:pt>
                <c:pt idx="3">
                  <c:v>390</c:v>
                </c:pt>
                <c:pt idx="6">
                  <c:v>409</c:v>
                </c:pt>
                <c:pt idx="9">
                  <c:v>425</c:v>
                </c:pt>
                <c:pt idx="12">
                  <c:v>455</c:v>
                </c:pt>
              </c:numCache>
            </c:numRef>
          </c:val>
          <c:extLst>
            <c:ext xmlns:c16="http://schemas.microsoft.com/office/drawing/2014/chart" uri="{C3380CC4-5D6E-409C-BE32-E72D297353CC}">
              <c16:uniqueId val="{00000007-9DF6-4298-86C0-6ED1323ACD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85</c:v>
                </c:pt>
                <c:pt idx="2">
                  <c:v>#N/A</c:v>
                </c:pt>
                <c:pt idx="3">
                  <c:v>#N/A</c:v>
                </c:pt>
                <c:pt idx="4">
                  <c:v>92</c:v>
                </c:pt>
                <c:pt idx="5">
                  <c:v>#N/A</c:v>
                </c:pt>
                <c:pt idx="6">
                  <c:v>#N/A</c:v>
                </c:pt>
                <c:pt idx="7">
                  <c:v>109</c:v>
                </c:pt>
                <c:pt idx="8">
                  <c:v>#N/A</c:v>
                </c:pt>
                <c:pt idx="9">
                  <c:v>#N/A</c:v>
                </c:pt>
                <c:pt idx="10">
                  <c:v>107</c:v>
                </c:pt>
                <c:pt idx="11">
                  <c:v>#N/A</c:v>
                </c:pt>
                <c:pt idx="12">
                  <c:v>#N/A</c:v>
                </c:pt>
                <c:pt idx="13">
                  <c:v>134</c:v>
                </c:pt>
                <c:pt idx="14">
                  <c:v>#N/A</c:v>
                </c:pt>
              </c:numCache>
            </c:numRef>
          </c:val>
          <c:smooth val="0"/>
          <c:extLst>
            <c:ext xmlns:c16="http://schemas.microsoft.com/office/drawing/2014/chart" uri="{C3380CC4-5D6E-409C-BE32-E72D297353CC}">
              <c16:uniqueId val="{00000008-9DF6-4298-86C0-6ED1323ACD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3876</c:v>
                </c:pt>
                <c:pt idx="5">
                  <c:v>4362</c:v>
                </c:pt>
                <c:pt idx="8">
                  <c:v>4169</c:v>
                </c:pt>
                <c:pt idx="11">
                  <c:v>4023</c:v>
                </c:pt>
                <c:pt idx="14">
                  <c:v>4238</c:v>
                </c:pt>
              </c:numCache>
            </c:numRef>
          </c:val>
          <c:extLst>
            <c:ext xmlns:c16="http://schemas.microsoft.com/office/drawing/2014/chart" uri="{C3380CC4-5D6E-409C-BE32-E72D297353CC}">
              <c16:uniqueId val="{00000000-DFBB-4BC0-A237-08786F27FD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111</c:v>
                </c:pt>
                <c:pt idx="5">
                  <c:v>85</c:v>
                </c:pt>
                <c:pt idx="8">
                  <c:v>112</c:v>
                </c:pt>
                <c:pt idx="11">
                  <c:v>79</c:v>
                </c:pt>
                <c:pt idx="14">
                  <c:v>57</c:v>
                </c:pt>
              </c:numCache>
            </c:numRef>
          </c:val>
          <c:extLst>
            <c:ext xmlns:c16="http://schemas.microsoft.com/office/drawing/2014/chart" uri="{C3380CC4-5D6E-409C-BE32-E72D297353CC}">
              <c16:uniqueId val="{00000001-DFBB-4BC0-A237-08786F27FD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3021</c:v>
                </c:pt>
                <c:pt idx="5">
                  <c:v>2929</c:v>
                </c:pt>
                <c:pt idx="8">
                  <c:v>2811</c:v>
                </c:pt>
                <c:pt idx="11">
                  <c:v>2851</c:v>
                </c:pt>
                <c:pt idx="14">
                  <c:v>3078</c:v>
                </c:pt>
              </c:numCache>
            </c:numRef>
          </c:val>
          <c:extLst>
            <c:ext xmlns:c16="http://schemas.microsoft.com/office/drawing/2014/chart" uri="{C3380CC4-5D6E-409C-BE32-E72D297353CC}">
              <c16:uniqueId val="{00000002-DFBB-4BC0-A237-08786F27FD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BB-4BC0-A237-08786F27FD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BB-4BC0-A237-08786F27FD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BB-4BC0-A237-08786F27FD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499</c:v>
                </c:pt>
                <c:pt idx="3">
                  <c:v>491</c:v>
                </c:pt>
                <c:pt idx="6">
                  <c:v>484</c:v>
                </c:pt>
                <c:pt idx="9">
                  <c:v>444</c:v>
                </c:pt>
                <c:pt idx="12">
                  <c:v>431</c:v>
                </c:pt>
              </c:numCache>
            </c:numRef>
          </c:val>
          <c:extLst>
            <c:ext xmlns:c16="http://schemas.microsoft.com/office/drawing/2014/chart" uri="{C3380CC4-5D6E-409C-BE32-E72D297353CC}">
              <c16:uniqueId val="{00000006-DFBB-4BC0-A237-08786F27FD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c:v>
                </c:pt>
                <c:pt idx="3">
                  <c:v>8</c:v>
                </c:pt>
                <c:pt idx="6">
                  <c:v>7</c:v>
                </c:pt>
                <c:pt idx="9">
                  <c:v>11</c:v>
                </c:pt>
                <c:pt idx="12">
                  <c:v>10</c:v>
                </c:pt>
              </c:numCache>
            </c:numRef>
          </c:val>
          <c:extLst>
            <c:ext xmlns:c16="http://schemas.microsoft.com/office/drawing/2014/chart" uri="{C3380CC4-5D6E-409C-BE32-E72D297353CC}">
              <c16:uniqueId val="{00000007-DFBB-4BC0-A237-08786F27FD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1365</c:v>
                </c:pt>
                <c:pt idx="3">
                  <c:v>1334</c:v>
                </c:pt>
                <c:pt idx="6">
                  <c:v>1219</c:v>
                </c:pt>
                <c:pt idx="9">
                  <c:v>1107</c:v>
                </c:pt>
                <c:pt idx="12">
                  <c:v>1019</c:v>
                </c:pt>
              </c:numCache>
            </c:numRef>
          </c:val>
          <c:extLst>
            <c:ext xmlns:c16="http://schemas.microsoft.com/office/drawing/2014/chart" uri="{C3380CC4-5D6E-409C-BE32-E72D297353CC}">
              <c16:uniqueId val="{00000008-DFBB-4BC0-A237-08786F27FD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DFBB-4BC0-A237-08786F27FD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3158</c:v>
                </c:pt>
                <c:pt idx="3">
                  <c:v>3788</c:v>
                </c:pt>
                <c:pt idx="6">
                  <c:v>4138</c:v>
                </c:pt>
                <c:pt idx="9">
                  <c:v>4136</c:v>
                </c:pt>
                <c:pt idx="12">
                  <c:v>4085</c:v>
                </c:pt>
              </c:numCache>
            </c:numRef>
          </c:val>
          <c:extLst>
            <c:ext xmlns:c16="http://schemas.microsoft.com/office/drawing/2014/chart" uri="{C3380CC4-5D6E-409C-BE32-E72D297353CC}">
              <c16:uniqueId val="{0000000A-DFBB-4BC0-A237-08786F27FD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FBB-4BC0-A237-08786F27FD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828</c:v>
                </c:pt>
                <c:pt idx="1">
                  <c:v>828</c:v>
                </c:pt>
                <c:pt idx="2">
                  <c:v>828</c:v>
                </c:pt>
              </c:numCache>
            </c:numRef>
          </c:val>
          <c:extLst>
            <c:ext xmlns:c16="http://schemas.microsoft.com/office/drawing/2014/chart" uri="{C3380CC4-5D6E-409C-BE32-E72D297353CC}">
              <c16:uniqueId val="{00000000-00AA-4A4D-A820-CFFAE0CB84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340</c:v>
                </c:pt>
                <c:pt idx="1">
                  <c:v>391</c:v>
                </c:pt>
                <c:pt idx="2">
                  <c:v>619</c:v>
                </c:pt>
              </c:numCache>
            </c:numRef>
          </c:val>
          <c:extLst>
            <c:ext xmlns:c16="http://schemas.microsoft.com/office/drawing/2014/chart" uri="{C3380CC4-5D6E-409C-BE32-E72D297353CC}">
              <c16:uniqueId val="{00000001-00AA-4A4D-A820-CFFAE0CB84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1364</c:v>
                </c:pt>
                <c:pt idx="1">
                  <c:v>1353</c:v>
                </c:pt>
                <c:pt idx="2">
                  <c:v>1350</c:v>
                </c:pt>
              </c:numCache>
            </c:numRef>
          </c:val>
          <c:extLst>
            <c:ext xmlns:c16="http://schemas.microsoft.com/office/drawing/2014/chart" uri="{C3380CC4-5D6E-409C-BE32-E72D297353CC}">
              <c16:uniqueId val="{00000002-00AA-4A4D-A820-CFFAE0CB846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繰上償還等を実施しているが、施設の老朽化等に伴う大規模な建設工事に係る地方債の新規発行により、元利償還金の増加が見込まれる。</a:t>
          </a:r>
        </a:p>
        <a:p>
          <a:r>
            <a:rPr kumimoji="1" lang="ja-JP" altLang="en-US" sz="1400">
              <a:latin typeface="ＭＳ ゴシック" pitchFamily="49" charset="-128"/>
              <a:ea typeface="ＭＳ ゴシック" pitchFamily="49" charset="-128"/>
            </a:rPr>
            <a:t>　今後も財政状況に応じ繰上償還を実施していくとともに、有利な地方債を活用して、後年度に渡る財政負担の軽減を図り、財政の健全化に努める。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満期一括償還地方債を借入していない。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将来負担額については、前年度から減少しているが、今後、施設の老朽化等に伴う大規模な建設工事に係る地方債の新規発行等により、増加が見込まれる。</a:t>
          </a:r>
        </a:p>
        <a:p>
          <a:r>
            <a:rPr kumimoji="1" lang="ja-JP" altLang="en-US" sz="1400">
              <a:latin typeface="ＭＳ ゴシック" pitchFamily="49" charset="-128"/>
              <a:ea typeface="ＭＳ ゴシック" pitchFamily="49" charset="-128"/>
            </a:rPr>
            <a:t>　また、充当可能基金については、減債基金の積み立てにより、増加している。</a:t>
          </a:r>
        </a:p>
        <a:p>
          <a:r>
            <a:rPr kumimoji="1" lang="ja-JP" altLang="en-US" sz="1400">
              <a:latin typeface="ＭＳ ゴシック" pitchFamily="49" charset="-128"/>
              <a:ea typeface="ＭＳ ゴシック" pitchFamily="49" charset="-128"/>
            </a:rPr>
            <a:t>　今後も相対的に考えながら、将来負担額の軽減に努める。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福島県柳津町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整備又は運営のための「公共施設整備基金」、雇用及び就業の機会を創出を図るための「雇用対策基金」等を取り崩したが、「減債基金」や森林整備及びその促進のための「森林環境譲与税基金」等を積み立てたことにより、基金全体としては２２５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・決算剰余金や財政状況を考慮しながら「財政調整基金」等へ積み立てする予定であるが、「減債基金」等を取り崩すことにより、中長期的には減少傾向にある。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・公共施設整備基金：公共施設の整備又は運営のため。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・ふれあい福祉基金：高齢者等の在宅福祉の向上及び健康の保持、高齢者等に係るボランティア活動の活発化を図るため。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・雇用対策基金：雇用及び就業の機会を創出を図るため。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・子ども子育て基金：子育ての環境づくりのため。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・温泉開発基金：温泉の開発維持のため。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・公共施設整備基金：６百万円取り崩したことにより、減少した。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・ふれあい福祉基金：利子のみ積み立てたことにより、前年度と大きな変動はなかった。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・雇用対策基金：緊急雇用創出事業で１１百万円取り崩したことにより、減少した。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・子ども子育て基金：利子のみ積み立てたことにより、前年度と大きな変動はなかった。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・温泉開発基金：温泉権収入を１百万円積み立てたことにより、微増となった。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・公共施設整備基金：利子を積み立てるため、微増の見込みである。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・ふれあい福祉基金：利子を積み立てるため、微増の見込みである。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・雇用対策基金：緊急雇用創出事業に充当予定のため、減少する見込みである。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・子ども子育て基金：利子を積み立てるため、微増の見込みである。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・温泉開発基金：温泉開発維持経費として積み立てるため、増加する見込みである。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・利子のみ積み立てたことにより、前年度と大きな変動はなかった。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・財政調整基金残高の適正水準とされる標準財政規模の１０．０％以上確保するとともに、安定的な財政運営の基金として適切な積み立て・取り崩しを進めていく。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・後年度における地方債償還に備えるため、２２８百万円積み立てたことにより増加した。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・今後、公債費の増加が見込まれており、償還に充当予定のため、減少する見込みである。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3,042
3,025
175.82
4,268,179
4,104,214
119,665
2,633,590
4,084,900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前年度と同数値であり、類似団体平均と比較して低い水準である。</a:t>
          </a:r>
        </a:p>
        <a:p>
          <a:r>
            <a:rPr kumimoji="1" lang="ja-JP" altLang="en-US" sz="1300">
              <a:latin typeface="ＭＳ Ｐゴシック" panose="020B0600070205080204" pitchFamily="50" charset="-128"/>
              <a:ea typeface="ＭＳ Ｐゴシック" panose="020B0600070205080204" pitchFamily="50" charset="-128"/>
            </a:rPr>
            <a:t>　なお、人口減少や少子高齢化に伴い、財政力の低下は進む傾向にあると予測される。</a:t>
          </a:r>
        </a:p>
        <a:p>
          <a:r>
            <a:rPr kumimoji="1" lang="ja-JP" altLang="en-US" sz="1300">
              <a:latin typeface="ＭＳ Ｐゴシック" panose="020B0600070205080204" pitchFamily="50" charset="-128"/>
              <a:ea typeface="ＭＳ Ｐゴシック" panose="020B0600070205080204" pitchFamily="50" charset="-128"/>
            </a:rPr>
            <a:t>　町税等の徴収率の向上に努めるとともに、必要な事業を峻別し、投資的経費を抑制する等、歳出の徹底的な見直しを継続的に進め、財政基盤の強化を図る。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92710</xdr:rowOff>
    </xdr:from>
    <xdr:to>
      <xdr:col>23</xdr:col>
      <xdr:colOff>133350</xdr:colOff>
      <xdr:row>44</xdr:row>
      <xdr:rowOff>92710</xdr:rowOff>
    </xdr:to>
    <xdr:cxnSp macro="">
      <xdr:nvCxnSpPr>
        <xdr:cNvPr id="68" name="直線コネクタ 67"/>
        <xdr:cNvCxnSpPr/>
      </xdr:nvCxnSpPr>
      <xdr:spPr>
        <a:xfrm>
          <a:off x="4114800" y="7636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92710</xdr:rowOff>
    </xdr:from>
    <xdr:to>
      <xdr:col>19</xdr:col>
      <xdr:colOff>133350</xdr:colOff>
      <xdr:row>44</xdr:row>
      <xdr:rowOff>92710</xdr:rowOff>
    </xdr:to>
    <xdr:cxnSp macro="">
      <xdr:nvCxnSpPr>
        <xdr:cNvPr id="71" name="直線コネクタ 70"/>
        <xdr:cNvCxnSpPr/>
      </xdr:nvCxnSpPr>
      <xdr:spPr>
        <a:xfrm>
          <a:off x="3225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92710</xdr:rowOff>
    </xdr:from>
    <xdr:to>
      <xdr:col>15</xdr:col>
      <xdr:colOff>82550</xdr:colOff>
      <xdr:row>44</xdr:row>
      <xdr:rowOff>92710</xdr:rowOff>
    </xdr:to>
    <xdr:cxnSp macro="">
      <xdr:nvCxnSpPr>
        <xdr:cNvPr id="74" name="直線コネクタ 73"/>
        <xdr:cNvCxnSpPr/>
      </xdr:nvCxnSpPr>
      <xdr:spPr>
        <a:xfrm>
          <a:off x="2336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132927</xdr:rowOff>
    </xdr:from>
    <xdr:to>
      <xdr:col>15</xdr:col>
      <xdr:colOff>133350</xdr:colOff>
      <xdr:row>44</xdr:row>
      <xdr:rowOff>63077</xdr:rowOff>
    </xdr:to>
    <xdr:sp macro="" textlink="">
      <xdr:nvSpPr>
        <xdr:cNvPr id="75" name="フローチャート: 判断 74"/>
        <xdr:cNvSpPr/>
      </xdr:nvSpPr>
      <xdr:spPr>
        <a:xfrm>
          <a:off x="3175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73254</xdr:rowOff>
    </xdr:from>
    <xdr:ext cx="762000" cy="259045"/>
    <xdr:sp macro="" textlink="">
      <xdr:nvSpPr>
        <xdr:cNvPr id="76" name="テキスト ボックス 75"/>
        <xdr:cNvSpPr txBox="1"/>
      </xdr:nvSpPr>
      <xdr:spPr>
        <a:xfrm>
          <a:off x="2844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92710</xdr:rowOff>
    </xdr:from>
    <xdr:to>
      <xdr:col>11</xdr:col>
      <xdr:colOff>31750</xdr:colOff>
      <xdr:row>44</xdr:row>
      <xdr:rowOff>92710</xdr:rowOff>
    </xdr:to>
    <xdr:cxnSp macro="">
      <xdr:nvCxnSpPr>
        <xdr:cNvPr id="77" name="直線コネクタ 76"/>
        <xdr:cNvCxnSpPr/>
      </xdr:nvCxnSpPr>
      <xdr:spPr>
        <a:xfrm>
          <a:off x="1447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140970</xdr:rowOff>
    </xdr:from>
    <xdr:to>
      <xdr:col>11</xdr:col>
      <xdr:colOff>82550</xdr:colOff>
      <xdr:row>44</xdr:row>
      <xdr:rowOff>71120</xdr:rowOff>
    </xdr:to>
    <xdr:sp macro="" textlink="">
      <xdr:nvSpPr>
        <xdr:cNvPr id="78" name="フローチャート: 判断 77"/>
        <xdr:cNvSpPr/>
      </xdr:nvSpPr>
      <xdr:spPr>
        <a:xfrm>
          <a:off x="2286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81297</xdr:rowOff>
    </xdr:from>
    <xdr:ext cx="762000" cy="259045"/>
    <xdr:sp macro="" textlink="">
      <xdr:nvSpPr>
        <xdr:cNvPr id="79" name="テキスト ボックス 78"/>
        <xdr:cNvSpPr txBox="1"/>
      </xdr:nvSpPr>
      <xdr:spPr>
        <a:xfrm>
          <a:off x="1955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80" name="フローチャート: 判断 79"/>
        <xdr:cNvSpPr/>
      </xdr:nvSpPr>
      <xdr:spPr>
        <a:xfrm>
          <a:off x="1397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73254</xdr:rowOff>
    </xdr:from>
    <xdr:ext cx="762000" cy="259045"/>
    <xdr:sp macro="" textlink="">
      <xdr:nvSpPr>
        <xdr:cNvPr id="81" name="テキスト ボックス 80"/>
        <xdr:cNvSpPr txBox="1"/>
      </xdr:nvSpPr>
      <xdr:spPr>
        <a:xfrm>
          <a:off x="1066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41910</xdr:rowOff>
    </xdr:from>
    <xdr:to>
      <xdr:col>23</xdr:col>
      <xdr:colOff>184150</xdr:colOff>
      <xdr:row>44</xdr:row>
      <xdr:rowOff>143510</xdr:rowOff>
    </xdr:to>
    <xdr:sp macro="" textlink="">
      <xdr:nvSpPr>
        <xdr:cNvPr id="87" name="楕円 86"/>
        <xdr:cNvSpPr/>
      </xdr:nvSpPr>
      <xdr:spPr>
        <a:xfrm>
          <a:off x="4902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116434</xdr:rowOff>
    </xdr:from>
    <xdr:ext cx="762000" cy="259045"/>
    <xdr:sp macro="" textlink="">
      <xdr:nvSpPr>
        <xdr:cNvPr id="88" name="財政力該当値テキスト"/>
        <xdr:cNvSpPr txBox="1"/>
      </xdr:nvSpPr>
      <xdr:spPr>
        <a:xfrm>
          <a:off x="5041900" y="748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41910</xdr:rowOff>
    </xdr:from>
    <xdr:to>
      <xdr:col>19</xdr:col>
      <xdr:colOff>184150</xdr:colOff>
      <xdr:row>44</xdr:row>
      <xdr:rowOff>143510</xdr:rowOff>
    </xdr:to>
    <xdr:sp macro="" textlink="">
      <xdr:nvSpPr>
        <xdr:cNvPr id="89" name="楕円 88"/>
        <xdr:cNvSpPr/>
      </xdr:nvSpPr>
      <xdr:spPr>
        <a:xfrm>
          <a:off x="4064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128287</xdr:rowOff>
    </xdr:from>
    <xdr:ext cx="736600" cy="259045"/>
    <xdr:sp macro="" textlink="">
      <xdr:nvSpPr>
        <xdr:cNvPr id="90" name="テキスト ボックス 89"/>
        <xdr:cNvSpPr txBox="1"/>
      </xdr:nvSpPr>
      <xdr:spPr>
        <a:xfrm>
          <a:off x="3733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41910</xdr:rowOff>
    </xdr:from>
    <xdr:to>
      <xdr:col>15</xdr:col>
      <xdr:colOff>133350</xdr:colOff>
      <xdr:row>44</xdr:row>
      <xdr:rowOff>143510</xdr:rowOff>
    </xdr:to>
    <xdr:sp macro="" textlink="">
      <xdr:nvSpPr>
        <xdr:cNvPr id="91" name="楕円 90"/>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128287</xdr:rowOff>
    </xdr:from>
    <xdr:ext cx="762000" cy="259045"/>
    <xdr:sp macro="" textlink="">
      <xdr:nvSpPr>
        <xdr:cNvPr id="92" name="テキスト ボックス 91"/>
        <xdr:cNvSpPr txBox="1"/>
      </xdr:nvSpPr>
      <xdr:spPr>
        <a:xfrm>
          <a:off x="2844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41910</xdr:rowOff>
    </xdr:from>
    <xdr:to>
      <xdr:col>11</xdr:col>
      <xdr:colOff>82550</xdr:colOff>
      <xdr:row>44</xdr:row>
      <xdr:rowOff>143510</xdr:rowOff>
    </xdr:to>
    <xdr:sp macro="" textlink="">
      <xdr:nvSpPr>
        <xdr:cNvPr id="93" name="楕円 92"/>
        <xdr:cNvSpPr/>
      </xdr:nvSpPr>
      <xdr:spPr>
        <a:xfrm>
          <a:off x="2286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128287</xdr:rowOff>
    </xdr:from>
    <xdr:ext cx="762000" cy="259045"/>
    <xdr:sp macro="" textlink="">
      <xdr:nvSpPr>
        <xdr:cNvPr id="94" name="テキスト ボックス 93"/>
        <xdr:cNvSpPr txBox="1"/>
      </xdr:nvSpPr>
      <xdr:spPr>
        <a:xfrm>
          <a:off x="1955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41910</xdr:rowOff>
    </xdr:from>
    <xdr:to>
      <xdr:col>7</xdr:col>
      <xdr:colOff>31750</xdr:colOff>
      <xdr:row>44</xdr:row>
      <xdr:rowOff>143510</xdr:rowOff>
    </xdr:to>
    <xdr:sp macro="" textlink="">
      <xdr:nvSpPr>
        <xdr:cNvPr id="95" name="楕円 94"/>
        <xdr:cNvSpPr/>
      </xdr:nvSpPr>
      <xdr:spPr>
        <a:xfrm>
          <a:off x="1397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128287</xdr:rowOff>
    </xdr:from>
    <xdr:ext cx="762000" cy="259045"/>
    <xdr:sp macro="" textlink="">
      <xdr:nvSpPr>
        <xdr:cNvPr id="96" name="テキスト ボックス 95"/>
        <xdr:cNvSpPr txBox="1"/>
      </xdr:nvSpPr>
      <xdr:spPr>
        <a:xfrm>
          <a:off x="1066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前年度より５．６％増加し、類似団体平均と比較しても高い水準である。</a:t>
          </a:r>
        </a:p>
        <a:p>
          <a:r>
            <a:rPr kumimoji="1" lang="ja-JP" altLang="en-US" sz="1300">
              <a:latin typeface="ＭＳ Ｐゴシック" panose="020B0600070205080204" pitchFamily="50" charset="-128"/>
              <a:ea typeface="ＭＳ Ｐゴシック" panose="020B0600070205080204" pitchFamily="50" charset="-128"/>
            </a:rPr>
            <a:t>　物価高騰の影響による物件費の増、道路等の維持補修費の増、さらには、公共施設再編事業及び町営住宅整備事業に係る起債の償還開始による公債費の増が主な要因となっている。</a:t>
          </a:r>
        </a:p>
        <a:p>
          <a:r>
            <a:rPr kumimoji="1" lang="ja-JP" altLang="en-US" sz="1300">
              <a:latin typeface="ＭＳ Ｐゴシック" panose="020B0600070205080204" pitchFamily="50" charset="-128"/>
              <a:ea typeface="ＭＳ Ｐゴシック" panose="020B0600070205080204" pitchFamily="50" charset="-128"/>
            </a:rPr>
            <a:t>　今後、さらなる公債費の増加等が見込まれることから、財政状況に応じ繰上償還を実施していくとともに、施策優先度評価により、経常経費の削減に努める。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13758</xdr:rowOff>
    </xdr:from>
    <xdr:to>
      <xdr:col>23</xdr:col>
      <xdr:colOff>133350</xdr:colOff>
      <xdr:row>64</xdr:row>
      <xdr:rowOff>67521</xdr:rowOff>
    </xdr:to>
    <xdr:cxnSp macro="">
      <xdr:nvCxnSpPr>
        <xdr:cNvPr id="131" name="直線コネクタ 130"/>
        <xdr:cNvCxnSpPr/>
      </xdr:nvCxnSpPr>
      <xdr:spPr>
        <a:xfrm>
          <a:off x="4114800" y="10815108"/>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23723</xdr:rowOff>
    </xdr:from>
    <xdr:ext cx="762000" cy="259045"/>
    <xdr:sp macro="" textlink="">
      <xdr:nvSpPr>
        <xdr:cNvPr id="132" name="財政構造の弾力性平均値テキスト"/>
        <xdr:cNvSpPr txBox="1"/>
      </xdr:nvSpPr>
      <xdr:spPr>
        <a:xfrm>
          <a:off x="5041900" y="1065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13758</xdr:rowOff>
    </xdr:from>
    <xdr:to>
      <xdr:col>19</xdr:col>
      <xdr:colOff>133350</xdr:colOff>
      <xdr:row>63</xdr:row>
      <xdr:rowOff>86148</xdr:rowOff>
    </xdr:to>
    <xdr:cxnSp macro="">
      <xdr:nvCxnSpPr>
        <xdr:cNvPr id="134" name="直線コネクタ 133"/>
        <xdr:cNvCxnSpPr/>
      </xdr:nvCxnSpPr>
      <xdr:spPr>
        <a:xfrm flipV="1">
          <a:off x="3225800" y="1081510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157708</xdr:rowOff>
    </xdr:from>
    <xdr:ext cx="736600" cy="259045"/>
    <xdr:sp macro="" textlink="">
      <xdr:nvSpPr>
        <xdr:cNvPr id="136" name="テキスト ボックス 135"/>
        <xdr:cNvSpPr txBox="1"/>
      </xdr:nvSpPr>
      <xdr:spPr>
        <a:xfrm>
          <a:off x="3733800" y="1044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63</xdr:row>
      <xdr:rowOff>86148</xdr:rowOff>
    </xdr:to>
    <xdr:cxnSp macro="">
      <xdr:nvCxnSpPr>
        <xdr:cNvPr id="137" name="直線コネクタ 136"/>
        <xdr:cNvCxnSpPr/>
      </xdr:nvCxnSpPr>
      <xdr:spPr>
        <a:xfrm>
          <a:off x="2336800" y="10843260"/>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41910</xdr:rowOff>
    </xdr:to>
    <xdr:cxnSp macro="">
      <xdr:nvCxnSpPr>
        <xdr:cNvPr id="140" name="直線コネクタ 139"/>
        <xdr:cNvCxnSpPr/>
      </xdr:nvCxnSpPr>
      <xdr:spPr>
        <a:xfrm>
          <a:off x="1447800" y="1079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115781</xdr:rowOff>
    </xdr:from>
    <xdr:to>
      <xdr:col>11</xdr:col>
      <xdr:colOff>82550</xdr:colOff>
      <xdr:row>64</xdr:row>
      <xdr:rowOff>45931</xdr:rowOff>
    </xdr:to>
    <xdr:sp macro="" textlink="">
      <xdr:nvSpPr>
        <xdr:cNvPr id="141" name="フローチャート: 判断 140"/>
        <xdr:cNvSpPr/>
      </xdr:nvSpPr>
      <xdr:spPr>
        <a:xfrm>
          <a:off x="2286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30708</xdr:rowOff>
    </xdr:from>
    <xdr:ext cx="762000" cy="259045"/>
    <xdr:sp macro="" textlink="">
      <xdr:nvSpPr>
        <xdr:cNvPr id="142" name="テキスト ボックス 141"/>
        <xdr:cNvSpPr txBox="1"/>
      </xdr:nvSpPr>
      <xdr:spPr>
        <a:xfrm>
          <a:off x="1955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4" name="テキスト ボックス 143"/>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16721</xdr:rowOff>
    </xdr:from>
    <xdr:to>
      <xdr:col>23</xdr:col>
      <xdr:colOff>184150</xdr:colOff>
      <xdr:row>64</xdr:row>
      <xdr:rowOff>118321</xdr:rowOff>
    </xdr:to>
    <xdr:sp macro="" textlink="">
      <xdr:nvSpPr>
        <xdr:cNvPr id="150" name="楕円 149"/>
        <xdr:cNvSpPr/>
      </xdr:nvSpPr>
      <xdr:spPr>
        <a:xfrm>
          <a:off x="49022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160248</xdr:rowOff>
    </xdr:from>
    <xdr:ext cx="762000" cy="259045"/>
    <xdr:sp macro="" textlink="">
      <xdr:nvSpPr>
        <xdr:cNvPr id="151" name="財政構造の弾力性該当値テキスト"/>
        <xdr:cNvSpPr txBox="1"/>
      </xdr:nvSpPr>
      <xdr:spPr>
        <a:xfrm>
          <a:off x="5041900" y="1096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134408</xdr:rowOff>
    </xdr:from>
    <xdr:to>
      <xdr:col>19</xdr:col>
      <xdr:colOff>184150</xdr:colOff>
      <xdr:row>63</xdr:row>
      <xdr:rowOff>64558</xdr:rowOff>
    </xdr:to>
    <xdr:sp macro="" textlink="">
      <xdr:nvSpPr>
        <xdr:cNvPr id="152" name="楕円 151"/>
        <xdr:cNvSpPr/>
      </xdr:nvSpPr>
      <xdr:spPr>
        <a:xfrm>
          <a:off x="4064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49335</xdr:rowOff>
    </xdr:from>
    <xdr:ext cx="736600" cy="259045"/>
    <xdr:sp macro="" textlink="">
      <xdr:nvSpPr>
        <xdr:cNvPr id="153" name="テキスト ボックス 152"/>
        <xdr:cNvSpPr txBox="1"/>
      </xdr:nvSpPr>
      <xdr:spPr>
        <a:xfrm>
          <a:off x="3733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35348</xdr:rowOff>
    </xdr:from>
    <xdr:to>
      <xdr:col>15</xdr:col>
      <xdr:colOff>133350</xdr:colOff>
      <xdr:row>63</xdr:row>
      <xdr:rowOff>136948</xdr:rowOff>
    </xdr:to>
    <xdr:sp macro="" textlink="">
      <xdr:nvSpPr>
        <xdr:cNvPr id="154" name="楕円 153"/>
        <xdr:cNvSpPr/>
      </xdr:nvSpPr>
      <xdr:spPr>
        <a:xfrm>
          <a:off x="3175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147125</xdr:rowOff>
    </xdr:from>
    <xdr:ext cx="762000" cy="259045"/>
    <xdr:sp macro="" textlink="">
      <xdr:nvSpPr>
        <xdr:cNvPr id="155" name="テキスト ボックス 154"/>
        <xdr:cNvSpPr txBox="1"/>
      </xdr:nvSpPr>
      <xdr:spPr>
        <a:xfrm>
          <a:off x="2844800" y="1060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6" name="楕円 155"/>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57" name="テキスト ボックス 156"/>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58" name="楕円 157"/>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59" name="テキスト ボックス 158"/>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[502,745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前年度より３４，０９７円増加し、類似団体平均と比較しても高い水準である。</a:t>
          </a:r>
        </a:p>
        <a:p>
          <a:r>
            <a:rPr kumimoji="1" lang="ja-JP" altLang="en-US" sz="1300">
              <a:latin typeface="ＭＳ Ｐゴシック" panose="020B0600070205080204" pitchFamily="50" charset="-128"/>
              <a:ea typeface="ＭＳ Ｐゴシック" panose="020B0600070205080204" pitchFamily="50" charset="-128"/>
            </a:rPr>
            <a:t>　主な要因は会計年度任用職員に係る人件費の増であるが、今後は各施設の老朽化により維持補修費の増加も見込まれることから、公共施設管理を計画的に行っていく必要がある。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49549</xdr:rowOff>
    </xdr:from>
    <xdr:to>
      <xdr:col>23</xdr:col>
      <xdr:colOff>133350</xdr:colOff>
      <xdr:row>81</xdr:row>
      <xdr:rowOff>88728</xdr:rowOff>
    </xdr:to>
    <xdr:cxnSp macro="">
      <xdr:nvCxnSpPr>
        <xdr:cNvPr id="196" name="直線コネクタ 195"/>
        <xdr:cNvCxnSpPr/>
      </xdr:nvCxnSpPr>
      <xdr:spPr>
        <a:xfrm>
          <a:off x="4114800" y="13936999"/>
          <a:ext cx="838200" cy="3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161138</xdr:rowOff>
    </xdr:from>
    <xdr:ext cx="762000" cy="259045"/>
    <xdr:sp macro="" textlink="">
      <xdr:nvSpPr>
        <xdr:cNvPr id="197" name="人件費・物件費等の状況平均値テキスト"/>
        <xdr:cNvSpPr txBox="1"/>
      </xdr:nvSpPr>
      <xdr:spPr>
        <a:xfrm>
          <a:off x="5041900" y="1370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1946</xdr:rowOff>
    </xdr:from>
    <xdr:to>
      <xdr:col>19</xdr:col>
      <xdr:colOff>133350</xdr:colOff>
      <xdr:row>81</xdr:row>
      <xdr:rowOff>49549</xdr:rowOff>
    </xdr:to>
    <xdr:cxnSp macro="">
      <xdr:nvCxnSpPr>
        <xdr:cNvPr id="199" name="直線コネクタ 198"/>
        <xdr:cNvCxnSpPr/>
      </xdr:nvCxnSpPr>
      <xdr:spPr>
        <a:xfrm>
          <a:off x="3225800" y="13889396"/>
          <a:ext cx="889000" cy="4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66088</xdr:rowOff>
    </xdr:from>
    <xdr:ext cx="736600" cy="259045"/>
    <xdr:sp macro="" textlink="">
      <xdr:nvSpPr>
        <xdr:cNvPr id="201" name="テキスト ボックス 200"/>
        <xdr:cNvSpPr txBox="1"/>
      </xdr:nvSpPr>
      <xdr:spPr>
        <a:xfrm>
          <a:off x="3733800" y="1361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125444</xdr:rowOff>
    </xdr:from>
    <xdr:to>
      <xdr:col>15</xdr:col>
      <xdr:colOff>82550</xdr:colOff>
      <xdr:row>81</xdr:row>
      <xdr:rowOff>1946</xdr:rowOff>
    </xdr:to>
    <xdr:cxnSp macro="">
      <xdr:nvCxnSpPr>
        <xdr:cNvPr id="202" name="直線コネクタ 201"/>
        <xdr:cNvCxnSpPr/>
      </xdr:nvCxnSpPr>
      <xdr:spPr>
        <a:xfrm>
          <a:off x="2336800" y="13841444"/>
          <a:ext cx="889000" cy="4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113001</xdr:rowOff>
    </xdr:from>
    <xdr:to>
      <xdr:col>15</xdr:col>
      <xdr:colOff>133350</xdr:colOff>
      <xdr:row>81</xdr:row>
      <xdr:rowOff>43151</xdr:rowOff>
    </xdr:to>
    <xdr:sp macro="" textlink="">
      <xdr:nvSpPr>
        <xdr:cNvPr id="203" name="フローチャート: 判断 202"/>
        <xdr:cNvSpPr/>
      </xdr:nvSpPr>
      <xdr:spPr>
        <a:xfrm>
          <a:off x="3175000" y="1382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53328</xdr:rowOff>
    </xdr:from>
    <xdr:ext cx="762000" cy="259045"/>
    <xdr:sp macro="" textlink="">
      <xdr:nvSpPr>
        <xdr:cNvPr id="204" name="テキスト ボックス 203"/>
        <xdr:cNvSpPr txBox="1"/>
      </xdr:nvSpPr>
      <xdr:spPr>
        <a:xfrm>
          <a:off x="2844800" y="1359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97724</xdr:rowOff>
    </xdr:from>
    <xdr:to>
      <xdr:col>11</xdr:col>
      <xdr:colOff>31750</xdr:colOff>
      <xdr:row>80</xdr:row>
      <xdr:rowOff>125444</xdr:rowOff>
    </xdr:to>
    <xdr:cxnSp macro="">
      <xdr:nvCxnSpPr>
        <xdr:cNvPr id="205" name="直線コネクタ 204"/>
        <xdr:cNvCxnSpPr/>
      </xdr:nvCxnSpPr>
      <xdr:spPr>
        <a:xfrm>
          <a:off x="1447800" y="13813724"/>
          <a:ext cx="889000" cy="2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55443</xdr:rowOff>
    </xdr:from>
    <xdr:to>
      <xdr:col>11</xdr:col>
      <xdr:colOff>82550</xdr:colOff>
      <xdr:row>80</xdr:row>
      <xdr:rowOff>157043</xdr:rowOff>
    </xdr:to>
    <xdr:sp macro="" textlink="">
      <xdr:nvSpPr>
        <xdr:cNvPr id="206" name="フローチャート: 判断 205"/>
        <xdr:cNvSpPr/>
      </xdr:nvSpPr>
      <xdr:spPr>
        <a:xfrm>
          <a:off x="2286000" y="1377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167220</xdr:rowOff>
    </xdr:from>
    <xdr:ext cx="762000" cy="259045"/>
    <xdr:sp macro="" textlink="">
      <xdr:nvSpPr>
        <xdr:cNvPr id="207" name="テキスト ボックス 206"/>
        <xdr:cNvSpPr txBox="1"/>
      </xdr:nvSpPr>
      <xdr:spPr>
        <a:xfrm>
          <a:off x="1955800" y="1354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54727</xdr:rowOff>
    </xdr:from>
    <xdr:to>
      <xdr:col>7</xdr:col>
      <xdr:colOff>31750</xdr:colOff>
      <xdr:row>80</xdr:row>
      <xdr:rowOff>156327</xdr:rowOff>
    </xdr:to>
    <xdr:sp macro="" textlink="">
      <xdr:nvSpPr>
        <xdr:cNvPr id="208" name="フローチャート: 判断 207"/>
        <xdr:cNvSpPr/>
      </xdr:nvSpPr>
      <xdr:spPr>
        <a:xfrm>
          <a:off x="1397000" y="137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141104</xdr:rowOff>
    </xdr:from>
    <xdr:ext cx="762000" cy="259045"/>
    <xdr:sp macro="" textlink="">
      <xdr:nvSpPr>
        <xdr:cNvPr id="209" name="テキスト ボックス 208"/>
        <xdr:cNvSpPr txBox="1"/>
      </xdr:nvSpPr>
      <xdr:spPr>
        <a:xfrm>
          <a:off x="1066800" y="138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37928</xdr:rowOff>
    </xdr:from>
    <xdr:to>
      <xdr:col>23</xdr:col>
      <xdr:colOff>184150</xdr:colOff>
      <xdr:row>81</xdr:row>
      <xdr:rowOff>139528</xdr:rowOff>
    </xdr:to>
    <xdr:sp macro="" textlink="">
      <xdr:nvSpPr>
        <xdr:cNvPr id="215" name="楕円 214"/>
        <xdr:cNvSpPr/>
      </xdr:nvSpPr>
      <xdr:spPr>
        <a:xfrm>
          <a:off x="4902200" y="1392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10005</xdr:rowOff>
    </xdr:from>
    <xdr:ext cx="762000" cy="259045"/>
    <xdr:sp macro="" textlink="">
      <xdr:nvSpPr>
        <xdr:cNvPr id="216" name="人件費・物件費等の状況該当値テキスト"/>
        <xdr:cNvSpPr txBox="1"/>
      </xdr:nvSpPr>
      <xdr:spPr>
        <a:xfrm>
          <a:off x="5041900" y="138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170199</xdr:rowOff>
    </xdr:from>
    <xdr:to>
      <xdr:col>19</xdr:col>
      <xdr:colOff>184150</xdr:colOff>
      <xdr:row>81</xdr:row>
      <xdr:rowOff>100349</xdr:rowOff>
    </xdr:to>
    <xdr:sp macro="" textlink="">
      <xdr:nvSpPr>
        <xdr:cNvPr id="217" name="楕円 216"/>
        <xdr:cNvSpPr/>
      </xdr:nvSpPr>
      <xdr:spPr>
        <a:xfrm>
          <a:off x="4064000" y="1388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85126</xdr:rowOff>
    </xdr:from>
    <xdr:ext cx="736600" cy="259045"/>
    <xdr:sp macro="" textlink="">
      <xdr:nvSpPr>
        <xdr:cNvPr id="218" name="テキスト ボックス 217"/>
        <xdr:cNvSpPr txBox="1"/>
      </xdr:nvSpPr>
      <xdr:spPr>
        <a:xfrm>
          <a:off x="3733800" y="1397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122596</xdr:rowOff>
    </xdr:from>
    <xdr:to>
      <xdr:col>15</xdr:col>
      <xdr:colOff>133350</xdr:colOff>
      <xdr:row>81</xdr:row>
      <xdr:rowOff>52746</xdr:rowOff>
    </xdr:to>
    <xdr:sp macro="" textlink="">
      <xdr:nvSpPr>
        <xdr:cNvPr id="219" name="楕円 218"/>
        <xdr:cNvSpPr/>
      </xdr:nvSpPr>
      <xdr:spPr>
        <a:xfrm>
          <a:off x="3175000" y="1383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37523</xdr:rowOff>
    </xdr:from>
    <xdr:ext cx="762000" cy="259045"/>
    <xdr:sp macro="" textlink="">
      <xdr:nvSpPr>
        <xdr:cNvPr id="220" name="テキスト ボックス 219"/>
        <xdr:cNvSpPr txBox="1"/>
      </xdr:nvSpPr>
      <xdr:spPr>
        <a:xfrm>
          <a:off x="2844800" y="1392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74644</xdr:rowOff>
    </xdr:from>
    <xdr:to>
      <xdr:col>11</xdr:col>
      <xdr:colOff>82550</xdr:colOff>
      <xdr:row>81</xdr:row>
      <xdr:rowOff>4794</xdr:rowOff>
    </xdr:to>
    <xdr:sp macro="" textlink="">
      <xdr:nvSpPr>
        <xdr:cNvPr id="221" name="楕円 220"/>
        <xdr:cNvSpPr/>
      </xdr:nvSpPr>
      <xdr:spPr>
        <a:xfrm>
          <a:off x="2286000" y="1379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161021</xdr:rowOff>
    </xdr:from>
    <xdr:ext cx="762000" cy="259045"/>
    <xdr:sp macro="" textlink="">
      <xdr:nvSpPr>
        <xdr:cNvPr id="222" name="テキスト ボックス 221"/>
        <xdr:cNvSpPr txBox="1"/>
      </xdr:nvSpPr>
      <xdr:spPr>
        <a:xfrm>
          <a:off x="1955800" y="13877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46924</xdr:rowOff>
    </xdr:from>
    <xdr:to>
      <xdr:col>7</xdr:col>
      <xdr:colOff>31750</xdr:colOff>
      <xdr:row>80</xdr:row>
      <xdr:rowOff>148524</xdr:rowOff>
    </xdr:to>
    <xdr:sp macro="" textlink="">
      <xdr:nvSpPr>
        <xdr:cNvPr id="223" name="楕円 222"/>
        <xdr:cNvSpPr/>
      </xdr:nvSpPr>
      <xdr:spPr>
        <a:xfrm>
          <a:off x="1397000" y="137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158701</xdr:rowOff>
    </xdr:from>
    <xdr:ext cx="762000" cy="259045"/>
    <xdr:sp macro="" textlink="">
      <xdr:nvSpPr>
        <xdr:cNvPr id="224" name="テキスト ボックス 223"/>
        <xdr:cNvSpPr txBox="1"/>
      </xdr:nvSpPr>
      <xdr:spPr>
        <a:xfrm>
          <a:off x="1066800" y="13531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前年度から０．４ポイント低下したが、類似団体平均と比較して高い水準である。</a:t>
          </a:r>
        </a:p>
        <a:p>
          <a:r>
            <a:rPr kumimoji="1" lang="ja-JP" altLang="en-US" sz="1300">
              <a:latin typeface="ＭＳ Ｐゴシック" panose="020B0600070205080204" pitchFamily="50" charset="-128"/>
              <a:ea typeface="ＭＳ Ｐゴシック" panose="020B0600070205080204" pitchFamily="50" charset="-128"/>
            </a:rPr>
            <a:t>　行財政改革に伴う階層の変動が大きく影響していることから、短期的な改善は望めないが、中長期的には類似団体と同等の水準になるものと思われる。</a:t>
          </a:r>
        </a:p>
        <a:p>
          <a:r>
            <a:rPr kumimoji="1" lang="ja-JP" altLang="en-US" sz="1300">
              <a:latin typeface="ＭＳ Ｐゴシック" panose="020B0600070205080204" pitchFamily="50" charset="-128"/>
              <a:ea typeface="ＭＳ Ｐゴシック" panose="020B0600070205080204" pitchFamily="50" charset="-128"/>
            </a:rPr>
            <a:t>　なお、給与制度については、国人事院勧告及び県人事委員会勧告を踏まえ、適正な給与水準を維持している。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53622</xdr:rowOff>
    </xdr:from>
    <xdr:to>
      <xdr:col>81</xdr:col>
      <xdr:colOff>44450</xdr:colOff>
      <xdr:row>88</xdr:row>
      <xdr:rowOff>107245</xdr:rowOff>
    </xdr:to>
    <xdr:cxnSp macro="">
      <xdr:nvCxnSpPr>
        <xdr:cNvPr id="258" name="直線コネクタ 257"/>
        <xdr:cNvCxnSpPr/>
      </xdr:nvCxnSpPr>
      <xdr:spPr>
        <a:xfrm flipV="1">
          <a:off x="16179800" y="1514122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94138</xdr:rowOff>
    </xdr:from>
    <xdr:ext cx="762000" cy="259045"/>
    <xdr:sp macro="" textlink="">
      <xdr:nvSpPr>
        <xdr:cNvPr id="259" name="給与水準   （国との比較）平均値テキスト"/>
        <xdr:cNvSpPr txBox="1"/>
      </xdr:nvSpPr>
      <xdr:spPr>
        <a:xfrm>
          <a:off x="17106900" y="1466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107245</xdr:rowOff>
    </xdr:from>
    <xdr:to>
      <xdr:col>77</xdr:col>
      <xdr:colOff>44450</xdr:colOff>
      <xdr:row>88</xdr:row>
      <xdr:rowOff>120650</xdr:rowOff>
    </xdr:to>
    <xdr:cxnSp macro="">
      <xdr:nvCxnSpPr>
        <xdr:cNvPr id="261" name="直線コネクタ 260"/>
        <xdr:cNvCxnSpPr/>
      </xdr:nvCxnSpPr>
      <xdr:spPr>
        <a:xfrm flipV="1">
          <a:off x="15290800" y="1519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44749</xdr:rowOff>
    </xdr:from>
    <xdr:ext cx="736600" cy="259045"/>
    <xdr:sp macro="" textlink="">
      <xdr:nvSpPr>
        <xdr:cNvPr id="263" name="テキスト ボックス 262"/>
        <xdr:cNvSpPr txBox="1"/>
      </xdr:nvSpPr>
      <xdr:spPr>
        <a:xfrm>
          <a:off x="15798800" y="146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88</xdr:row>
      <xdr:rowOff>147461</xdr:rowOff>
    </xdr:to>
    <xdr:cxnSp macro="">
      <xdr:nvCxnSpPr>
        <xdr:cNvPr id="264" name="直線コネクタ 263"/>
        <xdr:cNvCxnSpPr/>
      </xdr:nvCxnSpPr>
      <xdr:spPr>
        <a:xfrm flipV="1">
          <a:off x="14401800" y="152082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5" name="フローチャート: 判断 264"/>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6" name="テキスト ボックス 265"/>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53622</xdr:rowOff>
    </xdr:from>
    <xdr:to>
      <xdr:col>68</xdr:col>
      <xdr:colOff>152400</xdr:colOff>
      <xdr:row>88</xdr:row>
      <xdr:rowOff>147461</xdr:rowOff>
    </xdr:to>
    <xdr:cxnSp macro="">
      <xdr:nvCxnSpPr>
        <xdr:cNvPr id="267" name="直線コネクタ 266"/>
        <xdr:cNvCxnSpPr/>
      </xdr:nvCxnSpPr>
      <xdr:spPr>
        <a:xfrm>
          <a:off x="13512800" y="1514122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77611</xdr:rowOff>
    </xdr:from>
    <xdr:to>
      <xdr:col>68</xdr:col>
      <xdr:colOff>203200</xdr:colOff>
      <xdr:row>87</xdr:row>
      <xdr:rowOff>7761</xdr:rowOff>
    </xdr:to>
    <xdr:sp macro="" textlink="">
      <xdr:nvSpPr>
        <xdr:cNvPr id="268" name="フローチャート: 判断 267"/>
        <xdr:cNvSpPr/>
      </xdr:nvSpPr>
      <xdr:spPr>
        <a:xfrm>
          <a:off x="14351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17938</xdr:rowOff>
    </xdr:from>
    <xdr:ext cx="762000" cy="259045"/>
    <xdr:sp macro="" textlink="">
      <xdr:nvSpPr>
        <xdr:cNvPr id="269" name="テキスト ボックス 268"/>
        <xdr:cNvSpPr txBox="1"/>
      </xdr:nvSpPr>
      <xdr:spPr>
        <a:xfrm>
          <a:off x="14020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70" name="フローチャート: 判断 269"/>
        <xdr:cNvSpPr/>
      </xdr:nvSpPr>
      <xdr:spPr>
        <a:xfrm>
          <a:off x="13462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17938</xdr:rowOff>
    </xdr:from>
    <xdr:ext cx="762000" cy="259045"/>
    <xdr:sp macro="" textlink="">
      <xdr:nvSpPr>
        <xdr:cNvPr id="271" name="テキスト ボックス 270"/>
        <xdr:cNvSpPr txBox="1"/>
      </xdr:nvSpPr>
      <xdr:spPr>
        <a:xfrm>
          <a:off x="13131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2822</xdr:rowOff>
    </xdr:from>
    <xdr:to>
      <xdr:col>81</xdr:col>
      <xdr:colOff>95250</xdr:colOff>
      <xdr:row>88</xdr:row>
      <xdr:rowOff>104422</xdr:rowOff>
    </xdr:to>
    <xdr:sp macro="" textlink="">
      <xdr:nvSpPr>
        <xdr:cNvPr id="277" name="楕円 276"/>
        <xdr:cNvSpPr/>
      </xdr:nvSpPr>
      <xdr:spPr>
        <a:xfrm>
          <a:off x="169672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146349</xdr:rowOff>
    </xdr:from>
    <xdr:ext cx="762000" cy="259045"/>
    <xdr:sp macro="" textlink="">
      <xdr:nvSpPr>
        <xdr:cNvPr id="278" name="給与水準   （国との比較）該当値テキスト"/>
        <xdr:cNvSpPr txBox="1"/>
      </xdr:nvSpPr>
      <xdr:spPr>
        <a:xfrm>
          <a:off x="17106900" y="1506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56445</xdr:rowOff>
    </xdr:from>
    <xdr:to>
      <xdr:col>77</xdr:col>
      <xdr:colOff>95250</xdr:colOff>
      <xdr:row>88</xdr:row>
      <xdr:rowOff>158045</xdr:rowOff>
    </xdr:to>
    <xdr:sp macro="" textlink="">
      <xdr:nvSpPr>
        <xdr:cNvPr id="279" name="楕円 278"/>
        <xdr:cNvSpPr/>
      </xdr:nvSpPr>
      <xdr:spPr>
        <a:xfrm>
          <a:off x="16129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142822</xdr:rowOff>
    </xdr:from>
    <xdr:ext cx="736600" cy="259045"/>
    <xdr:sp macro="" textlink="">
      <xdr:nvSpPr>
        <xdr:cNvPr id="280" name="テキスト ボックス 279"/>
        <xdr:cNvSpPr txBox="1"/>
      </xdr:nvSpPr>
      <xdr:spPr>
        <a:xfrm>
          <a:off x="15798800" y="1523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1" name="楕円 280"/>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2" name="テキスト ボックス 281"/>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96661</xdr:rowOff>
    </xdr:from>
    <xdr:to>
      <xdr:col>68</xdr:col>
      <xdr:colOff>203200</xdr:colOff>
      <xdr:row>89</xdr:row>
      <xdr:rowOff>26811</xdr:rowOff>
    </xdr:to>
    <xdr:sp macro="" textlink="">
      <xdr:nvSpPr>
        <xdr:cNvPr id="283" name="楕円 282"/>
        <xdr:cNvSpPr/>
      </xdr:nvSpPr>
      <xdr:spPr>
        <a:xfrm>
          <a:off x="14351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11588</xdr:rowOff>
    </xdr:from>
    <xdr:ext cx="762000" cy="259045"/>
    <xdr:sp macro="" textlink="">
      <xdr:nvSpPr>
        <xdr:cNvPr id="284" name="テキスト ボックス 283"/>
        <xdr:cNvSpPr txBox="1"/>
      </xdr:nvSpPr>
      <xdr:spPr>
        <a:xfrm>
          <a:off x="14020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2822</xdr:rowOff>
    </xdr:from>
    <xdr:to>
      <xdr:col>64</xdr:col>
      <xdr:colOff>152400</xdr:colOff>
      <xdr:row>88</xdr:row>
      <xdr:rowOff>104422</xdr:rowOff>
    </xdr:to>
    <xdr:sp macro="" textlink="">
      <xdr:nvSpPr>
        <xdr:cNvPr id="285" name="楕円 284"/>
        <xdr:cNvSpPr/>
      </xdr:nvSpPr>
      <xdr:spPr>
        <a:xfrm>
          <a:off x="13462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89199</xdr:rowOff>
    </xdr:from>
    <xdr:ext cx="762000" cy="259045"/>
    <xdr:sp macro="" textlink="">
      <xdr:nvSpPr>
        <xdr:cNvPr id="286" name="テキスト ボックス 285"/>
        <xdr:cNvSpPr txBox="1"/>
      </xdr:nvSpPr>
      <xdr:spPr>
        <a:xfrm>
          <a:off x="13131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前年度より０．４２人増加し、類似団体平均と比較して高い水準である。</a:t>
          </a:r>
        </a:p>
        <a:p>
          <a:r>
            <a:rPr kumimoji="1" lang="ja-JP" altLang="en-US" sz="1300">
              <a:latin typeface="ＭＳ Ｐゴシック" panose="020B0600070205080204" pitchFamily="50" charset="-128"/>
              <a:ea typeface="ＭＳ Ｐゴシック" panose="020B0600070205080204" pitchFamily="50" charset="-128"/>
            </a:rPr>
            <a:t>　平成２８年度に策定した職員定数管理適正化計画に基づき、職員数の適正化に努める。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26077</xdr:rowOff>
    </xdr:from>
    <xdr:to>
      <xdr:col>81</xdr:col>
      <xdr:colOff>44450</xdr:colOff>
      <xdr:row>61</xdr:row>
      <xdr:rowOff>34523</xdr:rowOff>
    </xdr:to>
    <xdr:cxnSp macro="">
      <xdr:nvCxnSpPr>
        <xdr:cNvPr id="320" name="直線コネクタ 319"/>
        <xdr:cNvCxnSpPr/>
      </xdr:nvCxnSpPr>
      <xdr:spPr>
        <a:xfrm>
          <a:off x="16179800" y="10484527"/>
          <a:ext cx="8382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64523</xdr:rowOff>
    </xdr:from>
    <xdr:ext cx="762000" cy="259045"/>
    <xdr:sp macro="" textlink="">
      <xdr:nvSpPr>
        <xdr:cNvPr id="321" name="定員管理の状況平均値テキスト"/>
        <xdr:cNvSpPr txBox="1"/>
      </xdr:nvSpPr>
      <xdr:spPr>
        <a:xfrm>
          <a:off x="17106900" y="1018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15218</xdr:rowOff>
    </xdr:from>
    <xdr:to>
      <xdr:col>77</xdr:col>
      <xdr:colOff>44450</xdr:colOff>
      <xdr:row>61</xdr:row>
      <xdr:rowOff>26077</xdr:rowOff>
    </xdr:to>
    <xdr:cxnSp macro="">
      <xdr:nvCxnSpPr>
        <xdr:cNvPr id="323" name="直線コネクタ 322"/>
        <xdr:cNvCxnSpPr/>
      </xdr:nvCxnSpPr>
      <xdr:spPr>
        <a:xfrm>
          <a:off x="15290800" y="10473668"/>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151930</xdr:rowOff>
    </xdr:from>
    <xdr:ext cx="736600" cy="259045"/>
    <xdr:sp macro="" textlink="">
      <xdr:nvSpPr>
        <xdr:cNvPr id="325" name="テキスト ボックス 324"/>
        <xdr:cNvSpPr txBox="1"/>
      </xdr:nvSpPr>
      <xdr:spPr>
        <a:xfrm>
          <a:off x="15798800" y="1009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142832</xdr:rowOff>
    </xdr:from>
    <xdr:to>
      <xdr:col>72</xdr:col>
      <xdr:colOff>203200</xdr:colOff>
      <xdr:row>61</xdr:row>
      <xdr:rowOff>15218</xdr:rowOff>
    </xdr:to>
    <xdr:cxnSp macro="">
      <xdr:nvCxnSpPr>
        <xdr:cNvPr id="326" name="直線コネクタ 325"/>
        <xdr:cNvCxnSpPr/>
      </xdr:nvCxnSpPr>
      <xdr:spPr>
        <a:xfrm>
          <a:off x="14401800" y="10429832"/>
          <a:ext cx="889000" cy="4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59658</xdr:rowOff>
    </xdr:from>
    <xdr:to>
      <xdr:col>73</xdr:col>
      <xdr:colOff>44450</xdr:colOff>
      <xdr:row>60</xdr:row>
      <xdr:rowOff>161258</xdr:rowOff>
    </xdr:to>
    <xdr:sp macro="" textlink="">
      <xdr:nvSpPr>
        <xdr:cNvPr id="327" name="フローチャート: 判断 326"/>
        <xdr:cNvSpPr/>
      </xdr:nvSpPr>
      <xdr:spPr>
        <a:xfrm>
          <a:off x="15240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171435</xdr:rowOff>
    </xdr:from>
    <xdr:ext cx="762000" cy="259045"/>
    <xdr:sp macro="" textlink="">
      <xdr:nvSpPr>
        <xdr:cNvPr id="328" name="テキスト ボックス 327"/>
        <xdr:cNvSpPr txBox="1"/>
      </xdr:nvSpPr>
      <xdr:spPr>
        <a:xfrm>
          <a:off x="14909800" y="1011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122524</xdr:rowOff>
    </xdr:from>
    <xdr:to>
      <xdr:col>68</xdr:col>
      <xdr:colOff>152400</xdr:colOff>
      <xdr:row>60</xdr:row>
      <xdr:rowOff>142832</xdr:rowOff>
    </xdr:to>
    <xdr:cxnSp macro="">
      <xdr:nvCxnSpPr>
        <xdr:cNvPr id="329" name="直線コネクタ 328"/>
        <xdr:cNvCxnSpPr/>
      </xdr:nvCxnSpPr>
      <xdr:spPr>
        <a:xfrm>
          <a:off x="13512800" y="10409524"/>
          <a:ext cx="889000" cy="2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46990</xdr:rowOff>
    </xdr:from>
    <xdr:to>
      <xdr:col>68</xdr:col>
      <xdr:colOff>203200</xdr:colOff>
      <xdr:row>60</xdr:row>
      <xdr:rowOff>148590</xdr:rowOff>
    </xdr:to>
    <xdr:sp macro="" textlink="">
      <xdr:nvSpPr>
        <xdr:cNvPr id="330" name="フローチャート: 判断 329"/>
        <xdr:cNvSpPr/>
      </xdr:nvSpPr>
      <xdr:spPr>
        <a:xfrm>
          <a:off x="14351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31" name="テキスト ボックス 330"/>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40556</xdr:rowOff>
    </xdr:from>
    <xdr:to>
      <xdr:col>64</xdr:col>
      <xdr:colOff>152400</xdr:colOff>
      <xdr:row>60</xdr:row>
      <xdr:rowOff>142156</xdr:rowOff>
    </xdr:to>
    <xdr:sp macro="" textlink="">
      <xdr:nvSpPr>
        <xdr:cNvPr id="332" name="フローチャート: 判断 331"/>
        <xdr:cNvSpPr/>
      </xdr:nvSpPr>
      <xdr:spPr>
        <a:xfrm>
          <a:off x="13462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152333</xdr:rowOff>
    </xdr:from>
    <xdr:ext cx="762000" cy="259045"/>
    <xdr:sp macro="" textlink="">
      <xdr:nvSpPr>
        <xdr:cNvPr id="333" name="テキスト ボックス 332"/>
        <xdr:cNvSpPr txBox="1"/>
      </xdr:nvSpPr>
      <xdr:spPr>
        <a:xfrm>
          <a:off x="13131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155173</xdr:rowOff>
    </xdr:from>
    <xdr:to>
      <xdr:col>81</xdr:col>
      <xdr:colOff>95250</xdr:colOff>
      <xdr:row>61</xdr:row>
      <xdr:rowOff>85323</xdr:rowOff>
    </xdr:to>
    <xdr:sp macro="" textlink="">
      <xdr:nvSpPr>
        <xdr:cNvPr id="339" name="楕円 338"/>
        <xdr:cNvSpPr/>
      </xdr:nvSpPr>
      <xdr:spPr>
        <a:xfrm>
          <a:off x="16967200" y="1044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127250</xdr:rowOff>
    </xdr:from>
    <xdr:ext cx="762000" cy="259045"/>
    <xdr:sp macro="" textlink="">
      <xdr:nvSpPr>
        <xdr:cNvPr id="340" name="定員管理の状況該当値テキスト"/>
        <xdr:cNvSpPr txBox="1"/>
      </xdr:nvSpPr>
      <xdr:spPr>
        <a:xfrm>
          <a:off x="17106900" y="10414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146727</xdr:rowOff>
    </xdr:from>
    <xdr:to>
      <xdr:col>77</xdr:col>
      <xdr:colOff>95250</xdr:colOff>
      <xdr:row>61</xdr:row>
      <xdr:rowOff>76877</xdr:rowOff>
    </xdr:to>
    <xdr:sp macro="" textlink="">
      <xdr:nvSpPr>
        <xdr:cNvPr id="341" name="楕円 340"/>
        <xdr:cNvSpPr/>
      </xdr:nvSpPr>
      <xdr:spPr>
        <a:xfrm>
          <a:off x="16129000" y="104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61654</xdr:rowOff>
    </xdr:from>
    <xdr:ext cx="736600" cy="259045"/>
    <xdr:sp macro="" textlink="">
      <xdr:nvSpPr>
        <xdr:cNvPr id="342" name="テキスト ボックス 341"/>
        <xdr:cNvSpPr txBox="1"/>
      </xdr:nvSpPr>
      <xdr:spPr>
        <a:xfrm>
          <a:off x="15798800" y="10520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135868</xdr:rowOff>
    </xdr:from>
    <xdr:to>
      <xdr:col>73</xdr:col>
      <xdr:colOff>44450</xdr:colOff>
      <xdr:row>61</xdr:row>
      <xdr:rowOff>66018</xdr:rowOff>
    </xdr:to>
    <xdr:sp macro="" textlink="">
      <xdr:nvSpPr>
        <xdr:cNvPr id="343" name="楕円 342"/>
        <xdr:cNvSpPr/>
      </xdr:nvSpPr>
      <xdr:spPr>
        <a:xfrm>
          <a:off x="15240000" y="1042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50795</xdr:rowOff>
    </xdr:from>
    <xdr:ext cx="762000" cy="259045"/>
    <xdr:sp macro="" textlink="">
      <xdr:nvSpPr>
        <xdr:cNvPr id="344" name="テキスト ボックス 343"/>
        <xdr:cNvSpPr txBox="1"/>
      </xdr:nvSpPr>
      <xdr:spPr>
        <a:xfrm>
          <a:off x="14909800" y="1050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92032</xdr:rowOff>
    </xdr:from>
    <xdr:to>
      <xdr:col>68</xdr:col>
      <xdr:colOff>203200</xdr:colOff>
      <xdr:row>61</xdr:row>
      <xdr:rowOff>22182</xdr:rowOff>
    </xdr:to>
    <xdr:sp macro="" textlink="">
      <xdr:nvSpPr>
        <xdr:cNvPr id="345" name="楕円 344"/>
        <xdr:cNvSpPr/>
      </xdr:nvSpPr>
      <xdr:spPr>
        <a:xfrm>
          <a:off x="14351000" y="103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6959</xdr:rowOff>
    </xdr:from>
    <xdr:ext cx="762000" cy="259045"/>
    <xdr:sp macro="" textlink="">
      <xdr:nvSpPr>
        <xdr:cNvPr id="346" name="テキスト ボックス 345"/>
        <xdr:cNvSpPr txBox="1"/>
      </xdr:nvSpPr>
      <xdr:spPr>
        <a:xfrm>
          <a:off x="14020800" y="1046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71724</xdr:rowOff>
    </xdr:from>
    <xdr:to>
      <xdr:col>64</xdr:col>
      <xdr:colOff>152400</xdr:colOff>
      <xdr:row>61</xdr:row>
      <xdr:rowOff>1874</xdr:rowOff>
    </xdr:to>
    <xdr:sp macro="" textlink="">
      <xdr:nvSpPr>
        <xdr:cNvPr id="347" name="楕円 346"/>
        <xdr:cNvSpPr/>
      </xdr:nvSpPr>
      <xdr:spPr>
        <a:xfrm>
          <a:off x="13462000" y="103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158101</xdr:rowOff>
    </xdr:from>
    <xdr:ext cx="762000" cy="259045"/>
    <xdr:sp macro="" textlink="">
      <xdr:nvSpPr>
        <xdr:cNvPr id="348" name="テキスト ボックス 347"/>
        <xdr:cNvSpPr txBox="1"/>
      </xdr:nvSpPr>
      <xdr:spPr>
        <a:xfrm>
          <a:off x="13131800" y="1044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前年度より０．５％増加したが、類似団体平均と比較して低い水準である。</a:t>
          </a:r>
        </a:p>
        <a:p>
          <a:r>
            <a:rPr kumimoji="1" lang="ja-JP" altLang="en-US" sz="1300">
              <a:latin typeface="ＭＳ Ｐゴシック" panose="020B0600070205080204" pitchFamily="50" charset="-128"/>
              <a:ea typeface="ＭＳ Ｐゴシック" panose="020B0600070205080204" pitchFamily="50" charset="-128"/>
            </a:rPr>
            <a:t>　町営住宅整備事業や支所地区公共施設再編事業等の大規模な建設事業に係る地方債の借入に伴い上昇していることから、今後も普通建設事業の精査や繰上償還等を実施し、公債費の抑制に努める。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118956</xdr:rowOff>
    </xdr:from>
    <xdr:to>
      <xdr:col>81</xdr:col>
      <xdr:colOff>44450</xdr:colOff>
      <xdr:row>40</xdr:row>
      <xdr:rowOff>159173</xdr:rowOff>
    </xdr:to>
    <xdr:cxnSp macro="">
      <xdr:nvCxnSpPr>
        <xdr:cNvPr id="381" name="直線コネクタ 380"/>
        <xdr:cNvCxnSpPr/>
      </xdr:nvCxnSpPr>
      <xdr:spPr>
        <a:xfrm>
          <a:off x="16179800" y="697695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2"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118956</xdr:rowOff>
    </xdr:to>
    <xdr:cxnSp macro="">
      <xdr:nvCxnSpPr>
        <xdr:cNvPr id="384" name="直線コネクタ 383"/>
        <xdr:cNvCxnSpPr/>
      </xdr:nvCxnSpPr>
      <xdr:spPr>
        <a:xfrm>
          <a:off x="15290800" y="69608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79604</xdr:rowOff>
    </xdr:from>
    <xdr:ext cx="736600" cy="259045"/>
    <xdr:sp macro="" textlink="">
      <xdr:nvSpPr>
        <xdr:cNvPr id="386" name="テキスト ボックス 385"/>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40</xdr:row>
      <xdr:rowOff>102870</xdr:rowOff>
    </xdr:to>
    <xdr:cxnSp macro="">
      <xdr:nvCxnSpPr>
        <xdr:cNvPr id="387" name="直線コネクタ 386"/>
        <xdr:cNvCxnSpPr/>
      </xdr:nvCxnSpPr>
      <xdr:spPr>
        <a:xfrm>
          <a:off x="14401800" y="69447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9" name="テキスト ボックス 388"/>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86783</xdr:rowOff>
    </xdr:to>
    <xdr:cxnSp macro="">
      <xdr:nvCxnSpPr>
        <xdr:cNvPr id="390" name="直線コネクタ 389"/>
        <xdr:cNvCxnSpPr/>
      </xdr:nvCxnSpPr>
      <xdr:spPr>
        <a:xfrm>
          <a:off x="13512800" y="69286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91" name="フローチャート: 判断 390"/>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392" name="テキスト ボックス 391"/>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3" name="フローチャート: 判断 392"/>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94" name="テキスト ボックス 393"/>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400" name="楕円 399"/>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124900</xdr:rowOff>
    </xdr:from>
    <xdr:ext cx="762000" cy="259045"/>
    <xdr:sp macro="" textlink="">
      <xdr:nvSpPr>
        <xdr:cNvPr id="401" name="公債費負担の状況該当値テキスト"/>
        <xdr:cNvSpPr txBox="1"/>
      </xdr:nvSpPr>
      <xdr:spPr>
        <a:xfrm>
          <a:off x="17106900" y="68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402" name="楕円 401"/>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8483</xdr:rowOff>
    </xdr:from>
    <xdr:ext cx="736600" cy="259045"/>
    <xdr:sp macro="" textlink="">
      <xdr:nvSpPr>
        <xdr:cNvPr id="403" name="テキスト ボックス 402"/>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404" name="楕円 403"/>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405" name="テキスト ボックス 404"/>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406" name="楕円 405"/>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407" name="テキスト ボックス 406"/>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08" name="楕円 407"/>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131673</xdr:rowOff>
    </xdr:from>
    <xdr:ext cx="762000" cy="259045"/>
    <xdr:sp macro="" textlink="">
      <xdr:nvSpPr>
        <xdr:cNvPr id="409" name="テキスト ボックス 408"/>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前年度と同様、将来負担比率は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　しかし、町営住宅整備事業や支所地区公共施設再編事業等の大規模な建設工事に係る地方債の借入により、公債費の増加が見込まれることから、今後も繰上償還の実施や後年度に渡る財政負担の軽減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3,042
3,025
175.82
4,268,179
4,104,214
119,665
2,633,590
4,084,900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前年度より０．４ポイント減少し、類似団体平均と比較して低い水準である。</a:t>
          </a:r>
        </a:p>
        <a:p>
          <a:r>
            <a:rPr kumimoji="1" lang="ja-JP" altLang="en-US" sz="1300">
              <a:latin typeface="ＭＳ Ｐゴシック" panose="020B0600070205080204" pitchFamily="50" charset="-128"/>
              <a:ea typeface="ＭＳ Ｐゴシック" panose="020B0600070205080204" pitchFamily="50" charset="-128"/>
            </a:rPr>
            <a:t>　定員管理適正化計画に基づき毎年度職員数を管理しており、今後も定員管理適正化計画の目標値に向け、計画的に取り組む。</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62230</xdr:rowOff>
    </xdr:to>
    <xdr:cxnSp macro="">
      <xdr:nvCxnSpPr>
        <xdr:cNvPr id="66" name="直線コネクタ 65"/>
        <xdr:cNvCxnSpPr/>
      </xdr:nvCxnSpPr>
      <xdr:spPr>
        <a:xfrm flipV="1">
          <a:off x="3987800" y="60325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35</xdr:row>
      <xdr:rowOff>69850</xdr:rowOff>
    </xdr:to>
    <xdr:cxnSp macro="">
      <xdr:nvCxnSpPr>
        <xdr:cNvPr id="69" name="直線コネクタ 68"/>
        <xdr:cNvCxnSpPr/>
      </xdr:nvCxnSpPr>
      <xdr:spPr>
        <a:xfrm flipV="1">
          <a:off x="3098800" y="606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130810</xdr:rowOff>
    </xdr:to>
    <xdr:cxnSp macro="">
      <xdr:nvCxnSpPr>
        <xdr:cNvPr id="72" name="直線コネクタ 71"/>
        <xdr:cNvCxnSpPr/>
      </xdr:nvCxnSpPr>
      <xdr:spPr>
        <a:xfrm flipV="1">
          <a:off x="2209800" y="6070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35</xdr:row>
      <xdr:rowOff>130810</xdr:rowOff>
    </xdr:to>
    <xdr:cxnSp macro="">
      <xdr:nvCxnSpPr>
        <xdr:cNvPr id="75" name="直線コネクタ 74"/>
        <xdr:cNvCxnSpPr/>
      </xdr:nvCxnSpPr>
      <xdr:spPr>
        <a:xfrm>
          <a:off x="1320800" y="6131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xdr:rowOff>
    </xdr:from>
    <xdr:to>
      <xdr:col>20</xdr:col>
      <xdr:colOff>38100</xdr:colOff>
      <xdr:row>35</xdr:row>
      <xdr:rowOff>113030</xdr:rowOff>
    </xdr:to>
    <xdr:sp macro="" textlink="">
      <xdr:nvSpPr>
        <xdr:cNvPr id="87" name="楕円 86"/>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123207</xdr:rowOff>
    </xdr:from>
    <xdr:ext cx="736600" cy="259045"/>
    <xdr:sp macro="" textlink="">
      <xdr:nvSpPr>
        <xdr:cNvPr id="88" name="テキスト ボックス 87"/>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前年度より１．１ポイント増加したが、類似団体平均と比較して低い水準である。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物価高騰による影響が大きな要因と考えられるが、今後民間委託や各種事業費の増加も見込まれることから事業内容を精査し、経費削減に努める。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16</xdr:row>
      <xdr:rowOff>163576</xdr:rowOff>
    </xdr:to>
    <xdr:cxnSp macro="">
      <xdr:nvCxnSpPr>
        <xdr:cNvPr id="124" name="直線コネクタ 123"/>
        <xdr:cNvCxnSpPr/>
      </xdr:nvCxnSpPr>
      <xdr:spPr>
        <a:xfrm>
          <a:off x="15671800" y="28564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5"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113284</xdr:rowOff>
    </xdr:from>
    <xdr:to>
      <xdr:col>78</xdr:col>
      <xdr:colOff>69850</xdr:colOff>
      <xdr:row>16</xdr:row>
      <xdr:rowOff>113284</xdr:rowOff>
    </xdr:to>
    <xdr:cxnSp macro="">
      <xdr:nvCxnSpPr>
        <xdr:cNvPr id="127" name="直線コネクタ 126"/>
        <xdr:cNvCxnSpPr/>
      </xdr:nvCxnSpPr>
      <xdr:spPr>
        <a:xfrm>
          <a:off x="14782800" y="2856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113284</xdr:rowOff>
    </xdr:from>
    <xdr:to>
      <xdr:col>73</xdr:col>
      <xdr:colOff>180975</xdr:colOff>
      <xdr:row>17</xdr:row>
      <xdr:rowOff>78994</xdr:rowOff>
    </xdr:to>
    <xdr:cxnSp macro="">
      <xdr:nvCxnSpPr>
        <xdr:cNvPr id="130" name="直線コネクタ 129"/>
        <xdr:cNvCxnSpPr/>
      </xdr:nvCxnSpPr>
      <xdr:spPr>
        <a:xfrm flipV="1">
          <a:off x="13893800" y="285648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1" name="フローチャート: 判断 130"/>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2" name="テキスト ボックス 131"/>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74422</xdr:rowOff>
    </xdr:from>
    <xdr:to>
      <xdr:col>69</xdr:col>
      <xdr:colOff>92075</xdr:colOff>
      <xdr:row>17</xdr:row>
      <xdr:rowOff>78994</xdr:rowOff>
    </xdr:to>
    <xdr:cxnSp macro="">
      <xdr:nvCxnSpPr>
        <xdr:cNvPr id="133" name="直線コネクタ 132"/>
        <xdr:cNvCxnSpPr/>
      </xdr:nvCxnSpPr>
      <xdr:spPr>
        <a:xfrm>
          <a:off x="13004800" y="2989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4" name="フローチャート: 判断 133"/>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35" name="テキスト ボックス 134"/>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36" name="フローチャート: 判断 135"/>
        <xdr:cNvSpPr/>
      </xdr:nvSpPr>
      <xdr:spPr>
        <a:xfrm>
          <a:off x="12954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37" name="テキスト ボックス 136"/>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112776</xdr:rowOff>
    </xdr:from>
    <xdr:to>
      <xdr:col>82</xdr:col>
      <xdr:colOff>158750</xdr:colOff>
      <xdr:row>17</xdr:row>
      <xdr:rowOff>42926</xdr:rowOff>
    </xdr:to>
    <xdr:sp macro="" textlink="">
      <xdr:nvSpPr>
        <xdr:cNvPr id="143" name="楕円 142"/>
        <xdr:cNvSpPr/>
      </xdr:nvSpPr>
      <xdr:spPr>
        <a:xfrm>
          <a:off x="164592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129303</xdr:rowOff>
    </xdr:from>
    <xdr:ext cx="762000" cy="259045"/>
    <xdr:sp macro="" textlink="">
      <xdr:nvSpPr>
        <xdr:cNvPr id="144" name="物件費該当値テキスト"/>
        <xdr:cNvSpPr txBox="1"/>
      </xdr:nvSpPr>
      <xdr:spPr>
        <a:xfrm>
          <a:off x="16598900" y="270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62484</xdr:rowOff>
    </xdr:from>
    <xdr:to>
      <xdr:col>78</xdr:col>
      <xdr:colOff>120650</xdr:colOff>
      <xdr:row>16</xdr:row>
      <xdr:rowOff>164084</xdr:rowOff>
    </xdr:to>
    <xdr:sp macro="" textlink="">
      <xdr:nvSpPr>
        <xdr:cNvPr id="145" name="楕円 144"/>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2811</xdr:rowOff>
    </xdr:from>
    <xdr:ext cx="736600" cy="259045"/>
    <xdr:sp macro="" textlink="">
      <xdr:nvSpPr>
        <xdr:cNvPr id="146" name="テキスト ボックス 145"/>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62484</xdr:rowOff>
    </xdr:from>
    <xdr:to>
      <xdr:col>74</xdr:col>
      <xdr:colOff>31750</xdr:colOff>
      <xdr:row>16</xdr:row>
      <xdr:rowOff>164084</xdr:rowOff>
    </xdr:to>
    <xdr:sp macro="" textlink="">
      <xdr:nvSpPr>
        <xdr:cNvPr id="147" name="楕円 146"/>
        <xdr:cNvSpPr/>
      </xdr:nvSpPr>
      <xdr:spPr>
        <a:xfrm>
          <a:off x="1473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48" name="テキスト ボックス 147"/>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28194</xdr:rowOff>
    </xdr:from>
    <xdr:to>
      <xdr:col>69</xdr:col>
      <xdr:colOff>142875</xdr:colOff>
      <xdr:row>17</xdr:row>
      <xdr:rowOff>129794</xdr:rowOff>
    </xdr:to>
    <xdr:sp macro="" textlink="">
      <xdr:nvSpPr>
        <xdr:cNvPr id="149" name="楕円 148"/>
        <xdr:cNvSpPr/>
      </xdr:nvSpPr>
      <xdr:spPr>
        <a:xfrm>
          <a:off x="13843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139971</xdr:rowOff>
    </xdr:from>
    <xdr:ext cx="762000" cy="259045"/>
    <xdr:sp macro="" textlink="">
      <xdr:nvSpPr>
        <xdr:cNvPr id="150" name="テキスト ボックス 149"/>
        <xdr:cNvSpPr txBox="1"/>
      </xdr:nvSpPr>
      <xdr:spPr>
        <a:xfrm>
          <a:off x="13512800" y="27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51" name="楕円 150"/>
        <xdr:cNvSpPr/>
      </xdr:nvSpPr>
      <xdr:spPr>
        <a:xfrm>
          <a:off x="12954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52" name="テキスト ボックス 151"/>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前年度より０．１ポイント減少し、類似団体平均と比較して低い水準である。</a:t>
          </a:r>
        </a:p>
        <a:p>
          <a:r>
            <a:rPr kumimoji="1" lang="ja-JP" altLang="en-US" sz="1300">
              <a:latin typeface="ＭＳ Ｐゴシック" panose="020B0600070205080204" pitchFamily="50" charset="-128"/>
              <a:ea typeface="ＭＳ Ｐゴシック" panose="020B0600070205080204" pitchFamily="50" charset="-128"/>
            </a:rPr>
            <a:t>　今後も福祉サービス等の増加が見込まれるが、健康増進対策等の取り組みにより医療扶助の抑制が可能になると思われることから、経費削減に努める。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69850</xdr:rowOff>
    </xdr:to>
    <xdr:cxnSp macro="">
      <xdr:nvCxnSpPr>
        <xdr:cNvPr id="184" name="直線コネクタ 183"/>
        <xdr:cNvCxnSpPr/>
      </xdr:nvCxnSpPr>
      <xdr:spPr>
        <a:xfrm flipV="1">
          <a:off x="3987800" y="9309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88900</xdr:rowOff>
    </xdr:to>
    <xdr:cxnSp macro="">
      <xdr:nvCxnSpPr>
        <xdr:cNvPr id="187" name="直線コネクタ 186"/>
        <xdr:cNvCxnSpPr/>
      </xdr:nvCxnSpPr>
      <xdr:spPr>
        <a:xfrm flipV="1">
          <a:off x="3098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189" name="テキスト ボックス 188"/>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88900</xdr:rowOff>
    </xdr:to>
    <xdr:cxnSp macro="">
      <xdr:nvCxnSpPr>
        <xdr:cNvPr id="190" name="直線コネクタ 189"/>
        <xdr:cNvCxnSpPr/>
      </xdr:nvCxnSpPr>
      <xdr:spPr>
        <a:xfrm>
          <a:off x="2209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107950</xdr:rowOff>
    </xdr:to>
    <xdr:cxnSp macro="">
      <xdr:nvCxnSpPr>
        <xdr:cNvPr id="193" name="直線コネクタ 192"/>
        <xdr:cNvCxnSpPr/>
      </xdr:nvCxnSpPr>
      <xdr:spPr>
        <a:xfrm flipV="1">
          <a:off x="1320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4" name="フローチャート: 判断 193"/>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195" name="テキスト ボックス 194"/>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3" name="楕円 202"/>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4" name="扶助費該当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5" name="楕円 204"/>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6" name="テキスト ボックス 205"/>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7" name="楕円 206"/>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8" name="テキスト ボックス 207"/>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09" name="楕円 208"/>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0" name="テキスト ボックス 209"/>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1" name="楕円 210"/>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2" name="テキスト ボックス 211"/>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前年度より２．１ポイント増加じ、類似団体平均と比較しても高い水準である。</a:t>
          </a:r>
        </a:p>
        <a:p>
          <a:r>
            <a:rPr kumimoji="1" lang="ja-JP" altLang="en-US" sz="1300">
              <a:latin typeface="ＭＳ Ｐゴシック" panose="020B0600070205080204" pitchFamily="50" charset="-128"/>
              <a:ea typeface="ＭＳ Ｐゴシック" panose="020B0600070205080204" pitchFamily="50" charset="-128"/>
            </a:rPr>
            <a:t>　今後も各会計の適正化を図りながら、普通会計の負担額軽減に努める。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131572</xdr:rowOff>
    </xdr:to>
    <xdr:cxnSp macro="">
      <xdr:nvCxnSpPr>
        <xdr:cNvPr id="242" name="直線コネクタ 241"/>
        <xdr:cNvCxnSpPr/>
      </xdr:nvCxnSpPr>
      <xdr:spPr>
        <a:xfrm>
          <a:off x="15671800" y="997966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3"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53848</xdr:rowOff>
    </xdr:to>
    <xdr:cxnSp macro="">
      <xdr:nvCxnSpPr>
        <xdr:cNvPr id="245" name="直線コネクタ 244"/>
        <xdr:cNvCxnSpPr/>
      </xdr:nvCxnSpPr>
      <xdr:spPr>
        <a:xfrm flipV="1">
          <a:off x="14782800" y="99796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65278</xdr:rowOff>
    </xdr:from>
    <xdr:to>
      <xdr:col>73</xdr:col>
      <xdr:colOff>180975</xdr:colOff>
      <xdr:row>58</xdr:row>
      <xdr:rowOff>53848</xdr:rowOff>
    </xdr:to>
    <xdr:cxnSp macro="">
      <xdr:nvCxnSpPr>
        <xdr:cNvPr id="248" name="直線コネクタ 247"/>
        <xdr:cNvCxnSpPr/>
      </xdr:nvCxnSpPr>
      <xdr:spPr>
        <a:xfrm>
          <a:off x="13893800" y="983792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89916</xdr:rowOff>
    </xdr:from>
    <xdr:to>
      <xdr:col>74</xdr:col>
      <xdr:colOff>31750</xdr:colOff>
      <xdr:row>57</xdr:row>
      <xdr:rowOff>20066</xdr:rowOff>
    </xdr:to>
    <xdr:sp macro="" textlink="">
      <xdr:nvSpPr>
        <xdr:cNvPr id="249" name="フローチャート: 判断 248"/>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30243</xdr:rowOff>
    </xdr:from>
    <xdr:ext cx="762000" cy="259045"/>
    <xdr:sp macro="" textlink="">
      <xdr:nvSpPr>
        <xdr:cNvPr id="250" name="テキスト ボックス 249"/>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65278</xdr:rowOff>
    </xdr:from>
    <xdr:to>
      <xdr:col>69</xdr:col>
      <xdr:colOff>92075</xdr:colOff>
      <xdr:row>57</xdr:row>
      <xdr:rowOff>92710</xdr:rowOff>
    </xdr:to>
    <xdr:cxnSp macro="">
      <xdr:nvCxnSpPr>
        <xdr:cNvPr id="251" name="直線コネクタ 250"/>
        <xdr:cNvCxnSpPr/>
      </xdr:nvCxnSpPr>
      <xdr:spPr>
        <a:xfrm flipV="1">
          <a:off x="13004800" y="98379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2" name="フローチャート: 判断 251"/>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3" name="テキスト ボックス 252"/>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54" name="フローチャート: 判断 253"/>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34815</xdr:rowOff>
    </xdr:from>
    <xdr:ext cx="762000" cy="259045"/>
    <xdr:sp macro="" textlink="">
      <xdr:nvSpPr>
        <xdr:cNvPr id="255" name="テキスト ボックス 254"/>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80772</xdr:rowOff>
    </xdr:from>
    <xdr:to>
      <xdr:col>82</xdr:col>
      <xdr:colOff>158750</xdr:colOff>
      <xdr:row>59</xdr:row>
      <xdr:rowOff>10922</xdr:rowOff>
    </xdr:to>
    <xdr:sp macro="" textlink="">
      <xdr:nvSpPr>
        <xdr:cNvPr id="261" name="楕円 260"/>
        <xdr:cNvSpPr/>
      </xdr:nvSpPr>
      <xdr:spPr>
        <a:xfrm>
          <a:off x="16459200" y="100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52849</xdr:rowOff>
    </xdr:from>
    <xdr:ext cx="762000" cy="259045"/>
    <xdr:sp macro="" textlink="">
      <xdr:nvSpPr>
        <xdr:cNvPr id="262" name="その他該当値テキスト"/>
        <xdr:cNvSpPr txBox="1"/>
      </xdr:nvSpPr>
      <xdr:spPr>
        <a:xfrm>
          <a:off x="165989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63" name="楕円 262"/>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64" name="テキスト ボックス 263"/>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xdr:rowOff>
    </xdr:from>
    <xdr:to>
      <xdr:col>74</xdr:col>
      <xdr:colOff>31750</xdr:colOff>
      <xdr:row>58</xdr:row>
      <xdr:rowOff>104648</xdr:rowOff>
    </xdr:to>
    <xdr:sp macro="" textlink="">
      <xdr:nvSpPr>
        <xdr:cNvPr id="265" name="楕円 264"/>
        <xdr:cNvSpPr/>
      </xdr:nvSpPr>
      <xdr:spPr>
        <a:xfrm>
          <a:off x="14732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89425</xdr:rowOff>
    </xdr:from>
    <xdr:ext cx="762000" cy="259045"/>
    <xdr:sp macro="" textlink="">
      <xdr:nvSpPr>
        <xdr:cNvPr id="266" name="テキスト ボックス 265"/>
        <xdr:cNvSpPr txBox="1"/>
      </xdr:nvSpPr>
      <xdr:spPr>
        <a:xfrm>
          <a:off x="14401800" y="100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14478</xdr:rowOff>
    </xdr:from>
    <xdr:to>
      <xdr:col>69</xdr:col>
      <xdr:colOff>142875</xdr:colOff>
      <xdr:row>57</xdr:row>
      <xdr:rowOff>116078</xdr:rowOff>
    </xdr:to>
    <xdr:sp macro="" textlink="">
      <xdr:nvSpPr>
        <xdr:cNvPr id="267" name="楕円 266"/>
        <xdr:cNvSpPr/>
      </xdr:nvSpPr>
      <xdr:spPr>
        <a:xfrm>
          <a:off x="13843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100855</xdr:rowOff>
    </xdr:from>
    <xdr:ext cx="762000" cy="259045"/>
    <xdr:sp macro="" textlink="">
      <xdr:nvSpPr>
        <xdr:cNvPr id="268" name="テキスト ボックス 267"/>
        <xdr:cNvSpPr txBox="1"/>
      </xdr:nvSpPr>
      <xdr:spPr>
        <a:xfrm>
          <a:off x="13512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9" name="楕円 268"/>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70" name="テキスト ボックス 269"/>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前年度より１．３ポイント増加し、類似団体平均と比較しても高い水準である。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個人や団体等への補助金、一部事務組合への負担金が増加していることから、今後も補助金交付事業の適正化を図るとともに、事業内容を精査し、経費削減に努める。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69850</xdr:rowOff>
    </xdr:to>
    <xdr:cxnSp macro="">
      <xdr:nvCxnSpPr>
        <xdr:cNvPr id="300" name="直線コネクタ 299"/>
        <xdr:cNvCxnSpPr/>
      </xdr:nvCxnSpPr>
      <xdr:spPr>
        <a:xfrm>
          <a:off x="15671800" y="635406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28702</xdr:rowOff>
    </xdr:to>
    <xdr:cxnSp macro="">
      <xdr:nvCxnSpPr>
        <xdr:cNvPr id="303" name="直線コネクタ 302"/>
        <xdr:cNvCxnSpPr/>
      </xdr:nvCxnSpPr>
      <xdr:spPr>
        <a:xfrm flipV="1">
          <a:off x="14782800" y="6354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05" name="テキスト ボックス 304"/>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28702</xdr:rowOff>
    </xdr:to>
    <xdr:cxnSp macro="">
      <xdr:nvCxnSpPr>
        <xdr:cNvPr id="306" name="直線コネクタ 305"/>
        <xdr:cNvCxnSpPr/>
      </xdr:nvCxnSpPr>
      <xdr:spPr>
        <a:xfrm>
          <a:off x="13893800" y="63220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08" name="テキスト ボックス 307"/>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149860</xdr:rowOff>
    </xdr:to>
    <xdr:cxnSp macro="">
      <xdr:nvCxnSpPr>
        <xdr:cNvPr id="309" name="直線コネクタ 308"/>
        <xdr:cNvCxnSpPr/>
      </xdr:nvCxnSpPr>
      <xdr:spPr>
        <a:xfrm>
          <a:off x="13004800" y="62351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9" name="楕円 318"/>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0"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21" name="楕円 320"/>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22" name="テキスト ボックス 321"/>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23" name="楕円 322"/>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24" name="テキスト ボックス 323"/>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25" name="楕円 324"/>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26" name="テキスト ボックス 325"/>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27" name="楕円 326"/>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28" name="テキスト ボックス 327"/>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前年度より１．６ポイント増加し、類似団体平均と比較してやや高い水準である。</a:t>
          </a:r>
        </a:p>
        <a:p>
          <a:r>
            <a:rPr kumimoji="1" lang="ja-JP" altLang="en-US" sz="1300">
              <a:latin typeface="ＭＳ Ｐゴシック" panose="020B0600070205080204" pitchFamily="50" charset="-128"/>
              <a:ea typeface="ＭＳ Ｐゴシック" panose="020B0600070205080204" pitchFamily="50" charset="-128"/>
            </a:rPr>
            <a:t>　今後も町営住宅整備事業や支所地区公共施設再編事業等の大規模な建設事業に係る地方債の償還に伴い増加する見込みであるが、普通建設事業の見直し、地方債発行の抑制や繰上償還の実施等により、抑制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138430</xdr:rowOff>
    </xdr:to>
    <xdr:cxnSp macro="">
      <xdr:nvCxnSpPr>
        <xdr:cNvPr id="358" name="直線コネクタ 357"/>
        <xdr:cNvCxnSpPr/>
      </xdr:nvCxnSpPr>
      <xdr:spPr>
        <a:xfrm>
          <a:off x="3987800" y="132669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59"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101854</xdr:rowOff>
    </xdr:to>
    <xdr:cxnSp macro="">
      <xdr:nvCxnSpPr>
        <xdr:cNvPr id="361" name="直線コネクタ 360"/>
        <xdr:cNvCxnSpPr/>
      </xdr:nvCxnSpPr>
      <xdr:spPr>
        <a:xfrm flipV="1">
          <a:off x="3098800" y="13266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63" name="テキスト ボックス 362"/>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101854</xdr:rowOff>
    </xdr:to>
    <xdr:cxnSp macro="">
      <xdr:nvCxnSpPr>
        <xdr:cNvPr id="364" name="直線コネクタ 363"/>
        <xdr:cNvCxnSpPr/>
      </xdr:nvCxnSpPr>
      <xdr:spPr>
        <a:xfrm>
          <a:off x="2209800" y="132943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65" name="フローチャート: 判断 364"/>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66" name="テキスト ボックス 365"/>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92711</xdr:rowOff>
    </xdr:to>
    <xdr:cxnSp macro="">
      <xdr:nvCxnSpPr>
        <xdr:cNvPr id="367" name="直線コネクタ 366"/>
        <xdr:cNvCxnSpPr/>
      </xdr:nvCxnSpPr>
      <xdr:spPr>
        <a:xfrm>
          <a:off x="1320800" y="13294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68" name="フローチャート: 判断 367"/>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69" name="テキスト ボックス 368"/>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77" name="楕円 376"/>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78"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79" name="楕円 378"/>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80" name="テキスト ボックス 379"/>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51054</xdr:rowOff>
    </xdr:from>
    <xdr:to>
      <xdr:col>15</xdr:col>
      <xdr:colOff>149225</xdr:colOff>
      <xdr:row>77</xdr:row>
      <xdr:rowOff>152654</xdr:rowOff>
    </xdr:to>
    <xdr:sp macro="" textlink="">
      <xdr:nvSpPr>
        <xdr:cNvPr id="381" name="楕円 380"/>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82" name="テキスト ボックス 381"/>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83" name="楕円 382"/>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4" name="テキスト ボックス 38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5" name="楕円 384"/>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86" name="テキスト ボックス 38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前年度より４．０ポイント増加じ、類似団体平均と比較しても高い水準である。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今後も行政サービスの水準を保ちつつ、事業の見直し等により、経費削減に努める。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73661</xdr:rowOff>
    </xdr:from>
    <xdr:to>
      <xdr:col>82</xdr:col>
      <xdr:colOff>107950</xdr:colOff>
      <xdr:row>77</xdr:row>
      <xdr:rowOff>54611</xdr:rowOff>
    </xdr:to>
    <xdr:cxnSp macro="">
      <xdr:nvCxnSpPr>
        <xdr:cNvPr id="419" name="直線コネクタ 418"/>
        <xdr:cNvCxnSpPr/>
      </xdr:nvCxnSpPr>
      <xdr:spPr>
        <a:xfrm>
          <a:off x="15671800" y="13103861"/>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31767</xdr:rowOff>
    </xdr:from>
    <xdr:ext cx="762000" cy="259045"/>
    <xdr:sp macro="" textlink="">
      <xdr:nvSpPr>
        <xdr:cNvPr id="420" name="公債費以外平均値テキスト"/>
        <xdr:cNvSpPr txBox="1"/>
      </xdr:nvSpPr>
      <xdr:spPr>
        <a:xfrm>
          <a:off x="16598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73661</xdr:rowOff>
    </xdr:from>
    <xdr:to>
      <xdr:col>78</xdr:col>
      <xdr:colOff>69850</xdr:colOff>
      <xdr:row>76</xdr:row>
      <xdr:rowOff>111761</xdr:rowOff>
    </xdr:to>
    <xdr:cxnSp macro="">
      <xdr:nvCxnSpPr>
        <xdr:cNvPr id="422" name="直線コネクタ 421"/>
        <xdr:cNvCxnSpPr/>
      </xdr:nvCxnSpPr>
      <xdr:spPr>
        <a:xfrm flipV="1">
          <a:off x="14782800" y="13103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31767</xdr:rowOff>
    </xdr:from>
    <xdr:ext cx="736600" cy="259045"/>
    <xdr:sp macro="" textlink="">
      <xdr:nvSpPr>
        <xdr:cNvPr id="424" name="テキスト ボックス 423"/>
        <xdr:cNvSpPr txBox="1"/>
      </xdr:nvSpPr>
      <xdr:spPr>
        <a:xfrm>
          <a:off x="15290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77470</xdr:rowOff>
    </xdr:from>
    <xdr:to>
      <xdr:col>73</xdr:col>
      <xdr:colOff>180975</xdr:colOff>
      <xdr:row>76</xdr:row>
      <xdr:rowOff>111761</xdr:rowOff>
    </xdr:to>
    <xdr:cxnSp macro="">
      <xdr:nvCxnSpPr>
        <xdr:cNvPr id="425" name="直線コネクタ 424"/>
        <xdr:cNvCxnSpPr/>
      </xdr:nvCxnSpPr>
      <xdr:spPr>
        <a:xfrm>
          <a:off x="13893800" y="131076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72389</xdr:rowOff>
    </xdr:from>
    <xdr:to>
      <xdr:col>74</xdr:col>
      <xdr:colOff>31750</xdr:colOff>
      <xdr:row>77</xdr:row>
      <xdr:rowOff>2539</xdr:rowOff>
    </xdr:to>
    <xdr:sp macro="" textlink="">
      <xdr:nvSpPr>
        <xdr:cNvPr id="426" name="フローチャート: 判断 425"/>
        <xdr:cNvSpPr/>
      </xdr:nvSpPr>
      <xdr:spPr>
        <a:xfrm>
          <a:off x="14732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158766</xdr:rowOff>
    </xdr:from>
    <xdr:ext cx="762000" cy="259045"/>
    <xdr:sp macro="" textlink="">
      <xdr:nvSpPr>
        <xdr:cNvPr id="427" name="テキスト ボックス 426"/>
        <xdr:cNvSpPr txBox="1"/>
      </xdr:nvSpPr>
      <xdr:spPr>
        <a:xfrm>
          <a:off x="14401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31750</xdr:rowOff>
    </xdr:from>
    <xdr:to>
      <xdr:col>69</xdr:col>
      <xdr:colOff>92075</xdr:colOff>
      <xdr:row>76</xdr:row>
      <xdr:rowOff>77470</xdr:rowOff>
    </xdr:to>
    <xdr:cxnSp macro="">
      <xdr:nvCxnSpPr>
        <xdr:cNvPr id="428" name="直線コネクタ 427"/>
        <xdr:cNvCxnSpPr/>
      </xdr:nvCxnSpPr>
      <xdr:spPr>
        <a:xfrm>
          <a:off x="13004800" y="130619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118111</xdr:rowOff>
    </xdr:from>
    <xdr:to>
      <xdr:col>69</xdr:col>
      <xdr:colOff>142875</xdr:colOff>
      <xdr:row>77</xdr:row>
      <xdr:rowOff>48261</xdr:rowOff>
    </xdr:to>
    <xdr:sp macro="" textlink="">
      <xdr:nvSpPr>
        <xdr:cNvPr id="429" name="フローチャート: 判断 428"/>
        <xdr:cNvSpPr/>
      </xdr:nvSpPr>
      <xdr:spPr>
        <a:xfrm>
          <a:off x="13843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33038</xdr:rowOff>
    </xdr:from>
    <xdr:ext cx="762000" cy="259045"/>
    <xdr:sp macro="" textlink="">
      <xdr:nvSpPr>
        <xdr:cNvPr id="430" name="テキスト ボックス 429"/>
        <xdr:cNvSpPr txBox="1"/>
      </xdr:nvSpPr>
      <xdr:spPr>
        <a:xfrm>
          <a:off x="13512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31" name="フローチャート: 判断 430"/>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32" name="テキスト ボックス 431"/>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8" name="楕円 437"/>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147338</xdr:rowOff>
    </xdr:from>
    <xdr:ext cx="762000" cy="259045"/>
    <xdr:sp macro="" textlink="">
      <xdr:nvSpPr>
        <xdr:cNvPr id="439" name="公債費以外該当値テキスト"/>
        <xdr:cNvSpPr txBox="1"/>
      </xdr:nvSpPr>
      <xdr:spPr>
        <a:xfrm>
          <a:off x="16598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22861</xdr:rowOff>
    </xdr:from>
    <xdr:to>
      <xdr:col>78</xdr:col>
      <xdr:colOff>120650</xdr:colOff>
      <xdr:row>76</xdr:row>
      <xdr:rowOff>124461</xdr:rowOff>
    </xdr:to>
    <xdr:sp macro="" textlink="">
      <xdr:nvSpPr>
        <xdr:cNvPr id="440" name="楕円 439"/>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41" name="テキスト ボックス 440"/>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60961</xdr:rowOff>
    </xdr:from>
    <xdr:to>
      <xdr:col>74</xdr:col>
      <xdr:colOff>31750</xdr:colOff>
      <xdr:row>76</xdr:row>
      <xdr:rowOff>162561</xdr:rowOff>
    </xdr:to>
    <xdr:sp macro="" textlink="">
      <xdr:nvSpPr>
        <xdr:cNvPr id="442" name="楕円 441"/>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1287</xdr:rowOff>
    </xdr:from>
    <xdr:ext cx="762000" cy="259045"/>
    <xdr:sp macro="" textlink="">
      <xdr:nvSpPr>
        <xdr:cNvPr id="443" name="テキスト ボックス 442"/>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26670</xdr:rowOff>
    </xdr:from>
    <xdr:to>
      <xdr:col>69</xdr:col>
      <xdr:colOff>142875</xdr:colOff>
      <xdr:row>76</xdr:row>
      <xdr:rowOff>128270</xdr:rowOff>
    </xdr:to>
    <xdr:sp macro="" textlink="">
      <xdr:nvSpPr>
        <xdr:cNvPr id="444" name="楕円 443"/>
        <xdr:cNvSpPr/>
      </xdr:nvSpPr>
      <xdr:spPr>
        <a:xfrm>
          <a:off x="13843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138447</xdr:rowOff>
    </xdr:from>
    <xdr:ext cx="762000" cy="259045"/>
    <xdr:sp macro="" textlink="">
      <xdr:nvSpPr>
        <xdr:cNvPr id="445" name="テキスト ボックス 444"/>
        <xdr:cNvSpPr txBox="1"/>
      </xdr:nvSpPr>
      <xdr:spPr>
        <a:xfrm>
          <a:off x="13512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152400</xdr:rowOff>
    </xdr:from>
    <xdr:to>
      <xdr:col>65</xdr:col>
      <xdr:colOff>53975</xdr:colOff>
      <xdr:row>76</xdr:row>
      <xdr:rowOff>82550</xdr:rowOff>
    </xdr:to>
    <xdr:sp macro="" textlink="">
      <xdr:nvSpPr>
        <xdr:cNvPr id="446" name="楕円 445"/>
        <xdr:cNvSpPr/>
      </xdr:nvSpPr>
      <xdr:spPr>
        <a:xfrm>
          <a:off x="12954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92727</xdr:rowOff>
    </xdr:from>
    <xdr:ext cx="762000" cy="259045"/>
    <xdr:sp macro="" textlink="">
      <xdr:nvSpPr>
        <xdr:cNvPr id="447" name="テキスト ボックス 446"/>
        <xdr:cNvSpPr txBox="1"/>
      </xdr:nvSpPr>
      <xdr:spPr>
        <a:xfrm>
          <a:off x="12623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17935</xdr:rowOff>
    </xdr:from>
    <xdr:to>
      <xdr:col>29</xdr:col>
      <xdr:colOff>127000</xdr:colOff>
      <xdr:row>17</xdr:row>
      <xdr:rowOff>69536</xdr:rowOff>
    </xdr:to>
    <xdr:cxnSp macro="">
      <xdr:nvCxnSpPr>
        <xdr:cNvPr id="49" name="直線コネクタ 48"/>
        <xdr:cNvCxnSpPr/>
      </xdr:nvCxnSpPr>
      <xdr:spPr bwMode="auto">
        <a:xfrm flipV="1">
          <a:off x="5003800" y="2980210"/>
          <a:ext cx="647700" cy="51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81228</xdr:rowOff>
    </xdr:from>
    <xdr:ext cx="762000" cy="259045"/>
    <xdr:sp macro="" textlink="">
      <xdr:nvSpPr>
        <xdr:cNvPr id="50" name="人口1人当たり決算額の推移平均値テキスト130"/>
        <xdr:cNvSpPr txBox="1"/>
      </xdr:nvSpPr>
      <xdr:spPr>
        <a:xfrm>
          <a:off x="5740400" y="3043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69536</xdr:rowOff>
    </xdr:from>
    <xdr:to>
      <xdr:col>26</xdr:col>
      <xdr:colOff>50800</xdr:colOff>
      <xdr:row>17</xdr:row>
      <xdr:rowOff>98071</xdr:rowOff>
    </xdr:to>
    <xdr:cxnSp macro="">
      <xdr:nvCxnSpPr>
        <xdr:cNvPr id="52" name="直線コネクタ 51"/>
        <xdr:cNvCxnSpPr/>
      </xdr:nvCxnSpPr>
      <xdr:spPr bwMode="auto">
        <a:xfrm flipV="1">
          <a:off x="4305300" y="3031811"/>
          <a:ext cx="698500" cy="28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44025</xdr:rowOff>
    </xdr:from>
    <xdr:ext cx="736600" cy="259045"/>
    <xdr:sp macro="" textlink="">
      <xdr:nvSpPr>
        <xdr:cNvPr id="54" name="テキスト ボックス 53"/>
        <xdr:cNvSpPr txBox="1"/>
      </xdr:nvSpPr>
      <xdr:spPr>
        <a:xfrm>
          <a:off x="4622800" y="31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98071</xdr:rowOff>
    </xdr:from>
    <xdr:to>
      <xdr:col>22</xdr:col>
      <xdr:colOff>114300</xdr:colOff>
      <xdr:row>17</xdr:row>
      <xdr:rowOff>120978</xdr:rowOff>
    </xdr:to>
    <xdr:cxnSp macro="">
      <xdr:nvCxnSpPr>
        <xdr:cNvPr id="55" name="直線コネクタ 54"/>
        <xdr:cNvCxnSpPr/>
      </xdr:nvCxnSpPr>
      <xdr:spPr bwMode="auto">
        <a:xfrm flipV="1">
          <a:off x="3606800" y="3060346"/>
          <a:ext cx="698500" cy="22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115279</xdr:rowOff>
    </xdr:from>
    <xdr:to>
      <xdr:col>22</xdr:col>
      <xdr:colOff>165100</xdr:colOff>
      <xdr:row>18</xdr:row>
      <xdr:rowOff>45429</xdr:rowOff>
    </xdr:to>
    <xdr:sp macro="" textlink="">
      <xdr:nvSpPr>
        <xdr:cNvPr id="56" name="フローチャート: 判断 55"/>
        <xdr:cNvSpPr/>
      </xdr:nvSpPr>
      <xdr:spPr bwMode="auto">
        <a:xfrm>
          <a:off x="42545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30206</xdr:rowOff>
    </xdr:from>
    <xdr:ext cx="762000" cy="259045"/>
    <xdr:sp macro="" textlink="">
      <xdr:nvSpPr>
        <xdr:cNvPr id="57" name="テキスト ボックス 56"/>
        <xdr:cNvSpPr txBox="1"/>
      </xdr:nvSpPr>
      <xdr:spPr>
        <a:xfrm>
          <a:off x="3924300" y="316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120978</xdr:rowOff>
    </xdr:from>
    <xdr:to>
      <xdr:col>18</xdr:col>
      <xdr:colOff>177800</xdr:colOff>
      <xdr:row>17</xdr:row>
      <xdr:rowOff>151266</xdr:rowOff>
    </xdr:to>
    <xdr:cxnSp macro="">
      <xdr:nvCxnSpPr>
        <xdr:cNvPr id="58" name="直線コネクタ 57"/>
        <xdr:cNvCxnSpPr/>
      </xdr:nvCxnSpPr>
      <xdr:spPr bwMode="auto">
        <a:xfrm flipV="1">
          <a:off x="2908300" y="3083253"/>
          <a:ext cx="698500" cy="30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128207</xdr:rowOff>
    </xdr:from>
    <xdr:to>
      <xdr:col>19</xdr:col>
      <xdr:colOff>38100</xdr:colOff>
      <xdr:row>18</xdr:row>
      <xdr:rowOff>58357</xdr:rowOff>
    </xdr:to>
    <xdr:sp macro="" textlink="">
      <xdr:nvSpPr>
        <xdr:cNvPr id="59" name="フローチャート: 判断 58"/>
        <xdr:cNvSpPr/>
      </xdr:nvSpPr>
      <xdr:spPr bwMode="auto">
        <a:xfrm>
          <a:off x="35560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43134</xdr:rowOff>
    </xdr:from>
    <xdr:ext cx="762000" cy="259045"/>
    <xdr:sp macro="" textlink="">
      <xdr:nvSpPr>
        <xdr:cNvPr id="60" name="テキスト ボックス 59"/>
        <xdr:cNvSpPr txBox="1"/>
      </xdr:nvSpPr>
      <xdr:spPr>
        <a:xfrm>
          <a:off x="3225800" y="317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135457</xdr:rowOff>
    </xdr:from>
    <xdr:to>
      <xdr:col>15</xdr:col>
      <xdr:colOff>101600</xdr:colOff>
      <xdr:row>18</xdr:row>
      <xdr:rowOff>65607</xdr:rowOff>
    </xdr:to>
    <xdr:sp macro="" textlink="">
      <xdr:nvSpPr>
        <xdr:cNvPr id="61" name="フローチャート: 判断 60"/>
        <xdr:cNvSpPr/>
      </xdr:nvSpPr>
      <xdr:spPr bwMode="auto">
        <a:xfrm>
          <a:off x="28575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50384</xdr:rowOff>
    </xdr:from>
    <xdr:ext cx="762000" cy="259045"/>
    <xdr:sp macro="" textlink="">
      <xdr:nvSpPr>
        <xdr:cNvPr id="62" name="テキスト ボックス 61"/>
        <xdr:cNvSpPr txBox="1"/>
      </xdr:nvSpPr>
      <xdr:spPr>
        <a:xfrm>
          <a:off x="2527300" y="31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138585</xdr:rowOff>
    </xdr:from>
    <xdr:to>
      <xdr:col>29</xdr:col>
      <xdr:colOff>177800</xdr:colOff>
      <xdr:row>17</xdr:row>
      <xdr:rowOff>68735</xdr:rowOff>
    </xdr:to>
    <xdr:sp macro="" textlink="">
      <xdr:nvSpPr>
        <xdr:cNvPr id="68" name="楕円 67"/>
        <xdr:cNvSpPr/>
      </xdr:nvSpPr>
      <xdr:spPr bwMode="auto">
        <a:xfrm>
          <a:off x="5600700" y="2929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155112</xdr:rowOff>
    </xdr:from>
    <xdr:ext cx="762000" cy="259045"/>
    <xdr:sp macro="" textlink="">
      <xdr:nvSpPr>
        <xdr:cNvPr id="69" name="人口1人当たり決算額の推移該当値テキスト130"/>
        <xdr:cNvSpPr txBox="1"/>
      </xdr:nvSpPr>
      <xdr:spPr>
        <a:xfrm>
          <a:off x="5740400" y="277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18736</xdr:rowOff>
    </xdr:from>
    <xdr:to>
      <xdr:col>26</xdr:col>
      <xdr:colOff>101600</xdr:colOff>
      <xdr:row>17</xdr:row>
      <xdr:rowOff>120336</xdr:rowOff>
    </xdr:to>
    <xdr:sp macro="" textlink="">
      <xdr:nvSpPr>
        <xdr:cNvPr id="70" name="楕円 69"/>
        <xdr:cNvSpPr/>
      </xdr:nvSpPr>
      <xdr:spPr bwMode="auto">
        <a:xfrm>
          <a:off x="4953000" y="2981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130513</xdr:rowOff>
    </xdr:from>
    <xdr:ext cx="736600" cy="259045"/>
    <xdr:sp macro="" textlink="">
      <xdr:nvSpPr>
        <xdr:cNvPr id="71" name="テキスト ボックス 70"/>
        <xdr:cNvSpPr txBox="1"/>
      </xdr:nvSpPr>
      <xdr:spPr>
        <a:xfrm>
          <a:off x="4622800" y="27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47271</xdr:rowOff>
    </xdr:from>
    <xdr:to>
      <xdr:col>22</xdr:col>
      <xdr:colOff>165100</xdr:colOff>
      <xdr:row>17</xdr:row>
      <xdr:rowOff>148871</xdr:rowOff>
    </xdr:to>
    <xdr:sp macro="" textlink="">
      <xdr:nvSpPr>
        <xdr:cNvPr id="72" name="楕円 71"/>
        <xdr:cNvSpPr/>
      </xdr:nvSpPr>
      <xdr:spPr bwMode="auto">
        <a:xfrm>
          <a:off x="4254500" y="3009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159048</xdr:rowOff>
    </xdr:from>
    <xdr:ext cx="762000" cy="259045"/>
    <xdr:sp macro="" textlink="">
      <xdr:nvSpPr>
        <xdr:cNvPr id="73" name="テキスト ボックス 72"/>
        <xdr:cNvSpPr txBox="1"/>
      </xdr:nvSpPr>
      <xdr:spPr>
        <a:xfrm>
          <a:off x="3924300" y="277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70178</xdr:rowOff>
    </xdr:from>
    <xdr:to>
      <xdr:col>19</xdr:col>
      <xdr:colOff>38100</xdr:colOff>
      <xdr:row>18</xdr:row>
      <xdr:rowOff>328</xdr:rowOff>
    </xdr:to>
    <xdr:sp macro="" textlink="">
      <xdr:nvSpPr>
        <xdr:cNvPr id="74" name="楕円 73"/>
        <xdr:cNvSpPr/>
      </xdr:nvSpPr>
      <xdr:spPr bwMode="auto">
        <a:xfrm>
          <a:off x="3556000" y="3032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10505</xdr:rowOff>
    </xdr:from>
    <xdr:ext cx="762000" cy="259045"/>
    <xdr:sp macro="" textlink="">
      <xdr:nvSpPr>
        <xdr:cNvPr id="75" name="テキスト ボックス 74"/>
        <xdr:cNvSpPr txBox="1"/>
      </xdr:nvSpPr>
      <xdr:spPr>
        <a:xfrm>
          <a:off x="3225800" y="280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100466</xdr:rowOff>
    </xdr:from>
    <xdr:to>
      <xdr:col>15</xdr:col>
      <xdr:colOff>101600</xdr:colOff>
      <xdr:row>18</xdr:row>
      <xdr:rowOff>30616</xdr:rowOff>
    </xdr:to>
    <xdr:sp macro="" textlink="">
      <xdr:nvSpPr>
        <xdr:cNvPr id="76" name="楕円 75"/>
        <xdr:cNvSpPr/>
      </xdr:nvSpPr>
      <xdr:spPr bwMode="auto">
        <a:xfrm>
          <a:off x="2857500" y="3062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40793</xdr:rowOff>
    </xdr:from>
    <xdr:ext cx="762000" cy="259045"/>
    <xdr:sp macro="" textlink="">
      <xdr:nvSpPr>
        <xdr:cNvPr id="77" name="テキスト ボックス 76"/>
        <xdr:cNvSpPr txBox="1"/>
      </xdr:nvSpPr>
      <xdr:spPr>
        <a:xfrm>
          <a:off x="2527300" y="283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158993</xdr:rowOff>
    </xdr:from>
    <xdr:to>
      <xdr:col>29</xdr:col>
      <xdr:colOff>127000</xdr:colOff>
      <xdr:row>37</xdr:row>
      <xdr:rowOff>45007</xdr:rowOff>
    </xdr:to>
    <xdr:cxnSp macro="">
      <xdr:nvCxnSpPr>
        <xdr:cNvPr id="107" name="直線コネクタ 106"/>
        <xdr:cNvCxnSpPr/>
      </xdr:nvCxnSpPr>
      <xdr:spPr bwMode="auto">
        <a:xfrm flipV="1">
          <a:off x="5003800" y="7112243"/>
          <a:ext cx="647700" cy="57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143770</xdr:rowOff>
    </xdr:from>
    <xdr:ext cx="762000" cy="259045"/>
    <xdr:sp macro="" textlink="">
      <xdr:nvSpPr>
        <xdr:cNvPr id="108" name="人口1人当たり決算額の推移平均値テキスト445"/>
        <xdr:cNvSpPr txBox="1"/>
      </xdr:nvSpPr>
      <xdr:spPr>
        <a:xfrm>
          <a:off x="5740400" y="70970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45007</xdr:rowOff>
    </xdr:from>
    <xdr:to>
      <xdr:col>26</xdr:col>
      <xdr:colOff>50800</xdr:colOff>
      <xdr:row>37</xdr:row>
      <xdr:rowOff>47458</xdr:rowOff>
    </xdr:to>
    <xdr:cxnSp macro="">
      <xdr:nvCxnSpPr>
        <xdr:cNvPr id="110" name="直線コネクタ 109"/>
        <xdr:cNvCxnSpPr/>
      </xdr:nvCxnSpPr>
      <xdr:spPr bwMode="auto">
        <a:xfrm flipV="1">
          <a:off x="4305300" y="7169707"/>
          <a:ext cx="698500" cy="2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264913</xdr:rowOff>
    </xdr:from>
    <xdr:ext cx="736600" cy="259045"/>
    <xdr:sp macro="" textlink="">
      <xdr:nvSpPr>
        <xdr:cNvPr id="112" name="テキスト ボックス 111"/>
        <xdr:cNvSpPr txBox="1"/>
      </xdr:nvSpPr>
      <xdr:spPr>
        <a:xfrm>
          <a:off x="4622800" y="687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47458</xdr:rowOff>
    </xdr:from>
    <xdr:to>
      <xdr:col>22</xdr:col>
      <xdr:colOff>114300</xdr:colOff>
      <xdr:row>37</xdr:row>
      <xdr:rowOff>82252</xdr:rowOff>
    </xdr:to>
    <xdr:cxnSp macro="">
      <xdr:nvCxnSpPr>
        <xdr:cNvPr id="113" name="直線コネクタ 112"/>
        <xdr:cNvCxnSpPr/>
      </xdr:nvCxnSpPr>
      <xdr:spPr bwMode="auto">
        <a:xfrm flipV="1">
          <a:off x="3606800" y="7172158"/>
          <a:ext cx="698500" cy="34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161754</xdr:rowOff>
    </xdr:from>
    <xdr:to>
      <xdr:col>22</xdr:col>
      <xdr:colOff>165100</xdr:colOff>
      <xdr:row>37</xdr:row>
      <xdr:rowOff>91904</xdr:rowOff>
    </xdr:to>
    <xdr:sp macro="" textlink="">
      <xdr:nvSpPr>
        <xdr:cNvPr id="114" name="フローチャート: 判断 113"/>
        <xdr:cNvSpPr/>
      </xdr:nvSpPr>
      <xdr:spPr bwMode="auto">
        <a:xfrm>
          <a:off x="4254500" y="7115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273531</xdr:rowOff>
    </xdr:from>
    <xdr:ext cx="762000" cy="259045"/>
    <xdr:sp macro="" textlink="">
      <xdr:nvSpPr>
        <xdr:cNvPr id="115" name="テキスト ボックス 114"/>
        <xdr:cNvSpPr txBox="1"/>
      </xdr:nvSpPr>
      <xdr:spPr>
        <a:xfrm>
          <a:off x="3924300" y="688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82252</xdr:rowOff>
    </xdr:from>
    <xdr:to>
      <xdr:col>18</xdr:col>
      <xdr:colOff>177800</xdr:colOff>
      <xdr:row>37</xdr:row>
      <xdr:rowOff>98968</xdr:rowOff>
    </xdr:to>
    <xdr:cxnSp macro="">
      <xdr:nvCxnSpPr>
        <xdr:cNvPr id="116" name="直線コネクタ 115"/>
        <xdr:cNvCxnSpPr/>
      </xdr:nvCxnSpPr>
      <xdr:spPr bwMode="auto">
        <a:xfrm flipV="1">
          <a:off x="2908300" y="7206952"/>
          <a:ext cx="698500" cy="16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2391</xdr:rowOff>
    </xdr:from>
    <xdr:to>
      <xdr:col>19</xdr:col>
      <xdr:colOff>38100</xdr:colOff>
      <xdr:row>37</xdr:row>
      <xdr:rowOff>103991</xdr:rowOff>
    </xdr:to>
    <xdr:sp macro="" textlink="">
      <xdr:nvSpPr>
        <xdr:cNvPr id="117" name="フローチャート: 判断 116"/>
        <xdr:cNvSpPr/>
      </xdr:nvSpPr>
      <xdr:spPr bwMode="auto">
        <a:xfrm>
          <a:off x="35560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285618</xdr:rowOff>
    </xdr:from>
    <xdr:ext cx="762000" cy="259045"/>
    <xdr:sp macro="" textlink="">
      <xdr:nvSpPr>
        <xdr:cNvPr id="118" name="テキスト ボックス 117"/>
        <xdr:cNvSpPr txBox="1"/>
      </xdr:nvSpPr>
      <xdr:spPr>
        <a:xfrm>
          <a:off x="32258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24999</xdr:rowOff>
    </xdr:from>
    <xdr:to>
      <xdr:col>15</xdr:col>
      <xdr:colOff>101600</xdr:colOff>
      <xdr:row>37</xdr:row>
      <xdr:rowOff>126599</xdr:rowOff>
    </xdr:to>
    <xdr:sp macro="" textlink="">
      <xdr:nvSpPr>
        <xdr:cNvPr id="119" name="フローチャート: 判断 118"/>
        <xdr:cNvSpPr/>
      </xdr:nvSpPr>
      <xdr:spPr bwMode="auto">
        <a:xfrm>
          <a:off x="28575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308226</xdr:rowOff>
    </xdr:from>
    <xdr:ext cx="762000" cy="259045"/>
    <xdr:sp macro="" textlink="">
      <xdr:nvSpPr>
        <xdr:cNvPr id="120" name="テキスト ボックス 119"/>
        <xdr:cNvSpPr txBox="1"/>
      </xdr:nvSpPr>
      <xdr:spPr>
        <a:xfrm>
          <a:off x="2527300" y="691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108193</xdr:rowOff>
    </xdr:from>
    <xdr:to>
      <xdr:col>29</xdr:col>
      <xdr:colOff>177800</xdr:colOff>
      <xdr:row>37</xdr:row>
      <xdr:rowOff>38343</xdr:rowOff>
    </xdr:to>
    <xdr:sp macro="" textlink="">
      <xdr:nvSpPr>
        <xdr:cNvPr id="126" name="楕円 125"/>
        <xdr:cNvSpPr/>
      </xdr:nvSpPr>
      <xdr:spPr bwMode="auto">
        <a:xfrm>
          <a:off x="5600700" y="7061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296170</xdr:rowOff>
    </xdr:from>
    <xdr:ext cx="762000" cy="259045"/>
    <xdr:sp macro="" textlink="">
      <xdr:nvSpPr>
        <xdr:cNvPr id="127" name="人口1人当たり決算額の推移該当値テキスト445"/>
        <xdr:cNvSpPr txBox="1"/>
      </xdr:nvSpPr>
      <xdr:spPr>
        <a:xfrm>
          <a:off x="5740400" y="690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165657</xdr:rowOff>
    </xdr:from>
    <xdr:to>
      <xdr:col>26</xdr:col>
      <xdr:colOff>101600</xdr:colOff>
      <xdr:row>37</xdr:row>
      <xdr:rowOff>95807</xdr:rowOff>
    </xdr:to>
    <xdr:sp macro="" textlink="">
      <xdr:nvSpPr>
        <xdr:cNvPr id="128" name="楕円 127"/>
        <xdr:cNvSpPr/>
      </xdr:nvSpPr>
      <xdr:spPr bwMode="auto">
        <a:xfrm>
          <a:off x="4953000" y="7118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80584</xdr:rowOff>
    </xdr:from>
    <xdr:ext cx="736600" cy="259045"/>
    <xdr:sp macro="" textlink="">
      <xdr:nvSpPr>
        <xdr:cNvPr id="129" name="テキスト ボックス 128"/>
        <xdr:cNvSpPr txBox="1"/>
      </xdr:nvSpPr>
      <xdr:spPr>
        <a:xfrm>
          <a:off x="4622800" y="7205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168108</xdr:rowOff>
    </xdr:from>
    <xdr:to>
      <xdr:col>22</xdr:col>
      <xdr:colOff>165100</xdr:colOff>
      <xdr:row>37</xdr:row>
      <xdr:rowOff>98258</xdr:rowOff>
    </xdr:to>
    <xdr:sp macro="" textlink="">
      <xdr:nvSpPr>
        <xdr:cNvPr id="130" name="楕円 129"/>
        <xdr:cNvSpPr/>
      </xdr:nvSpPr>
      <xdr:spPr bwMode="auto">
        <a:xfrm>
          <a:off x="4254500" y="7121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83035</xdr:rowOff>
    </xdr:from>
    <xdr:ext cx="762000" cy="259045"/>
    <xdr:sp macro="" textlink="">
      <xdr:nvSpPr>
        <xdr:cNvPr id="131" name="テキスト ボックス 130"/>
        <xdr:cNvSpPr txBox="1"/>
      </xdr:nvSpPr>
      <xdr:spPr>
        <a:xfrm>
          <a:off x="3924300" y="720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31452</xdr:rowOff>
    </xdr:from>
    <xdr:to>
      <xdr:col>19</xdr:col>
      <xdr:colOff>38100</xdr:colOff>
      <xdr:row>37</xdr:row>
      <xdr:rowOff>133052</xdr:rowOff>
    </xdr:to>
    <xdr:sp macro="" textlink="">
      <xdr:nvSpPr>
        <xdr:cNvPr id="132" name="楕円 131"/>
        <xdr:cNvSpPr/>
      </xdr:nvSpPr>
      <xdr:spPr bwMode="auto">
        <a:xfrm>
          <a:off x="3556000" y="7156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117829</xdr:rowOff>
    </xdr:from>
    <xdr:ext cx="762000" cy="259045"/>
    <xdr:sp macro="" textlink="">
      <xdr:nvSpPr>
        <xdr:cNvPr id="133" name="テキスト ボックス 132"/>
        <xdr:cNvSpPr txBox="1"/>
      </xdr:nvSpPr>
      <xdr:spPr>
        <a:xfrm>
          <a:off x="3225800" y="724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48168</xdr:rowOff>
    </xdr:from>
    <xdr:to>
      <xdr:col>15</xdr:col>
      <xdr:colOff>101600</xdr:colOff>
      <xdr:row>37</xdr:row>
      <xdr:rowOff>149768</xdr:rowOff>
    </xdr:to>
    <xdr:sp macro="" textlink="">
      <xdr:nvSpPr>
        <xdr:cNvPr id="134" name="楕円 133"/>
        <xdr:cNvSpPr/>
      </xdr:nvSpPr>
      <xdr:spPr bwMode="auto">
        <a:xfrm>
          <a:off x="2857500" y="7172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134545</xdr:rowOff>
    </xdr:from>
    <xdr:ext cx="762000" cy="259045"/>
    <xdr:sp macro="" textlink="">
      <xdr:nvSpPr>
        <xdr:cNvPr id="135" name="テキスト ボックス 134"/>
        <xdr:cNvSpPr txBox="1"/>
      </xdr:nvSpPr>
      <xdr:spPr>
        <a:xfrm>
          <a:off x="2527300" y="725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3,042
3,025
175.82
4,268,179
4,104,214
119,665
2,633,590
4,084,900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103640</xdr:rowOff>
    </xdr:from>
    <xdr:to>
      <xdr:col>24</xdr:col>
      <xdr:colOff>63500</xdr:colOff>
      <xdr:row>36</xdr:row>
      <xdr:rowOff>123477</xdr:rowOff>
    </xdr:to>
    <xdr:cxnSp macro="">
      <xdr:nvCxnSpPr>
        <xdr:cNvPr id="60" name="直線コネクタ 59"/>
        <xdr:cNvCxnSpPr/>
      </xdr:nvCxnSpPr>
      <xdr:spPr>
        <a:xfrm flipV="1">
          <a:off x="3797300" y="6275840"/>
          <a:ext cx="838200" cy="1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101320</xdr:rowOff>
    </xdr:from>
    <xdr:ext cx="599010" cy="259045"/>
    <xdr:sp macro="" textlink="">
      <xdr:nvSpPr>
        <xdr:cNvPr id="61" name="人件費平均値テキスト"/>
        <xdr:cNvSpPr txBox="1"/>
      </xdr:nvSpPr>
      <xdr:spPr>
        <a:xfrm>
          <a:off x="4686300" y="6273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123477</xdr:rowOff>
    </xdr:from>
    <xdr:to>
      <xdr:col>19</xdr:col>
      <xdr:colOff>177800</xdr:colOff>
      <xdr:row>36</xdr:row>
      <xdr:rowOff>166317</xdr:rowOff>
    </xdr:to>
    <xdr:cxnSp macro="">
      <xdr:nvCxnSpPr>
        <xdr:cNvPr id="63" name="直線コネクタ 62"/>
        <xdr:cNvCxnSpPr/>
      </xdr:nvCxnSpPr>
      <xdr:spPr>
        <a:xfrm flipV="1">
          <a:off x="2908300" y="6295677"/>
          <a:ext cx="889000" cy="4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58225</xdr:rowOff>
    </xdr:from>
    <xdr:ext cx="599010" cy="259045"/>
    <xdr:sp macro="" textlink="">
      <xdr:nvSpPr>
        <xdr:cNvPr id="65" name="テキスト ボックス 64"/>
        <xdr:cNvSpPr txBox="1"/>
      </xdr:nvSpPr>
      <xdr:spPr>
        <a:xfrm>
          <a:off x="3497795" y="640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166317</xdr:rowOff>
    </xdr:from>
    <xdr:to>
      <xdr:col>15</xdr:col>
      <xdr:colOff>50800</xdr:colOff>
      <xdr:row>37</xdr:row>
      <xdr:rowOff>58785</xdr:rowOff>
    </xdr:to>
    <xdr:cxnSp macro="">
      <xdr:nvCxnSpPr>
        <xdr:cNvPr id="66" name="直線コネクタ 65"/>
        <xdr:cNvCxnSpPr/>
      </xdr:nvCxnSpPr>
      <xdr:spPr>
        <a:xfrm flipV="1">
          <a:off x="2019300" y="6338517"/>
          <a:ext cx="889000" cy="6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48805</xdr:rowOff>
    </xdr:from>
    <xdr:ext cx="599010" cy="259045"/>
    <xdr:sp macro="" textlink="">
      <xdr:nvSpPr>
        <xdr:cNvPr id="68" name="テキスト ボックス 67"/>
        <xdr:cNvSpPr txBox="1"/>
      </xdr:nvSpPr>
      <xdr:spPr>
        <a:xfrm>
          <a:off x="2608795" y="639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58785</xdr:rowOff>
    </xdr:from>
    <xdr:to>
      <xdr:col>10</xdr:col>
      <xdr:colOff>114300</xdr:colOff>
      <xdr:row>37</xdr:row>
      <xdr:rowOff>77226</xdr:rowOff>
    </xdr:to>
    <xdr:cxnSp macro="">
      <xdr:nvCxnSpPr>
        <xdr:cNvPr id="69" name="直線コネクタ 68"/>
        <xdr:cNvCxnSpPr/>
      </xdr:nvCxnSpPr>
      <xdr:spPr>
        <a:xfrm flipV="1">
          <a:off x="1130300" y="6402435"/>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8501</xdr:rowOff>
    </xdr:from>
    <xdr:to>
      <xdr:col>10</xdr:col>
      <xdr:colOff>165100</xdr:colOff>
      <xdr:row>37</xdr:row>
      <xdr:rowOff>110101</xdr:rowOff>
    </xdr:to>
    <xdr:sp macro="" textlink="">
      <xdr:nvSpPr>
        <xdr:cNvPr id="70" name="フローチャート: 判断 69"/>
        <xdr:cNvSpPr/>
      </xdr:nvSpPr>
      <xdr:spPr>
        <a:xfrm>
          <a:off x="1968500" y="635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101228</xdr:rowOff>
    </xdr:from>
    <xdr:ext cx="599010" cy="259045"/>
    <xdr:sp macro="" textlink="">
      <xdr:nvSpPr>
        <xdr:cNvPr id="71" name="テキスト ボックス 70"/>
        <xdr:cNvSpPr txBox="1"/>
      </xdr:nvSpPr>
      <xdr:spPr>
        <a:xfrm>
          <a:off x="1719795" y="644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15500</xdr:rowOff>
    </xdr:from>
    <xdr:to>
      <xdr:col>6</xdr:col>
      <xdr:colOff>38100</xdr:colOff>
      <xdr:row>37</xdr:row>
      <xdr:rowOff>117100</xdr:rowOff>
    </xdr:to>
    <xdr:sp macro="" textlink="">
      <xdr:nvSpPr>
        <xdr:cNvPr id="72" name="フローチャート: 判断 71"/>
        <xdr:cNvSpPr/>
      </xdr:nvSpPr>
      <xdr:spPr>
        <a:xfrm>
          <a:off x="1079500" y="63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133627</xdr:rowOff>
    </xdr:from>
    <xdr:ext cx="599010" cy="259045"/>
    <xdr:sp macro="" textlink="">
      <xdr:nvSpPr>
        <xdr:cNvPr id="73" name="テキスト ボックス 72"/>
        <xdr:cNvSpPr txBox="1"/>
      </xdr:nvSpPr>
      <xdr:spPr>
        <a:xfrm>
          <a:off x="830795" y="613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52840</xdr:rowOff>
    </xdr:from>
    <xdr:to>
      <xdr:col>24</xdr:col>
      <xdr:colOff>114300</xdr:colOff>
      <xdr:row>36</xdr:row>
      <xdr:rowOff>154440</xdr:rowOff>
    </xdr:to>
    <xdr:sp macro="" textlink="">
      <xdr:nvSpPr>
        <xdr:cNvPr id="79" name="楕円 78"/>
        <xdr:cNvSpPr/>
      </xdr:nvSpPr>
      <xdr:spPr>
        <a:xfrm>
          <a:off x="4584700" y="62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75717</xdr:rowOff>
    </xdr:from>
    <xdr:ext cx="599010" cy="259045"/>
    <xdr:sp macro="" textlink="">
      <xdr:nvSpPr>
        <xdr:cNvPr id="80" name="人件費該当値テキスト"/>
        <xdr:cNvSpPr txBox="1"/>
      </xdr:nvSpPr>
      <xdr:spPr>
        <a:xfrm>
          <a:off x="4686300" y="607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72677</xdr:rowOff>
    </xdr:from>
    <xdr:to>
      <xdr:col>20</xdr:col>
      <xdr:colOff>38100</xdr:colOff>
      <xdr:row>37</xdr:row>
      <xdr:rowOff>2827</xdr:rowOff>
    </xdr:to>
    <xdr:sp macro="" textlink="">
      <xdr:nvSpPr>
        <xdr:cNvPr id="81" name="楕円 80"/>
        <xdr:cNvSpPr/>
      </xdr:nvSpPr>
      <xdr:spPr>
        <a:xfrm>
          <a:off x="3746500" y="62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19354</xdr:rowOff>
    </xdr:from>
    <xdr:ext cx="599010" cy="259045"/>
    <xdr:sp macro="" textlink="">
      <xdr:nvSpPr>
        <xdr:cNvPr id="82" name="テキスト ボックス 81"/>
        <xdr:cNvSpPr txBox="1"/>
      </xdr:nvSpPr>
      <xdr:spPr>
        <a:xfrm>
          <a:off x="3497795" y="602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115517</xdr:rowOff>
    </xdr:from>
    <xdr:to>
      <xdr:col>15</xdr:col>
      <xdr:colOff>101600</xdr:colOff>
      <xdr:row>37</xdr:row>
      <xdr:rowOff>45667</xdr:rowOff>
    </xdr:to>
    <xdr:sp macro="" textlink="">
      <xdr:nvSpPr>
        <xdr:cNvPr id="83" name="楕円 82"/>
        <xdr:cNvSpPr/>
      </xdr:nvSpPr>
      <xdr:spPr>
        <a:xfrm>
          <a:off x="2857500" y="628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62194</xdr:rowOff>
    </xdr:from>
    <xdr:ext cx="599010" cy="259045"/>
    <xdr:sp macro="" textlink="">
      <xdr:nvSpPr>
        <xdr:cNvPr id="84" name="テキスト ボックス 83"/>
        <xdr:cNvSpPr txBox="1"/>
      </xdr:nvSpPr>
      <xdr:spPr>
        <a:xfrm>
          <a:off x="2608795" y="606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7985</xdr:rowOff>
    </xdr:from>
    <xdr:to>
      <xdr:col>10</xdr:col>
      <xdr:colOff>165100</xdr:colOff>
      <xdr:row>37</xdr:row>
      <xdr:rowOff>109585</xdr:rowOff>
    </xdr:to>
    <xdr:sp macro="" textlink="">
      <xdr:nvSpPr>
        <xdr:cNvPr id="85" name="楕円 84"/>
        <xdr:cNvSpPr/>
      </xdr:nvSpPr>
      <xdr:spPr>
        <a:xfrm>
          <a:off x="1968500" y="635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126112</xdr:rowOff>
    </xdr:from>
    <xdr:ext cx="599010" cy="259045"/>
    <xdr:sp macro="" textlink="">
      <xdr:nvSpPr>
        <xdr:cNvPr id="86" name="テキスト ボックス 85"/>
        <xdr:cNvSpPr txBox="1"/>
      </xdr:nvSpPr>
      <xdr:spPr>
        <a:xfrm>
          <a:off x="1719795" y="612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26426</xdr:rowOff>
    </xdr:from>
    <xdr:to>
      <xdr:col>6</xdr:col>
      <xdr:colOff>38100</xdr:colOff>
      <xdr:row>37</xdr:row>
      <xdr:rowOff>128026</xdr:rowOff>
    </xdr:to>
    <xdr:sp macro="" textlink="">
      <xdr:nvSpPr>
        <xdr:cNvPr id="87" name="楕円 86"/>
        <xdr:cNvSpPr/>
      </xdr:nvSpPr>
      <xdr:spPr>
        <a:xfrm>
          <a:off x="1079500" y="637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119153</xdr:rowOff>
    </xdr:from>
    <xdr:ext cx="599010" cy="259045"/>
    <xdr:sp macro="" textlink="">
      <xdr:nvSpPr>
        <xdr:cNvPr id="88" name="テキスト ボックス 87"/>
        <xdr:cNvSpPr txBox="1"/>
      </xdr:nvSpPr>
      <xdr:spPr>
        <a:xfrm>
          <a:off x="830795" y="646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135816</xdr:rowOff>
    </xdr:from>
    <xdr:to>
      <xdr:col>24</xdr:col>
      <xdr:colOff>63500</xdr:colOff>
      <xdr:row>57</xdr:row>
      <xdr:rowOff>161723</xdr:rowOff>
    </xdr:to>
    <xdr:cxnSp macro="">
      <xdr:nvCxnSpPr>
        <xdr:cNvPr id="119" name="直線コネクタ 118"/>
        <xdr:cNvCxnSpPr/>
      </xdr:nvCxnSpPr>
      <xdr:spPr>
        <a:xfrm flipV="1">
          <a:off x="3797300" y="9908466"/>
          <a:ext cx="8382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39368</xdr:rowOff>
    </xdr:from>
    <xdr:ext cx="599010" cy="259045"/>
    <xdr:sp macro="" textlink="">
      <xdr:nvSpPr>
        <xdr:cNvPr id="120" name="物件費平均値テキスト"/>
        <xdr:cNvSpPr txBox="1"/>
      </xdr:nvSpPr>
      <xdr:spPr>
        <a:xfrm>
          <a:off x="4686300" y="9640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161723</xdr:rowOff>
    </xdr:from>
    <xdr:to>
      <xdr:col>19</xdr:col>
      <xdr:colOff>177800</xdr:colOff>
      <xdr:row>58</xdr:row>
      <xdr:rowOff>3964</xdr:rowOff>
    </xdr:to>
    <xdr:cxnSp macro="">
      <xdr:nvCxnSpPr>
        <xdr:cNvPr id="122" name="直線コネクタ 121"/>
        <xdr:cNvCxnSpPr/>
      </xdr:nvCxnSpPr>
      <xdr:spPr>
        <a:xfrm flipV="1">
          <a:off x="2908300" y="9934373"/>
          <a:ext cx="889000" cy="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148913</xdr:rowOff>
    </xdr:from>
    <xdr:ext cx="599010" cy="259045"/>
    <xdr:sp macro="" textlink="">
      <xdr:nvSpPr>
        <xdr:cNvPr id="124" name="テキスト ボックス 123"/>
        <xdr:cNvSpPr txBox="1"/>
      </xdr:nvSpPr>
      <xdr:spPr>
        <a:xfrm>
          <a:off x="3497795" y="95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3964</xdr:rowOff>
    </xdr:from>
    <xdr:to>
      <xdr:col>15</xdr:col>
      <xdr:colOff>50800</xdr:colOff>
      <xdr:row>58</xdr:row>
      <xdr:rowOff>9783</xdr:rowOff>
    </xdr:to>
    <xdr:cxnSp macro="">
      <xdr:nvCxnSpPr>
        <xdr:cNvPr id="125" name="直線コネクタ 124"/>
        <xdr:cNvCxnSpPr/>
      </xdr:nvCxnSpPr>
      <xdr:spPr>
        <a:xfrm flipV="1">
          <a:off x="2019300" y="9948064"/>
          <a:ext cx="889000" cy="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60041</xdr:rowOff>
    </xdr:from>
    <xdr:to>
      <xdr:col>15</xdr:col>
      <xdr:colOff>101600</xdr:colOff>
      <xdr:row>57</xdr:row>
      <xdr:rowOff>161641</xdr:rowOff>
    </xdr:to>
    <xdr:sp macro="" textlink="">
      <xdr:nvSpPr>
        <xdr:cNvPr id="126" name="フローチャート: 判断 125"/>
        <xdr:cNvSpPr/>
      </xdr:nvSpPr>
      <xdr:spPr>
        <a:xfrm>
          <a:off x="2857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6718</xdr:rowOff>
    </xdr:from>
    <xdr:ext cx="599010" cy="259045"/>
    <xdr:sp macro="" textlink="">
      <xdr:nvSpPr>
        <xdr:cNvPr id="127" name="テキスト ボックス 126"/>
        <xdr:cNvSpPr txBox="1"/>
      </xdr:nvSpPr>
      <xdr:spPr>
        <a:xfrm>
          <a:off x="2608795" y="960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9783</xdr:rowOff>
    </xdr:from>
    <xdr:to>
      <xdr:col>10</xdr:col>
      <xdr:colOff>114300</xdr:colOff>
      <xdr:row>58</xdr:row>
      <xdr:rowOff>16741</xdr:rowOff>
    </xdr:to>
    <xdr:cxnSp macro="">
      <xdr:nvCxnSpPr>
        <xdr:cNvPr id="128" name="直線コネクタ 127"/>
        <xdr:cNvCxnSpPr/>
      </xdr:nvCxnSpPr>
      <xdr:spPr>
        <a:xfrm flipV="1">
          <a:off x="1130300" y="9953883"/>
          <a:ext cx="889000" cy="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82583</xdr:rowOff>
    </xdr:from>
    <xdr:to>
      <xdr:col>10</xdr:col>
      <xdr:colOff>165100</xdr:colOff>
      <xdr:row>58</xdr:row>
      <xdr:rowOff>12733</xdr:rowOff>
    </xdr:to>
    <xdr:sp macro="" textlink="">
      <xdr:nvSpPr>
        <xdr:cNvPr id="129" name="フローチャート: 判断 128"/>
        <xdr:cNvSpPr/>
      </xdr:nvSpPr>
      <xdr:spPr>
        <a:xfrm>
          <a:off x="1968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29260</xdr:rowOff>
    </xdr:from>
    <xdr:ext cx="599010" cy="259045"/>
    <xdr:sp macro="" textlink="">
      <xdr:nvSpPr>
        <xdr:cNvPr id="130" name="テキスト ボックス 129"/>
        <xdr:cNvSpPr txBox="1"/>
      </xdr:nvSpPr>
      <xdr:spPr>
        <a:xfrm>
          <a:off x="1719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79957</xdr:rowOff>
    </xdr:from>
    <xdr:to>
      <xdr:col>6</xdr:col>
      <xdr:colOff>38100</xdr:colOff>
      <xdr:row>58</xdr:row>
      <xdr:rowOff>10107</xdr:rowOff>
    </xdr:to>
    <xdr:sp macro="" textlink="">
      <xdr:nvSpPr>
        <xdr:cNvPr id="131" name="フローチャート: 判断 130"/>
        <xdr:cNvSpPr/>
      </xdr:nvSpPr>
      <xdr:spPr>
        <a:xfrm>
          <a:off x="1079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26634</xdr:rowOff>
    </xdr:from>
    <xdr:ext cx="599010" cy="259045"/>
    <xdr:sp macro="" textlink="">
      <xdr:nvSpPr>
        <xdr:cNvPr id="132" name="テキスト ボックス 131"/>
        <xdr:cNvSpPr txBox="1"/>
      </xdr:nvSpPr>
      <xdr:spPr>
        <a:xfrm>
          <a:off x="830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85016</xdr:rowOff>
    </xdr:from>
    <xdr:to>
      <xdr:col>24</xdr:col>
      <xdr:colOff>114300</xdr:colOff>
      <xdr:row>58</xdr:row>
      <xdr:rowOff>15166</xdr:rowOff>
    </xdr:to>
    <xdr:sp macro="" textlink="">
      <xdr:nvSpPr>
        <xdr:cNvPr id="138" name="楕円 137"/>
        <xdr:cNvSpPr/>
      </xdr:nvSpPr>
      <xdr:spPr>
        <a:xfrm>
          <a:off x="4584700" y="985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63443</xdr:rowOff>
    </xdr:from>
    <xdr:ext cx="599010" cy="259045"/>
    <xdr:sp macro="" textlink="">
      <xdr:nvSpPr>
        <xdr:cNvPr id="139" name="物件費該当値テキスト"/>
        <xdr:cNvSpPr txBox="1"/>
      </xdr:nvSpPr>
      <xdr:spPr>
        <a:xfrm>
          <a:off x="4686300" y="983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110923</xdr:rowOff>
    </xdr:from>
    <xdr:to>
      <xdr:col>20</xdr:col>
      <xdr:colOff>38100</xdr:colOff>
      <xdr:row>58</xdr:row>
      <xdr:rowOff>41073</xdr:rowOff>
    </xdr:to>
    <xdr:sp macro="" textlink="">
      <xdr:nvSpPr>
        <xdr:cNvPr id="140" name="楕円 139"/>
        <xdr:cNvSpPr/>
      </xdr:nvSpPr>
      <xdr:spPr>
        <a:xfrm>
          <a:off x="3746500" y="988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32200</xdr:rowOff>
    </xdr:from>
    <xdr:ext cx="599010" cy="259045"/>
    <xdr:sp macro="" textlink="">
      <xdr:nvSpPr>
        <xdr:cNvPr id="141" name="テキスト ボックス 140"/>
        <xdr:cNvSpPr txBox="1"/>
      </xdr:nvSpPr>
      <xdr:spPr>
        <a:xfrm>
          <a:off x="3497795" y="9976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124614</xdr:rowOff>
    </xdr:from>
    <xdr:to>
      <xdr:col>15</xdr:col>
      <xdr:colOff>101600</xdr:colOff>
      <xdr:row>58</xdr:row>
      <xdr:rowOff>54764</xdr:rowOff>
    </xdr:to>
    <xdr:sp macro="" textlink="">
      <xdr:nvSpPr>
        <xdr:cNvPr id="142" name="楕円 141"/>
        <xdr:cNvSpPr/>
      </xdr:nvSpPr>
      <xdr:spPr>
        <a:xfrm>
          <a:off x="2857500" y="98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45891</xdr:rowOff>
    </xdr:from>
    <xdr:ext cx="599010" cy="259045"/>
    <xdr:sp macro="" textlink="">
      <xdr:nvSpPr>
        <xdr:cNvPr id="143" name="テキスト ボックス 142"/>
        <xdr:cNvSpPr txBox="1"/>
      </xdr:nvSpPr>
      <xdr:spPr>
        <a:xfrm>
          <a:off x="2608795" y="998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130433</xdr:rowOff>
    </xdr:from>
    <xdr:to>
      <xdr:col>10</xdr:col>
      <xdr:colOff>165100</xdr:colOff>
      <xdr:row>58</xdr:row>
      <xdr:rowOff>60583</xdr:rowOff>
    </xdr:to>
    <xdr:sp macro="" textlink="">
      <xdr:nvSpPr>
        <xdr:cNvPr id="144" name="楕円 143"/>
        <xdr:cNvSpPr/>
      </xdr:nvSpPr>
      <xdr:spPr>
        <a:xfrm>
          <a:off x="1968500" y="990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51710</xdr:rowOff>
    </xdr:from>
    <xdr:ext cx="599010" cy="259045"/>
    <xdr:sp macro="" textlink="">
      <xdr:nvSpPr>
        <xdr:cNvPr id="145" name="テキスト ボックス 144"/>
        <xdr:cNvSpPr txBox="1"/>
      </xdr:nvSpPr>
      <xdr:spPr>
        <a:xfrm>
          <a:off x="1719795" y="999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137391</xdr:rowOff>
    </xdr:from>
    <xdr:to>
      <xdr:col>6</xdr:col>
      <xdr:colOff>38100</xdr:colOff>
      <xdr:row>58</xdr:row>
      <xdr:rowOff>67541</xdr:rowOff>
    </xdr:to>
    <xdr:sp macro="" textlink="">
      <xdr:nvSpPr>
        <xdr:cNvPr id="146" name="楕円 145"/>
        <xdr:cNvSpPr/>
      </xdr:nvSpPr>
      <xdr:spPr>
        <a:xfrm>
          <a:off x="1079500" y="991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58668</xdr:rowOff>
    </xdr:from>
    <xdr:ext cx="599010" cy="259045"/>
    <xdr:sp macro="" textlink="">
      <xdr:nvSpPr>
        <xdr:cNvPr id="147" name="テキスト ボックス 146"/>
        <xdr:cNvSpPr txBox="1"/>
      </xdr:nvSpPr>
      <xdr:spPr>
        <a:xfrm>
          <a:off x="830795" y="1000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113691</xdr:rowOff>
    </xdr:from>
    <xdr:to>
      <xdr:col>24</xdr:col>
      <xdr:colOff>63500</xdr:colOff>
      <xdr:row>74</xdr:row>
      <xdr:rowOff>114440</xdr:rowOff>
    </xdr:to>
    <xdr:cxnSp macro="">
      <xdr:nvCxnSpPr>
        <xdr:cNvPr id="176" name="直線コネクタ 175"/>
        <xdr:cNvCxnSpPr/>
      </xdr:nvCxnSpPr>
      <xdr:spPr>
        <a:xfrm>
          <a:off x="3797300" y="12800991"/>
          <a:ext cx="8382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156139</xdr:rowOff>
    </xdr:from>
    <xdr:ext cx="534377" cy="259045"/>
    <xdr:sp macro="" textlink="">
      <xdr:nvSpPr>
        <xdr:cNvPr id="177" name="維持補修費平均値テキスト"/>
        <xdr:cNvSpPr txBox="1"/>
      </xdr:nvSpPr>
      <xdr:spPr>
        <a:xfrm>
          <a:off x="4686300" y="1318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113691</xdr:rowOff>
    </xdr:from>
    <xdr:to>
      <xdr:col>19</xdr:col>
      <xdr:colOff>177800</xdr:colOff>
      <xdr:row>75</xdr:row>
      <xdr:rowOff>169494</xdr:rowOff>
    </xdr:to>
    <xdr:cxnSp macro="">
      <xdr:nvCxnSpPr>
        <xdr:cNvPr id="179" name="直線コネクタ 178"/>
        <xdr:cNvCxnSpPr/>
      </xdr:nvCxnSpPr>
      <xdr:spPr>
        <a:xfrm flipV="1">
          <a:off x="2908300" y="12800991"/>
          <a:ext cx="889000" cy="22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103407</xdr:rowOff>
    </xdr:from>
    <xdr:ext cx="534377" cy="259045"/>
    <xdr:sp macro="" textlink="">
      <xdr:nvSpPr>
        <xdr:cNvPr id="181" name="テキスト ボックス 180"/>
        <xdr:cNvSpPr txBox="1"/>
      </xdr:nvSpPr>
      <xdr:spPr>
        <a:xfrm>
          <a:off x="3530111" y="1330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169494</xdr:rowOff>
    </xdr:from>
    <xdr:to>
      <xdr:col>15</xdr:col>
      <xdr:colOff>50800</xdr:colOff>
      <xdr:row>76</xdr:row>
      <xdr:rowOff>83262</xdr:rowOff>
    </xdr:to>
    <xdr:cxnSp macro="">
      <xdr:nvCxnSpPr>
        <xdr:cNvPr id="182" name="直線コネクタ 181"/>
        <xdr:cNvCxnSpPr/>
      </xdr:nvCxnSpPr>
      <xdr:spPr>
        <a:xfrm flipV="1">
          <a:off x="2019300" y="13028244"/>
          <a:ext cx="889000" cy="8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161773</xdr:rowOff>
    </xdr:from>
    <xdr:to>
      <xdr:col>15</xdr:col>
      <xdr:colOff>101600</xdr:colOff>
      <xdr:row>77</xdr:row>
      <xdr:rowOff>91923</xdr:rowOff>
    </xdr:to>
    <xdr:sp macro="" textlink="">
      <xdr:nvSpPr>
        <xdr:cNvPr id="183" name="フローチャート: 判断 182"/>
        <xdr:cNvSpPr/>
      </xdr:nvSpPr>
      <xdr:spPr>
        <a:xfrm>
          <a:off x="2857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83050</xdr:rowOff>
    </xdr:from>
    <xdr:ext cx="534377" cy="259045"/>
    <xdr:sp macro="" textlink="">
      <xdr:nvSpPr>
        <xdr:cNvPr id="184" name="テキスト ボックス 183"/>
        <xdr:cNvSpPr txBox="1"/>
      </xdr:nvSpPr>
      <xdr:spPr>
        <a:xfrm>
          <a:off x="2641111" y="132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83262</xdr:rowOff>
    </xdr:from>
    <xdr:to>
      <xdr:col>10</xdr:col>
      <xdr:colOff>114300</xdr:colOff>
      <xdr:row>76</xdr:row>
      <xdr:rowOff>109931</xdr:rowOff>
    </xdr:to>
    <xdr:cxnSp macro="">
      <xdr:nvCxnSpPr>
        <xdr:cNvPr id="185" name="直線コネクタ 184"/>
        <xdr:cNvCxnSpPr/>
      </xdr:nvCxnSpPr>
      <xdr:spPr>
        <a:xfrm flipV="1">
          <a:off x="1130300" y="13113462"/>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97117</xdr:rowOff>
    </xdr:from>
    <xdr:to>
      <xdr:col>10</xdr:col>
      <xdr:colOff>165100</xdr:colOff>
      <xdr:row>78</xdr:row>
      <xdr:rowOff>27267</xdr:rowOff>
    </xdr:to>
    <xdr:sp macro="" textlink="">
      <xdr:nvSpPr>
        <xdr:cNvPr id="186" name="フローチャート: 判断 185"/>
        <xdr:cNvSpPr/>
      </xdr:nvSpPr>
      <xdr:spPr>
        <a:xfrm>
          <a:off x="1968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18394</xdr:rowOff>
    </xdr:from>
    <xdr:ext cx="534377" cy="259045"/>
    <xdr:sp macro="" textlink="">
      <xdr:nvSpPr>
        <xdr:cNvPr id="187" name="テキスト ボックス 186"/>
        <xdr:cNvSpPr txBox="1"/>
      </xdr:nvSpPr>
      <xdr:spPr>
        <a:xfrm>
          <a:off x="1752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72149</xdr:rowOff>
    </xdr:from>
    <xdr:to>
      <xdr:col>6</xdr:col>
      <xdr:colOff>38100</xdr:colOff>
      <xdr:row>78</xdr:row>
      <xdr:rowOff>2299</xdr:rowOff>
    </xdr:to>
    <xdr:sp macro="" textlink="">
      <xdr:nvSpPr>
        <xdr:cNvPr id="188" name="フローチャート: 判断 187"/>
        <xdr:cNvSpPr/>
      </xdr:nvSpPr>
      <xdr:spPr>
        <a:xfrm>
          <a:off x="1079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164876</xdr:rowOff>
    </xdr:from>
    <xdr:ext cx="534377" cy="259045"/>
    <xdr:sp macro="" textlink="">
      <xdr:nvSpPr>
        <xdr:cNvPr id="189" name="テキスト ボックス 188"/>
        <xdr:cNvSpPr txBox="1"/>
      </xdr:nvSpPr>
      <xdr:spPr>
        <a:xfrm>
          <a:off x="863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63640</xdr:rowOff>
    </xdr:from>
    <xdr:to>
      <xdr:col>24</xdr:col>
      <xdr:colOff>114300</xdr:colOff>
      <xdr:row>74</xdr:row>
      <xdr:rowOff>165240</xdr:rowOff>
    </xdr:to>
    <xdr:sp macro="" textlink="">
      <xdr:nvSpPr>
        <xdr:cNvPr id="195" name="楕円 194"/>
        <xdr:cNvSpPr/>
      </xdr:nvSpPr>
      <xdr:spPr>
        <a:xfrm>
          <a:off x="4584700" y="127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86517</xdr:rowOff>
    </xdr:from>
    <xdr:ext cx="534377" cy="259045"/>
    <xdr:sp macro="" textlink="">
      <xdr:nvSpPr>
        <xdr:cNvPr id="196" name="維持補修費該当値テキスト"/>
        <xdr:cNvSpPr txBox="1"/>
      </xdr:nvSpPr>
      <xdr:spPr>
        <a:xfrm>
          <a:off x="4686300" y="1260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62891</xdr:rowOff>
    </xdr:from>
    <xdr:to>
      <xdr:col>20</xdr:col>
      <xdr:colOff>38100</xdr:colOff>
      <xdr:row>74</xdr:row>
      <xdr:rowOff>164491</xdr:rowOff>
    </xdr:to>
    <xdr:sp macro="" textlink="">
      <xdr:nvSpPr>
        <xdr:cNvPr id="197" name="楕円 196"/>
        <xdr:cNvSpPr/>
      </xdr:nvSpPr>
      <xdr:spPr>
        <a:xfrm>
          <a:off x="3746500" y="1275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9568</xdr:rowOff>
    </xdr:from>
    <xdr:ext cx="534377" cy="259045"/>
    <xdr:sp macro="" textlink="">
      <xdr:nvSpPr>
        <xdr:cNvPr id="198" name="テキスト ボックス 197"/>
        <xdr:cNvSpPr txBox="1"/>
      </xdr:nvSpPr>
      <xdr:spPr>
        <a:xfrm>
          <a:off x="3530111" y="1252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118694</xdr:rowOff>
    </xdr:from>
    <xdr:to>
      <xdr:col>15</xdr:col>
      <xdr:colOff>101600</xdr:colOff>
      <xdr:row>76</xdr:row>
      <xdr:rowOff>48844</xdr:rowOff>
    </xdr:to>
    <xdr:sp macro="" textlink="">
      <xdr:nvSpPr>
        <xdr:cNvPr id="199" name="楕円 198"/>
        <xdr:cNvSpPr/>
      </xdr:nvSpPr>
      <xdr:spPr>
        <a:xfrm>
          <a:off x="2857500" y="1297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65371</xdr:rowOff>
    </xdr:from>
    <xdr:ext cx="534377" cy="259045"/>
    <xdr:sp macro="" textlink="">
      <xdr:nvSpPr>
        <xdr:cNvPr id="200" name="テキスト ボックス 199"/>
        <xdr:cNvSpPr txBox="1"/>
      </xdr:nvSpPr>
      <xdr:spPr>
        <a:xfrm>
          <a:off x="2641111" y="1275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32462</xdr:rowOff>
    </xdr:from>
    <xdr:to>
      <xdr:col>10</xdr:col>
      <xdr:colOff>165100</xdr:colOff>
      <xdr:row>76</xdr:row>
      <xdr:rowOff>134062</xdr:rowOff>
    </xdr:to>
    <xdr:sp macro="" textlink="">
      <xdr:nvSpPr>
        <xdr:cNvPr id="201" name="楕円 200"/>
        <xdr:cNvSpPr/>
      </xdr:nvSpPr>
      <xdr:spPr>
        <a:xfrm>
          <a:off x="1968500" y="1306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150589</xdr:rowOff>
    </xdr:from>
    <xdr:ext cx="534377" cy="259045"/>
    <xdr:sp macro="" textlink="">
      <xdr:nvSpPr>
        <xdr:cNvPr id="202" name="テキスト ボックス 201"/>
        <xdr:cNvSpPr txBox="1"/>
      </xdr:nvSpPr>
      <xdr:spPr>
        <a:xfrm>
          <a:off x="1752111" y="1283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59131</xdr:rowOff>
    </xdr:from>
    <xdr:to>
      <xdr:col>6</xdr:col>
      <xdr:colOff>38100</xdr:colOff>
      <xdr:row>76</xdr:row>
      <xdr:rowOff>160731</xdr:rowOff>
    </xdr:to>
    <xdr:sp macro="" textlink="">
      <xdr:nvSpPr>
        <xdr:cNvPr id="203" name="楕円 202"/>
        <xdr:cNvSpPr/>
      </xdr:nvSpPr>
      <xdr:spPr>
        <a:xfrm>
          <a:off x="1079500" y="1308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5808</xdr:rowOff>
    </xdr:from>
    <xdr:ext cx="534377" cy="259045"/>
    <xdr:sp macro="" textlink="">
      <xdr:nvSpPr>
        <xdr:cNvPr id="204" name="テキスト ボックス 203"/>
        <xdr:cNvSpPr txBox="1"/>
      </xdr:nvSpPr>
      <xdr:spPr>
        <a:xfrm>
          <a:off x="863111" y="1286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86437</xdr:rowOff>
    </xdr:from>
    <xdr:to>
      <xdr:col>24</xdr:col>
      <xdr:colOff>63500</xdr:colOff>
      <xdr:row>98</xdr:row>
      <xdr:rowOff>18858</xdr:rowOff>
    </xdr:to>
    <xdr:cxnSp macro="">
      <xdr:nvCxnSpPr>
        <xdr:cNvPr id="236" name="直線コネクタ 235"/>
        <xdr:cNvCxnSpPr/>
      </xdr:nvCxnSpPr>
      <xdr:spPr>
        <a:xfrm>
          <a:off x="3797300" y="16717087"/>
          <a:ext cx="838200" cy="10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49958</xdr:rowOff>
    </xdr:from>
    <xdr:ext cx="534377" cy="259045"/>
    <xdr:sp macro="" textlink="">
      <xdr:nvSpPr>
        <xdr:cNvPr id="237" name="扶助費平均値テキスト"/>
        <xdr:cNvSpPr txBox="1"/>
      </xdr:nvSpPr>
      <xdr:spPr>
        <a:xfrm>
          <a:off x="4686300" y="1633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86437</xdr:rowOff>
    </xdr:from>
    <xdr:to>
      <xdr:col>19</xdr:col>
      <xdr:colOff>177800</xdr:colOff>
      <xdr:row>99</xdr:row>
      <xdr:rowOff>24061</xdr:rowOff>
    </xdr:to>
    <xdr:cxnSp macro="">
      <xdr:nvCxnSpPr>
        <xdr:cNvPr id="239" name="直線コネクタ 238"/>
        <xdr:cNvCxnSpPr/>
      </xdr:nvCxnSpPr>
      <xdr:spPr>
        <a:xfrm flipV="1">
          <a:off x="2908300" y="16717087"/>
          <a:ext cx="889000" cy="28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53342</xdr:rowOff>
    </xdr:from>
    <xdr:ext cx="534377" cy="259045"/>
    <xdr:sp macro="" textlink="">
      <xdr:nvSpPr>
        <xdr:cNvPr id="241" name="テキスト ボックス 240"/>
        <xdr:cNvSpPr txBox="1"/>
      </xdr:nvSpPr>
      <xdr:spPr>
        <a:xfrm>
          <a:off x="3530111" y="161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24061</xdr:rowOff>
    </xdr:from>
    <xdr:to>
      <xdr:col>15</xdr:col>
      <xdr:colOff>50800</xdr:colOff>
      <xdr:row>99</xdr:row>
      <xdr:rowOff>39726</xdr:rowOff>
    </xdr:to>
    <xdr:cxnSp macro="">
      <xdr:nvCxnSpPr>
        <xdr:cNvPr id="242" name="直線コネクタ 241"/>
        <xdr:cNvCxnSpPr/>
      </xdr:nvCxnSpPr>
      <xdr:spPr>
        <a:xfrm flipV="1">
          <a:off x="2019300" y="16997611"/>
          <a:ext cx="889000" cy="1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152963</xdr:rowOff>
    </xdr:from>
    <xdr:to>
      <xdr:col>15</xdr:col>
      <xdr:colOff>101600</xdr:colOff>
      <xdr:row>97</xdr:row>
      <xdr:rowOff>83113</xdr:rowOff>
    </xdr:to>
    <xdr:sp macro="" textlink="">
      <xdr:nvSpPr>
        <xdr:cNvPr id="243" name="フローチャート: 判断 242"/>
        <xdr:cNvSpPr/>
      </xdr:nvSpPr>
      <xdr:spPr>
        <a:xfrm>
          <a:off x="2857500" y="166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99640</xdr:rowOff>
    </xdr:from>
    <xdr:ext cx="534377" cy="259045"/>
    <xdr:sp macro="" textlink="">
      <xdr:nvSpPr>
        <xdr:cNvPr id="244" name="テキスト ボックス 243"/>
        <xdr:cNvSpPr txBox="1"/>
      </xdr:nvSpPr>
      <xdr:spPr>
        <a:xfrm>
          <a:off x="2641111" y="163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15058</xdr:rowOff>
    </xdr:from>
    <xdr:to>
      <xdr:col>10</xdr:col>
      <xdr:colOff>114300</xdr:colOff>
      <xdr:row>99</xdr:row>
      <xdr:rowOff>39726</xdr:rowOff>
    </xdr:to>
    <xdr:cxnSp macro="">
      <xdr:nvCxnSpPr>
        <xdr:cNvPr id="245" name="直線コネクタ 244"/>
        <xdr:cNvCxnSpPr/>
      </xdr:nvCxnSpPr>
      <xdr:spPr>
        <a:xfrm>
          <a:off x="1130300" y="16988608"/>
          <a:ext cx="889000" cy="2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155684</xdr:rowOff>
    </xdr:from>
    <xdr:to>
      <xdr:col>10</xdr:col>
      <xdr:colOff>165100</xdr:colOff>
      <xdr:row>97</xdr:row>
      <xdr:rowOff>85834</xdr:rowOff>
    </xdr:to>
    <xdr:sp macro="" textlink="">
      <xdr:nvSpPr>
        <xdr:cNvPr id="246" name="フローチャート: 判断 245"/>
        <xdr:cNvSpPr/>
      </xdr:nvSpPr>
      <xdr:spPr>
        <a:xfrm>
          <a:off x="1968500" y="1661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102361</xdr:rowOff>
    </xdr:from>
    <xdr:ext cx="534377" cy="259045"/>
    <xdr:sp macro="" textlink="">
      <xdr:nvSpPr>
        <xdr:cNvPr id="247" name="テキスト ボックス 246"/>
        <xdr:cNvSpPr txBox="1"/>
      </xdr:nvSpPr>
      <xdr:spPr>
        <a:xfrm>
          <a:off x="1752111" y="1639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44845</xdr:rowOff>
    </xdr:from>
    <xdr:to>
      <xdr:col>6</xdr:col>
      <xdr:colOff>38100</xdr:colOff>
      <xdr:row>97</xdr:row>
      <xdr:rowOff>146445</xdr:rowOff>
    </xdr:to>
    <xdr:sp macro="" textlink="">
      <xdr:nvSpPr>
        <xdr:cNvPr id="248" name="フローチャート: 判断 247"/>
        <xdr:cNvSpPr/>
      </xdr:nvSpPr>
      <xdr:spPr>
        <a:xfrm>
          <a:off x="1079500" y="166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162972</xdr:rowOff>
    </xdr:from>
    <xdr:ext cx="534377" cy="259045"/>
    <xdr:sp macro="" textlink="">
      <xdr:nvSpPr>
        <xdr:cNvPr id="249" name="テキスト ボックス 248"/>
        <xdr:cNvSpPr txBox="1"/>
      </xdr:nvSpPr>
      <xdr:spPr>
        <a:xfrm>
          <a:off x="863111" y="164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139508</xdr:rowOff>
    </xdr:from>
    <xdr:to>
      <xdr:col>24</xdr:col>
      <xdr:colOff>114300</xdr:colOff>
      <xdr:row>98</xdr:row>
      <xdr:rowOff>69658</xdr:rowOff>
    </xdr:to>
    <xdr:sp macro="" textlink="">
      <xdr:nvSpPr>
        <xdr:cNvPr id="255" name="楕円 254"/>
        <xdr:cNvSpPr/>
      </xdr:nvSpPr>
      <xdr:spPr>
        <a:xfrm>
          <a:off x="4584700" y="1677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117935</xdr:rowOff>
    </xdr:from>
    <xdr:ext cx="534377" cy="259045"/>
    <xdr:sp macro="" textlink="">
      <xdr:nvSpPr>
        <xdr:cNvPr id="256" name="扶助費該当値テキスト"/>
        <xdr:cNvSpPr txBox="1"/>
      </xdr:nvSpPr>
      <xdr:spPr>
        <a:xfrm>
          <a:off x="4686300" y="1674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35637</xdr:rowOff>
    </xdr:from>
    <xdr:to>
      <xdr:col>20</xdr:col>
      <xdr:colOff>38100</xdr:colOff>
      <xdr:row>97</xdr:row>
      <xdr:rowOff>137237</xdr:rowOff>
    </xdr:to>
    <xdr:sp macro="" textlink="">
      <xdr:nvSpPr>
        <xdr:cNvPr id="257" name="楕円 256"/>
        <xdr:cNvSpPr/>
      </xdr:nvSpPr>
      <xdr:spPr>
        <a:xfrm>
          <a:off x="3746500" y="1666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128364</xdr:rowOff>
    </xdr:from>
    <xdr:ext cx="534377" cy="259045"/>
    <xdr:sp macro="" textlink="">
      <xdr:nvSpPr>
        <xdr:cNvPr id="258" name="テキスト ボックス 257"/>
        <xdr:cNvSpPr txBox="1"/>
      </xdr:nvSpPr>
      <xdr:spPr>
        <a:xfrm>
          <a:off x="3530111" y="1675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144711</xdr:rowOff>
    </xdr:from>
    <xdr:to>
      <xdr:col>15</xdr:col>
      <xdr:colOff>101600</xdr:colOff>
      <xdr:row>99</xdr:row>
      <xdr:rowOff>74861</xdr:rowOff>
    </xdr:to>
    <xdr:sp macro="" textlink="">
      <xdr:nvSpPr>
        <xdr:cNvPr id="259" name="楕円 258"/>
        <xdr:cNvSpPr/>
      </xdr:nvSpPr>
      <xdr:spPr>
        <a:xfrm>
          <a:off x="2857500" y="1694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65988</xdr:rowOff>
    </xdr:from>
    <xdr:ext cx="534377" cy="259045"/>
    <xdr:sp macro="" textlink="">
      <xdr:nvSpPr>
        <xdr:cNvPr id="260" name="テキスト ボックス 259"/>
        <xdr:cNvSpPr txBox="1"/>
      </xdr:nvSpPr>
      <xdr:spPr>
        <a:xfrm>
          <a:off x="2641111" y="1703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160376</xdr:rowOff>
    </xdr:from>
    <xdr:to>
      <xdr:col>10</xdr:col>
      <xdr:colOff>165100</xdr:colOff>
      <xdr:row>99</xdr:row>
      <xdr:rowOff>90526</xdr:rowOff>
    </xdr:to>
    <xdr:sp macro="" textlink="">
      <xdr:nvSpPr>
        <xdr:cNvPr id="261" name="楕円 260"/>
        <xdr:cNvSpPr/>
      </xdr:nvSpPr>
      <xdr:spPr>
        <a:xfrm>
          <a:off x="1968500" y="1696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81653</xdr:rowOff>
    </xdr:from>
    <xdr:ext cx="534377" cy="259045"/>
    <xdr:sp macro="" textlink="">
      <xdr:nvSpPr>
        <xdr:cNvPr id="262" name="テキスト ボックス 261"/>
        <xdr:cNvSpPr txBox="1"/>
      </xdr:nvSpPr>
      <xdr:spPr>
        <a:xfrm>
          <a:off x="1752111" y="1705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135708</xdr:rowOff>
    </xdr:from>
    <xdr:to>
      <xdr:col>6</xdr:col>
      <xdr:colOff>38100</xdr:colOff>
      <xdr:row>99</xdr:row>
      <xdr:rowOff>65858</xdr:rowOff>
    </xdr:to>
    <xdr:sp macro="" textlink="">
      <xdr:nvSpPr>
        <xdr:cNvPr id="263" name="楕円 262"/>
        <xdr:cNvSpPr/>
      </xdr:nvSpPr>
      <xdr:spPr>
        <a:xfrm>
          <a:off x="1079500" y="1693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56985</xdr:rowOff>
    </xdr:from>
    <xdr:ext cx="534377" cy="259045"/>
    <xdr:sp macro="" textlink="">
      <xdr:nvSpPr>
        <xdr:cNvPr id="264" name="テキスト ボックス 263"/>
        <xdr:cNvSpPr txBox="1"/>
      </xdr:nvSpPr>
      <xdr:spPr>
        <a:xfrm>
          <a:off x="863111" y="1703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66262</xdr:rowOff>
    </xdr:from>
    <xdr:to>
      <xdr:col>55</xdr:col>
      <xdr:colOff>0</xdr:colOff>
      <xdr:row>38</xdr:row>
      <xdr:rowOff>108064</xdr:rowOff>
    </xdr:to>
    <xdr:cxnSp macro="">
      <xdr:nvCxnSpPr>
        <xdr:cNvPr id="295" name="直線コネクタ 294"/>
        <xdr:cNvCxnSpPr/>
      </xdr:nvCxnSpPr>
      <xdr:spPr>
        <a:xfrm flipV="1">
          <a:off x="9639300" y="6581362"/>
          <a:ext cx="838200" cy="4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34348</xdr:rowOff>
    </xdr:from>
    <xdr:ext cx="599010" cy="259045"/>
    <xdr:sp macro="" textlink="">
      <xdr:nvSpPr>
        <xdr:cNvPr id="296" name="補助費等平均値テキスト"/>
        <xdr:cNvSpPr txBox="1"/>
      </xdr:nvSpPr>
      <xdr:spPr>
        <a:xfrm>
          <a:off x="10528300" y="637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151601</xdr:rowOff>
    </xdr:from>
    <xdr:to>
      <xdr:col>50</xdr:col>
      <xdr:colOff>114300</xdr:colOff>
      <xdr:row>38</xdr:row>
      <xdr:rowOff>108064</xdr:rowOff>
    </xdr:to>
    <xdr:cxnSp macro="">
      <xdr:nvCxnSpPr>
        <xdr:cNvPr id="298" name="直線コネクタ 297"/>
        <xdr:cNvCxnSpPr/>
      </xdr:nvCxnSpPr>
      <xdr:spPr>
        <a:xfrm>
          <a:off x="8750300" y="6495251"/>
          <a:ext cx="889000" cy="12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149571</xdr:rowOff>
    </xdr:from>
    <xdr:ext cx="599010" cy="259045"/>
    <xdr:sp macro="" textlink="">
      <xdr:nvSpPr>
        <xdr:cNvPr id="300" name="テキスト ボックス 299"/>
        <xdr:cNvSpPr txBox="1"/>
      </xdr:nvSpPr>
      <xdr:spPr>
        <a:xfrm>
          <a:off x="9339795" y="632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151601</xdr:rowOff>
    </xdr:from>
    <xdr:to>
      <xdr:col>45</xdr:col>
      <xdr:colOff>177800</xdr:colOff>
      <xdr:row>38</xdr:row>
      <xdr:rowOff>120023</xdr:rowOff>
    </xdr:to>
    <xdr:cxnSp macro="">
      <xdr:nvCxnSpPr>
        <xdr:cNvPr id="301" name="直線コネクタ 300"/>
        <xdr:cNvCxnSpPr/>
      </xdr:nvCxnSpPr>
      <xdr:spPr>
        <a:xfrm flipV="1">
          <a:off x="7861300" y="6495251"/>
          <a:ext cx="889000" cy="13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78998</xdr:rowOff>
    </xdr:from>
    <xdr:to>
      <xdr:col>46</xdr:col>
      <xdr:colOff>38100</xdr:colOff>
      <xdr:row>38</xdr:row>
      <xdr:rowOff>9148</xdr:rowOff>
    </xdr:to>
    <xdr:sp macro="" textlink="">
      <xdr:nvSpPr>
        <xdr:cNvPr id="302" name="フローチャート: 判断 301"/>
        <xdr:cNvSpPr/>
      </xdr:nvSpPr>
      <xdr:spPr>
        <a:xfrm>
          <a:off x="8699500" y="642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25675</xdr:rowOff>
    </xdr:from>
    <xdr:ext cx="599010" cy="259045"/>
    <xdr:sp macro="" textlink="">
      <xdr:nvSpPr>
        <xdr:cNvPr id="303" name="テキスト ボックス 302"/>
        <xdr:cNvSpPr txBox="1"/>
      </xdr:nvSpPr>
      <xdr:spPr>
        <a:xfrm>
          <a:off x="8450795" y="619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119482</xdr:rowOff>
    </xdr:from>
    <xdr:to>
      <xdr:col>41</xdr:col>
      <xdr:colOff>50800</xdr:colOff>
      <xdr:row>38</xdr:row>
      <xdr:rowOff>120023</xdr:rowOff>
    </xdr:to>
    <xdr:cxnSp macro="">
      <xdr:nvCxnSpPr>
        <xdr:cNvPr id="304" name="直線コネクタ 303"/>
        <xdr:cNvCxnSpPr/>
      </xdr:nvCxnSpPr>
      <xdr:spPr>
        <a:xfrm>
          <a:off x="6972300" y="6634582"/>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69036</xdr:rowOff>
    </xdr:from>
    <xdr:to>
      <xdr:col>41</xdr:col>
      <xdr:colOff>101600</xdr:colOff>
      <xdr:row>38</xdr:row>
      <xdr:rowOff>170636</xdr:rowOff>
    </xdr:to>
    <xdr:sp macro="" textlink="">
      <xdr:nvSpPr>
        <xdr:cNvPr id="305" name="フローチャート: 判断 304"/>
        <xdr:cNvSpPr/>
      </xdr:nvSpPr>
      <xdr:spPr>
        <a:xfrm>
          <a:off x="7810500" y="658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15713</xdr:rowOff>
    </xdr:from>
    <xdr:ext cx="599010" cy="259045"/>
    <xdr:sp macro="" textlink="">
      <xdr:nvSpPr>
        <xdr:cNvPr id="306" name="テキスト ボックス 305"/>
        <xdr:cNvSpPr txBox="1"/>
      </xdr:nvSpPr>
      <xdr:spPr>
        <a:xfrm>
          <a:off x="7561795" y="635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59818</xdr:rowOff>
    </xdr:from>
    <xdr:to>
      <xdr:col>36</xdr:col>
      <xdr:colOff>165100</xdr:colOff>
      <xdr:row>38</xdr:row>
      <xdr:rowOff>161418</xdr:rowOff>
    </xdr:to>
    <xdr:sp macro="" textlink="">
      <xdr:nvSpPr>
        <xdr:cNvPr id="307" name="フローチャート: 判断 306"/>
        <xdr:cNvSpPr/>
      </xdr:nvSpPr>
      <xdr:spPr>
        <a:xfrm>
          <a:off x="6921500" y="65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6495</xdr:rowOff>
    </xdr:from>
    <xdr:ext cx="599010" cy="259045"/>
    <xdr:sp macro="" textlink="">
      <xdr:nvSpPr>
        <xdr:cNvPr id="308" name="テキスト ボックス 307"/>
        <xdr:cNvSpPr txBox="1"/>
      </xdr:nvSpPr>
      <xdr:spPr>
        <a:xfrm>
          <a:off x="6672795" y="635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15462</xdr:rowOff>
    </xdr:from>
    <xdr:to>
      <xdr:col>55</xdr:col>
      <xdr:colOff>50800</xdr:colOff>
      <xdr:row>38</xdr:row>
      <xdr:rowOff>117062</xdr:rowOff>
    </xdr:to>
    <xdr:sp macro="" textlink="">
      <xdr:nvSpPr>
        <xdr:cNvPr id="314" name="楕円 313"/>
        <xdr:cNvSpPr/>
      </xdr:nvSpPr>
      <xdr:spPr>
        <a:xfrm>
          <a:off x="10426700" y="653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161348</xdr:rowOff>
    </xdr:from>
    <xdr:ext cx="599010" cy="259045"/>
    <xdr:sp macro="" textlink="">
      <xdr:nvSpPr>
        <xdr:cNvPr id="315" name="補助費等該当値テキスト"/>
        <xdr:cNvSpPr txBox="1"/>
      </xdr:nvSpPr>
      <xdr:spPr>
        <a:xfrm>
          <a:off x="10528300" y="65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57264</xdr:rowOff>
    </xdr:from>
    <xdr:to>
      <xdr:col>50</xdr:col>
      <xdr:colOff>165100</xdr:colOff>
      <xdr:row>38</xdr:row>
      <xdr:rowOff>158864</xdr:rowOff>
    </xdr:to>
    <xdr:sp macro="" textlink="">
      <xdr:nvSpPr>
        <xdr:cNvPr id="316" name="楕円 315"/>
        <xdr:cNvSpPr/>
      </xdr:nvSpPr>
      <xdr:spPr>
        <a:xfrm>
          <a:off x="9588500" y="657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149991</xdr:rowOff>
    </xdr:from>
    <xdr:ext cx="599010" cy="259045"/>
    <xdr:sp macro="" textlink="">
      <xdr:nvSpPr>
        <xdr:cNvPr id="317" name="テキスト ボックス 316"/>
        <xdr:cNvSpPr txBox="1"/>
      </xdr:nvSpPr>
      <xdr:spPr>
        <a:xfrm>
          <a:off x="9339795" y="666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100801</xdr:rowOff>
    </xdr:from>
    <xdr:to>
      <xdr:col>46</xdr:col>
      <xdr:colOff>38100</xdr:colOff>
      <xdr:row>38</xdr:row>
      <xdr:rowOff>30952</xdr:rowOff>
    </xdr:to>
    <xdr:sp macro="" textlink="">
      <xdr:nvSpPr>
        <xdr:cNvPr id="318" name="楕円 317"/>
        <xdr:cNvSpPr/>
      </xdr:nvSpPr>
      <xdr:spPr>
        <a:xfrm>
          <a:off x="8699500" y="64444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22079</xdr:rowOff>
    </xdr:from>
    <xdr:ext cx="599010" cy="259045"/>
    <xdr:sp macro="" textlink="">
      <xdr:nvSpPr>
        <xdr:cNvPr id="319" name="テキスト ボックス 318"/>
        <xdr:cNvSpPr txBox="1"/>
      </xdr:nvSpPr>
      <xdr:spPr>
        <a:xfrm>
          <a:off x="8450795" y="653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69223</xdr:rowOff>
    </xdr:from>
    <xdr:to>
      <xdr:col>41</xdr:col>
      <xdr:colOff>101600</xdr:colOff>
      <xdr:row>38</xdr:row>
      <xdr:rowOff>170823</xdr:rowOff>
    </xdr:to>
    <xdr:sp macro="" textlink="">
      <xdr:nvSpPr>
        <xdr:cNvPr id="320" name="楕円 319"/>
        <xdr:cNvSpPr/>
      </xdr:nvSpPr>
      <xdr:spPr>
        <a:xfrm>
          <a:off x="7810500" y="65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161950</xdr:rowOff>
    </xdr:from>
    <xdr:ext cx="599010" cy="259045"/>
    <xdr:sp macro="" textlink="">
      <xdr:nvSpPr>
        <xdr:cNvPr id="321" name="テキスト ボックス 320"/>
        <xdr:cNvSpPr txBox="1"/>
      </xdr:nvSpPr>
      <xdr:spPr>
        <a:xfrm>
          <a:off x="7561795" y="6677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68682</xdr:rowOff>
    </xdr:from>
    <xdr:to>
      <xdr:col>36</xdr:col>
      <xdr:colOff>165100</xdr:colOff>
      <xdr:row>38</xdr:row>
      <xdr:rowOff>170282</xdr:rowOff>
    </xdr:to>
    <xdr:sp macro="" textlink="">
      <xdr:nvSpPr>
        <xdr:cNvPr id="322" name="楕円 321"/>
        <xdr:cNvSpPr/>
      </xdr:nvSpPr>
      <xdr:spPr>
        <a:xfrm>
          <a:off x="6921500" y="65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161409</xdr:rowOff>
    </xdr:from>
    <xdr:ext cx="599010" cy="259045"/>
    <xdr:sp macro="" textlink="">
      <xdr:nvSpPr>
        <xdr:cNvPr id="323" name="テキスト ボックス 322"/>
        <xdr:cNvSpPr txBox="1"/>
      </xdr:nvSpPr>
      <xdr:spPr>
        <a:xfrm>
          <a:off x="6672795" y="667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121356</xdr:rowOff>
    </xdr:from>
    <xdr:to>
      <xdr:col>55</xdr:col>
      <xdr:colOff>0</xdr:colOff>
      <xdr:row>58</xdr:row>
      <xdr:rowOff>9106</xdr:rowOff>
    </xdr:to>
    <xdr:cxnSp macro="">
      <xdr:nvCxnSpPr>
        <xdr:cNvPr id="354" name="直線コネクタ 353"/>
        <xdr:cNvCxnSpPr/>
      </xdr:nvCxnSpPr>
      <xdr:spPr>
        <a:xfrm>
          <a:off x="9639300" y="9894006"/>
          <a:ext cx="838200" cy="5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111038</xdr:rowOff>
    </xdr:from>
    <xdr:ext cx="599010" cy="259045"/>
    <xdr:sp macro="" textlink="">
      <xdr:nvSpPr>
        <xdr:cNvPr id="355" name="普通建設事業費平均値テキスト"/>
        <xdr:cNvSpPr txBox="1"/>
      </xdr:nvSpPr>
      <xdr:spPr>
        <a:xfrm>
          <a:off x="10528300" y="971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148765</xdr:rowOff>
    </xdr:from>
    <xdr:to>
      <xdr:col>50</xdr:col>
      <xdr:colOff>114300</xdr:colOff>
      <xdr:row>57</xdr:row>
      <xdr:rowOff>121356</xdr:rowOff>
    </xdr:to>
    <xdr:cxnSp macro="">
      <xdr:nvCxnSpPr>
        <xdr:cNvPr id="357" name="直線コネクタ 356"/>
        <xdr:cNvCxnSpPr/>
      </xdr:nvCxnSpPr>
      <xdr:spPr>
        <a:xfrm>
          <a:off x="8750300" y="9749965"/>
          <a:ext cx="889000" cy="14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149848</xdr:rowOff>
    </xdr:from>
    <xdr:ext cx="599010" cy="259045"/>
    <xdr:sp macro="" textlink="">
      <xdr:nvSpPr>
        <xdr:cNvPr id="359" name="テキスト ボックス 358"/>
        <xdr:cNvSpPr txBox="1"/>
      </xdr:nvSpPr>
      <xdr:spPr>
        <a:xfrm>
          <a:off x="9339795" y="95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18498</xdr:rowOff>
    </xdr:from>
    <xdr:to>
      <xdr:col>45</xdr:col>
      <xdr:colOff>177800</xdr:colOff>
      <xdr:row>56</xdr:row>
      <xdr:rowOff>148765</xdr:rowOff>
    </xdr:to>
    <xdr:cxnSp macro="">
      <xdr:nvCxnSpPr>
        <xdr:cNvPr id="360" name="直線コネクタ 359"/>
        <xdr:cNvCxnSpPr/>
      </xdr:nvCxnSpPr>
      <xdr:spPr>
        <a:xfrm>
          <a:off x="7861300" y="9619698"/>
          <a:ext cx="889000" cy="1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104017</xdr:rowOff>
    </xdr:from>
    <xdr:to>
      <xdr:col>46</xdr:col>
      <xdr:colOff>38100</xdr:colOff>
      <xdr:row>58</xdr:row>
      <xdr:rowOff>34167</xdr:rowOff>
    </xdr:to>
    <xdr:sp macro="" textlink="">
      <xdr:nvSpPr>
        <xdr:cNvPr id="361" name="フローチャート: 判断 360"/>
        <xdr:cNvSpPr/>
      </xdr:nvSpPr>
      <xdr:spPr>
        <a:xfrm>
          <a:off x="8699500" y="987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25294</xdr:rowOff>
    </xdr:from>
    <xdr:ext cx="599010" cy="259045"/>
    <xdr:sp macro="" textlink="">
      <xdr:nvSpPr>
        <xdr:cNvPr id="362" name="テキスト ボックス 361"/>
        <xdr:cNvSpPr txBox="1"/>
      </xdr:nvSpPr>
      <xdr:spPr>
        <a:xfrm>
          <a:off x="8450795" y="996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18498</xdr:rowOff>
    </xdr:from>
    <xdr:to>
      <xdr:col>41</xdr:col>
      <xdr:colOff>50800</xdr:colOff>
      <xdr:row>57</xdr:row>
      <xdr:rowOff>148652</xdr:rowOff>
    </xdr:to>
    <xdr:cxnSp macro="">
      <xdr:nvCxnSpPr>
        <xdr:cNvPr id="363" name="直線コネクタ 362"/>
        <xdr:cNvCxnSpPr/>
      </xdr:nvCxnSpPr>
      <xdr:spPr>
        <a:xfrm flipV="1">
          <a:off x="6972300" y="9619698"/>
          <a:ext cx="889000" cy="30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103343</xdr:rowOff>
    </xdr:from>
    <xdr:to>
      <xdr:col>41</xdr:col>
      <xdr:colOff>101600</xdr:colOff>
      <xdr:row>58</xdr:row>
      <xdr:rowOff>33493</xdr:rowOff>
    </xdr:to>
    <xdr:sp macro="" textlink="">
      <xdr:nvSpPr>
        <xdr:cNvPr id="364" name="フローチャート: 判断 363"/>
        <xdr:cNvSpPr/>
      </xdr:nvSpPr>
      <xdr:spPr>
        <a:xfrm>
          <a:off x="7810500" y="98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24620</xdr:rowOff>
    </xdr:from>
    <xdr:ext cx="599010" cy="259045"/>
    <xdr:sp macro="" textlink="">
      <xdr:nvSpPr>
        <xdr:cNvPr id="365" name="テキスト ボックス 364"/>
        <xdr:cNvSpPr txBox="1"/>
      </xdr:nvSpPr>
      <xdr:spPr>
        <a:xfrm>
          <a:off x="7561795" y="99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142550</xdr:rowOff>
    </xdr:from>
    <xdr:to>
      <xdr:col>36</xdr:col>
      <xdr:colOff>165100</xdr:colOff>
      <xdr:row>58</xdr:row>
      <xdr:rowOff>72700</xdr:rowOff>
    </xdr:to>
    <xdr:sp macro="" textlink="">
      <xdr:nvSpPr>
        <xdr:cNvPr id="366" name="フローチャート: 判断 365"/>
        <xdr:cNvSpPr/>
      </xdr:nvSpPr>
      <xdr:spPr>
        <a:xfrm>
          <a:off x="6921500" y="99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63827</xdr:rowOff>
    </xdr:from>
    <xdr:ext cx="599010" cy="259045"/>
    <xdr:sp macro="" textlink="">
      <xdr:nvSpPr>
        <xdr:cNvPr id="367" name="テキスト ボックス 366"/>
        <xdr:cNvSpPr txBox="1"/>
      </xdr:nvSpPr>
      <xdr:spPr>
        <a:xfrm>
          <a:off x="6672795" y="1000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129756</xdr:rowOff>
    </xdr:from>
    <xdr:to>
      <xdr:col>55</xdr:col>
      <xdr:colOff>50800</xdr:colOff>
      <xdr:row>58</xdr:row>
      <xdr:rowOff>59906</xdr:rowOff>
    </xdr:to>
    <xdr:sp macro="" textlink="">
      <xdr:nvSpPr>
        <xdr:cNvPr id="373" name="楕円 372"/>
        <xdr:cNvSpPr/>
      </xdr:nvSpPr>
      <xdr:spPr>
        <a:xfrm>
          <a:off x="10426700" y="9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108183</xdr:rowOff>
    </xdr:from>
    <xdr:ext cx="599010" cy="259045"/>
    <xdr:sp macro="" textlink="">
      <xdr:nvSpPr>
        <xdr:cNvPr id="374" name="普通建設事業費該当値テキスト"/>
        <xdr:cNvSpPr txBox="1"/>
      </xdr:nvSpPr>
      <xdr:spPr>
        <a:xfrm>
          <a:off x="10528300" y="9880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70556</xdr:rowOff>
    </xdr:from>
    <xdr:to>
      <xdr:col>50</xdr:col>
      <xdr:colOff>165100</xdr:colOff>
      <xdr:row>58</xdr:row>
      <xdr:rowOff>706</xdr:rowOff>
    </xdr:to>
    <xdr:sp macro="" textlink="">
      <xdr:nvSpPr>
        <xdr:cNvPr id="375" name="楕円 374"/>
        <xdr:cNvSpPr/>
      </xdr:nvSpPr>
      <xdr:spPr>
        <a:xfrm>
          <a:off x="9588500" y="984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163283</xdr:rowOff>
    </xdr:from>
    <xdr:ext cx="599010" cy="259045"/>
    <xdr:sp macro="" textlink="">
      <xdr:nvSpPr>
        <xdr:cNvPr id="376" name="テキスト ボックス 375"/>
        <xdr:cNvSpPr txBox="1"/>
      </xdr:nvSpPr>
      <xdr:spPr>
        <a:xfrm>
          <a:off x="9339795" y="993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97965</xdr:rowOff>
    </xdr:from>
    <xdr:to>
      <xdr:col>46</xdr:col>
      <xdr:colOff>38100</xdr:colOff>
      <xdr:row>57</xdr:row>
      <xdr:rowOff>28115</xdr:rowOff>
    </xdr:to>
    <xdr:sp macro="" textlink="">
      <xdr:nvSpPr>
        <xdr:cNvPr id="377" name="楕円 376"/>
        <xdr:cNvSpPr/>
      </xdr:nvSpPr>
      <xdr:spPr>
        <a:xfrm>
          <a:off x="8699500" y="969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44642</xdr:rowOff>
    </xdr:from>
    <xdr:ext cx="599010" cy="259045"/>
    <xdr:sp macro="" textlink="">
      <xdr:nvSpPr>
        <xdr:cNvPr id="378" name="テキスト ボックス 377"/>
        <xdr:cNvSpPr txBox="1"/>
      </xdr:nvSpPr>
      <xdr:spPr>
        <a:xfrm>
          <a:off x="8450795" y="947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139148</xdr:rowOff>
    </xdr:from>
    <xdr:to>
      <xdr:col>41</xdr:col>
      <xdr:colOff>101600</xdr:colOff>
      <xdr:row>56</xdr:row>
      <xdr:rowOff>69298</xdr:rowOff>
    </xdr:to>
    <xdr:sp macro="" textlink="">
      <xdr:nvSpPr>
        <xdr:cNvPr id="379" name="楕円 378"/>
        <xdr:cNvSpPr/>
      </xdr:nvSpPr>
      <xdr:spPr>
        <a:xfrm>
          <a:off x="7810500" y="956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85825</xdr:rowOff>
    </xdr:from>
    <xdr:ext cx="599010" cy="259045"/>
    <xdr:sp macro="" textlink="">
      <xdr:nvSpPr>
        <xdr:cNvPr id="380" name="テキスト ボックス 379"/>
        <xdr:cNvSpPr txBox="1"/>
      </xdr:nvSpPr>
      <xdr:spPr>
        <a:xfrm>
          <a:off x="7561795" y="934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97852</xdr:rowOff>
    </xdr:from>
    <xdr:to>
      <xdr:col>36</xdr:col>
      <xdr:colOff>165100</xdr:colOff>
      <xdr:row>58</xdr:row>
      <xdr:rowOff>28002</xdr:rowOff>
    </xdr:to>
    <xdr:sp macro="" textlink="">
      <xdr:nvSpPr>
        <xdr:cNvPr id="381" name="楕円 380"/>
        <xdr:cNvSpPr/>
      </xdr:nvSpPr>
      <xdr:spPr>
        <a:xfrm>
          <a:off x="6921500" y="987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44529</xdr:rowOff>
    </xdr:from>
    <xdr:ext cx="599010" cy="259045"/>
    <xdr:sp macro="" textlink="">
      <xdr:nvSpPr>
        <xdr:cNvPr id="382" name="テキスト ボックス 381"/>
        <xdr:cNvSpPr txBox="1"/>
      </xdr:nvSpPr>
      <xdr:spPr>
        <a:xfrm>
          <a:off x="6672795" y="964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92070</xdr:rowOff>
    </xdr:from>
    <xdr:to>
      <xdr:col>55</xdr:col>
      <xdr:colOff>0</xdr:colOff>
      <xdr:row>78</xdr:row>
      <xdr:rowOff>130246</xdr:rowOff>
    </xdr:to>
    <xdr:cxnSp macro="">
      <xdr:nvCxnSpPr>
        <xdr:cNvPr id="411" name="直線コネクタ 410"/>
        <xdr:cNvCxnSpPr/>
      </xdr:nvCxnSpPr>
      <xdr:spPr>
        <a:xfrm flipV="1">
          <a:off x="9639300" y="13465170"/>
          <a:ext cx="8382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48798</xdr:rowOff>
    </xdr:from>
    <xdr:ext cx="599010" cy="259045"/>
    <xdr:sp macro="" textlink="">
      <xdr:nvSpPr>
        <xdr:cNvPr id="412" name="普通建設事業費 （ うち新規整備　）平均値テキスト"/>
        <xdr:cNvSpPr txBox="1"/>
      </xdr:nvSpPr>
      <xdr:spPr>
        <a:xfrm>
          <a:off x="10528300" y="13250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31632</xdr:rowOff>
    </xdr:from>
    <xdr:to>
      <xdr:col>50</xdr:col>
      <xdr:colOff>114300</xdr:colOff>
      <xdr:row>78</xdr:row>
      <xdr:rowOff>130246</xdr:rowOff>
    </xdr:to>
    <xdr:cxnSp macro="">
      <xdr:nvCxnSpPr>
        <xdr:cNvPr id="414" name="直線コネクタ 413"/>
        <xdr:cNvCxnSpPr/>
      </xdr:nvCxnSpPr>
      <xdr:spPr>
        <a:xfrm>
          <a:off x="8750300" y="13233282"/>
          <a:ext cx="889000" cy="27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31632</xdr:rowOff>
    </xdr:from>
    <xdr:to>
      <xdr:col>45</xdr:col>
      <xdr:colOff>177800</xdr:colOff>
      <xdr:row>78</xdr:row>
      <xdr:rowOff>16914</xdr:rowOff>
    </xdr:to>
    <xdr:cxnSp macro="">
      <xdr:nvCxnSpPr>
        <xdr:cNvPr id="417" name="直線コネクタ 416"/>
        <xdr:cNvCxnSpPr/>
      </xdr:nvCxnSpPr>
      <xdr:spPr>
        <a:xfrm flipV="1">
          <a:off x="7861300" y="13233282"/>
          <a:ext cx="889000" cy="15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18" name="フローチャート: 判断 417"/>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161245</xdr:rowOff>
    </xdr:from>
    <xdr:ext cx="534377" cy="259045"/>
    <xdr:sp macro="" textlink="">
      <xdr:nvSpPr>
        <xdr:cNvPr id="419" name="テキスト ボックス 418"/>
        <xdr:cNvSpPr txBox="1"/>
      </xdr:nvSpPr>
      <xdr:spPr>
        <a:xfrm>
          <a:off x="8483111" y="135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16914</xdr:rowOff>
    </xdr:from>
    <xdr:to>
      <xdr:col>41</xdr:col>
      <xdr:colOff>50800</xdr:colOff>
      <xdr:row>78</xdr:row>
      <xdr:rowOff>67284</xdr:rowOff>
    </xdr:to>
    <xdr:cxnSp macro="">
      <xdr:nvCxnSpPr>
        <xdr:cNvPr id="420" name="直線コネクタ 419"/>
        <xdr:cNvCxnSpPr/>
      </xdr:nvCxnSpPr>
      <xdr:spPr>
        <a:xfrm flipV="1">
          <a:off x="6972300" y="13390014"/>
          <a:ext cx="889000" cy="5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21" name="フローチャート: 判断 420"/>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163899</xdr:rowOff>
    </xdr:from>
    <xdr:ext cx="534377" cy="259045"/>
    <xdr:sp macro="" textlink="">
      <xdr:nvSpPr>
        <xdr:cNvPr id="422" name="テキスト ボックス 421"/>
        <xdr:cNvSpPr txBox="1"/>
      </xdr:nvSpPr>
      <xdr:spPr>
        <a:xfrm>
          <a:off x="7594111" y="135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23" name="フローチャート: 判断 422"/>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18642</xdr:rowOff>
    </xdr:from>
    <xdr:ext cx="534377" cy="259045"/>
    <xdr:sp macro="" textlink="">
      <xdr:nvSpPr>
        <xdr:cNvPr id="424" name="テキスト ボックス 423"/>
        <xdr:cNvSpPr txBox="1"/>
      </xdr:nvSpPr>
      <xdr:spPr>
        <a:xfrm>
          <a:off x="6705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41270</xdr:rowOff>
    </xdr:from>
    <xdr:to>
      <xdr:col>55</xdr:col>
      <xdr:colOff>50800</xdr:colOff>
      <xdr:row>78</xdr:row>
      <xdr:rowOff>142870</xdr:rowOff>
    </xdr:to>
    <xdr:sp macro="" textlink="">
      <xdr:nvSpPr>
        <xdr:cNvPr id="430" name="楕円 429"/>
        <xdr:cNvSpPr/>
      </xdr:nvSpPr>
      <xdr:spPr>
        <a:xfrm>
          <a:off x="10426700" y="1341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4348</xdr:rowOff>
    </xdr:from>
    <xdr:ext cx="534377" cy="259045"/>
    <xdr:sp macro="" textlink="">
      <xdr:nvSpPr>
        <xdr:cNvPr id="431" name="普通建設事業費 （ うち新規整備　）該当値テキスト"/>
        <xdr:cNvSpPr txBox="1"/>
      </xdr:nvSpPr>
      <xdr:spPr>
        <a:xfrm>
          <a:off x="10528300" y="1337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79446</xdr:rowOff>
    </xdr:from>
    <xdr:to>
      <xdr:col>50</xdr:col>
      <xdr:colOff>165100</xdr:colOff>
      <xdr:row>79</xdr:row>
      <xdr:rowOff>9596</xdr:rowOff>
    </xdr:to>
    <xdr:sp macro="" textlink="">
      <xdr:nvSpPr>
        <xdr:cNvPr id="432" name="楕円 431"/>
        <xdr:cNvSpPr/>
      </xdr:nvSpPr>
      <xdr:spPr>
        <a:xfrm>
          <a:off x="9588500" y="1345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723</xdr:rowOff>
    </xdr:from>
    <xdr:ext cx="534377" cy="259045"/>
    <xdr:sp macro="" textlink="">
      <xdr:nvSpPr>
        <xdr:cNvPr id="433" name="テキスト ボックス 432"/>
        <xdr:cNvSpPr txBox="1"/>
      </xdr:nvSpPr>
      <xdr:spPr>
        <a:xfrm>
          <a:off x="9372111" y="135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152282</xdr:rowOff>
    </xdr:from>
    <xdr:to>
      <xdr:col>46</xdr:col>
      <xdr:colOff>38100</xdr:colOff>
      <xdr:row>77</xdr:row>
      <xdr:rowOff>82432</xdr:rowOff>
    </xdr:to>
    <xdr:sp macro="" textlink="">
      <xdr:nvSpPr>
        <xdr:cNvPr id="434" name="楕円 433"/>
        <xdr:cNvSpPr/>
      </xdr:nvSpPr>
      <xdr:spPr>
        <a:xfrm>
          <a:off x="8699500" y="1318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98959</xdr:rowOff>
    </xdr:from>
    <xdr:ext cx="599010" cy="259045"/>
    <xdr:sp macro="" textlink="">
      <xdr:nvSpPr>
        <xdr:cNvPr id="435" name="テキスト ボックス 434"/>
        <xdr:cNvSpPr txBox="1"/>
      </xdr:nvSpPr>
      <xdr:spPr>
        <a:xfrm>
          <a:off x="8450795" y="1295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137564</xdr:rowOff>
    </xdr:from>
    <xdr:to>
      <xdr:col>41</xdr:col>
      <xdr:colOff>101600</xdr:colOff>
      <xdr:row>78</xdr:row>
      <xdr:rowOff>67714</xdr:rowOff>
    </xdr:to>
    <xdr:sp macro="" textlink="">
      <xdr:nvSpPr>
        <xdr:cNvPr id="436" name="楕円 435"/>
        <xdr:cNvSpPr/>
      </xdr:nvSpPr>
      <xdr:spPr>
        <a:xfrm>
          <a:off x="7810500" y="1333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84241</xdr:rowOff>
    </xdr:from>
    <xdr:ext cx="599010" cy="259045"/>
    <xdr:sp macro="" textlink="">
      <xdr:nvSpPr>
        <xdr:cNvPr id="437" name="テキスト ボックス 436"/>
        <xdr:cNvSpPr txBox="1"/>
      </xdr:nvSpPr>
      <xdr:spPr>
        <a:xfrm>
          <a:off x="7561795" y="1311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16484</xdr:rowOff>
    </xdr:from>
    <xdr:to>
      <xdr:col>36</xdr:col>
      <xdr:colOff>165100</xdr:colOff>
      <xdr:row>78</xdr:row>
      <xdr:rowOff>118084</xdr:rowOff>
    </xdr:to>
    <xdr:sp macro="" textlink="">
      <xdr:nvSpPr>
        <xdr:cNvPr id="438" name="楕円 437"/>
        <xdr:cNvSpPr/>
      </xdr:nvSpPr>
      <xdr:spPr>
        <a:xfrm>
          <a:off x="6921500" y="133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134611</xdr:rowOff>
    </xdr:from>
    <xdr:ext cx="599010" cy="259045"/>
    <xdr:sp macro="" textlink="">
      <xdr:nvSpPr>
        <xdr:cNvPr id="439" name="テキスト ボックス 438"/>
        <xdr:cNvSpPr txBox="1"/>
      </xdr:nvSpPr>
      <xdr:spPr>
        <a:xfrm>
          <a:off x="6672795" y="131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3" name="直線コネクタ 462"/>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4" name="普通建設事業費 （ うち更新整備　）最小値テキスト"/>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5" name="直線コネクタ 464"/>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6" name="普通建設事業費 （ うち更新整備　）最大値テキスト"/>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7" name="直線コネクタ 466"/>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67779</xdr:rowOff>
    </xdr:from>
    <xdr:to>
      <xdr:col>55</xdr:col>
      <xdr:colOff>0</xdr:colOff>
      <xdr:row>96</xdr:row>
      <xdr:rowOff>101219</xdr:rowOff>
    </xdr:to>
    <xdr:cxnSp macro="">
      <xdr:nvCxnSpPr>
        <xdr:cNvPr id="468" name="直線コネクタ 467"/>
        <xdr:cNvCxnSpPr/>
      </xdr:nvCxnSpPr>
      <xdr:spPr>
        <a:xfrm>
          <a:off x="9639300" y="16355529"/>
          <a:ext cx="838200" cy="20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37940</xdr:rowOff>
    </xdr:from>
    <xdr:ext cx="599010" cy="259045"/>
    <xdr:sp macro="" textlink="">
      <xdr:nvSpPr>
        <xdr:cNvPr id="469" name="普通建設事業費 （ うち更新整備　）平均値テキスト"/>
        <xdr:cNvSpPr txBox="1"/>
      </xdr:nvSpPr>
      <xdr:spPr>
        <a:xfrm>
          <a:off x="10528300" y="16325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70" name="フローチャート: 判断 469"/>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67779</xdr:rowOff>
    </xdr:from>
    <xdr:to>
      <xdr:col>50</xdr:col>
      <xdr:colOff>114300</xdr:colOff>
      <xdr:row>96</xdr:row>
      <xdr:rowOff>116382</xdr:rowOff>
    </xdr:to>
    <xdr:cxnSp macro="">
      <xdr:nvCxnSpPr>
        <xdr:cNvPr id="471" name="直線コネクタ 470"/>
        <xdr:cNvCxnSpPr/>
      </xdr:nvCxnSpPr>
      <xdr:spPr>
        <a:xfrm flipV="1">
          <a:off x="8750300" y="16355529"/>
          <a:ext cx="889000" cy="2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2" name="フローチャート: 判断 471"/>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75407</xdr:rowOff>
    </xdr:from>
    <xdr:ext cx="599010" cy="259045"/>
    <xdr:sp macro="" textlink="">
      <xdr:nvSpPr>
        <xdr:cNvPr id="473" name="テキスト ボックス 472"/>
        <xdr:cNvSpPr txBox="1"/>
      </xdr:nvSpPr>
      <xdr:spPr>
        <a:xfrm>
          <a:off x="9339795" y="1602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168949</xdr:rowOff>
    </xdr:from>
    <xdr:to>
      <xdr:col>45</xdr:col>
      <xdr:colOff>177800</xdr:colOff>
      <xdr:row>96</xdr:row>
      <xdr:rowOff>116382</xdr:rowOff>
    </xdr:to>
    <xdr:cxnSp macro="">
      <xdr:nvCxnSpPr>
        <xdr:cNvPr id="474" name="直線コネクタ 473"/>
        <xdr:cNvCxnSpPr/>
      </xdr:nvCxnSpPr>
      <xdr:spPr>
        <a:xfrm>
          <a:off x="7861300" y="15599449"/>
          <a:ext cx="889000" cy="97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73104</xdr:rowOff>
    </xdr:from>
    <xdr:to>
      <xdr:col>46</xdr:col>
      <xdr:colOff>38100</xdr:colOff>
      <xdr:row>96</xdr:row>
      <xdr:rowOff>3254</xdr:rowOff>
    </xdr:to>
    <xdr:sp macro="" textlink="">
      <xdr:nvSpPr>
        <xdr:cNvPr id="475" name="フローチャート: 判断 474"/>
        <xdr:cNvSpPr/>
      </xdr:nvSpPr>
      <xdr:spPr>
        <a:xfrm>
          <a:off x="8699500" y="1636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19781</xdr:rowOff>
    </xdr:from>
    <xdr:ext cx="599010" cy="259045"/>
    <xdr:sp macro="" textlink="">
      <xdr:nvSpPr>
        <xdr:cNvPr id="476" name="テキスト ボックス 475"/>
        <xdr:cNvSpPr txBox="1"/>
      </xdr:nvSpPr>
      <xdr:spPr>
        <a:xfrm>
          <a:off x="8450795" y="1613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168949</xdr:rowOff>
    </xdr:from>
    <xdr:to>
      <xdr:col>41</xdr:col>
      <xdr:colOff>50800</xdr:colOff>
      <xdr:row>96</xdr:row>
      <xdr:rowOff>119926</xdr:rowOff>
    </xdr:to>
    <xdr:cxnSp macro="">
      <xdr:nvCxnSpPr>
        <xdr:cNvPr id="477" name="直線コネクタ 476"/>
        <xdr:cNvCxnSpPr/>
      </xdr:nvCxnSpPr>
      <xdr:spPr>
        <a:xfrm flipV="1">
          <a:off x="6972300" y="15599449"/>
          <a:ext cx="889000" cy="97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39294</xdr:rowOff>
    </xdr:from>
    <xdr:to>
      <xdr:col>41</xdr:col>
      <xdr:colOff>101600</xdr:colOff>
      <xdr:row>95</xdr:row>
      <xdr:rowOff>140894</xdr:rowOff>
    </xdr:to>
    <xdr:sp macro="" textlink="">
      <xdr:nvSpPr>
        <xdr:cNvPr id="478" name="フローチャート: 判断 477"/>
        <xdr:cNvSpPr/>
      </xdr:nvSpPr>
      <xdr:spPr>
        <a:xfrm>
          <a:off x="7810500" y="163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132021</xdr:rowOff>
    </xdr:from>
    <xdr:ext cx="599010" cy="259045"/>
    <xdr:sp macro="" textlink="">
      <xdr:nvSpPr>
        <xdr:cNvPr id="479" name="テキスト ボックス 478"/>
        <xdr:cNvSpPr txBox="1"/>
      </xdr:nvSpPr>
      <xdr:spPr>
        <a:xfrm>
          <a:off x="7561795" y="1641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85575</xdr:rowOff>
    </xdr:from>
    <xdr:to>
      <xdr:col>36</xdr:col>
      <xdr:colOff>165100</xdr:colOff>
      <xdr:row>96</xdr:row>
      <xdr:rowOff>15725</xdr:rowOff>
    </xdr:to>
    <xdr:sp macro="" textlink="">
      <xdr:nvSpPr>
        <xdr:cNvPr id="480" name="フローチャート: 判断 479"/>
        <xdr:cNvSpPr/>
      </xdr:nvSpPr>
      <xdr:spPr>
        <a:xfrm>
          <a:off x="6921500" y="1637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32252</xdr:rowOff>
    </xdr:from>
    <xdr:ext cx="599010" cy="259045"/>
    <xdr:sp macro="" textlink="">
      <xdr:nvSpPr>
        <xdr:cNvPr id="481" name="テキスト ボックス 480"/>
        <xdr:cNvSpPr txBox="1"/>
      </xdr:nvSpPr>
      <xdr:spPr>
        <a:xfrm>
          <a:off x="6672795" y="1614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50419</xdr:rowOff>
    </xdr:from>
    <xdr:to>
      <xdr:col>55</xdr:col>
      <xdr:colOff>50800</xdr:colOff>
      <xdr:row>96</xdr:row>
      <xdr:rowOff>152019</xdr:rowOff>
    </xdr:to>
    <xdr:sp macro="" textlink="">
      <xdr:nvSpPr>
        <xdr:cNvPr id="487" name="楕円 486"/>
        <xdr:cNvSpPr/>
      </xdr:nvSpPr>
      <xdr:spPr>
        <a:xfrm>
          <a:off x="10426700" y="1650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28846</xdr:rowOff>
    </xdr:from>
    <xdr:ext cx="599010" cy="259045"/>
    <xdr:sp macro="" textlink="">
      <xdr:nvSpPr>
        <xdr:cNvPr id="488" name="普通建設事業費 （ うち更新整備　）該当値テキスト"/>
        <xdr:cNvSpPr txBox="1"/>
      </xdr:nvSpPr>
      <xdr:spPr>
        <a:xfrm>
          <a:off x="10528300" y="1648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16979</xdr:rowOff>
    </xdr:from>
    <xdr:to>
      <xdr:col>50</xdr:col>
      <xdr:colOff>165100</xdr:colOff>
      <xdr:row>95</xdr:row>
      <xdr:rowOff>118579</xdr:rowOff>
    </xdr:to>
    <xdr:sp macro="" textlink="">
      <xdr:nvSpPr>
        <xdr:cNvPr id="489" name="楕円 488"/>
        <xdr:cNvSpPr/>
      </xdr:nvSpPr>
      <xdr:spPr>
        <a:xfrm>
          <a:off x="9588500" y="1630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109706</xdr:rowOff>
    </xdr:from>
    <xdr:ext cx="599010" cy="259045"/>
    <xdr:sp macro="" textlink="">
      <xdr:nvSpPr>
        <xdr:cNvPr id="490" name="テキスト ボックス 489"/>
        <xdr:cNvSpPr txBox="1"/>
      </xdr:nvSpPr>
      <xdr:spPr>
        <a:xfrm>
          <a:off x="9339795" y="1639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65582</xdr:rowOff>
    </xdr:from>
    <xdr:to>
      <xdr:col>46</xdr:col>
      <xdr:colOff>38100</xdr:colOff>
      <xdr:row>96</xdr:row>
      <xdr:rowOff>167182</xdr:rowOff>
    </xdr:to>
    <xdr:sp macro="" textlink="">
      <xdr:nvSpPr>
        <xdr:cNvPr id="491" name="楕円 490"/>
        <xdr:cNvSpPr/>
      </xdr:nvSpPr>
      <xdr:spPr>
        <a:xfrm>
          <a:off x="8699500" y="1652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158309</xdr:rowOff>
    </xdr:from>
    <xdr:ext cx="599010" cy="259045"/>
    <xdr:sp macro="" textlink="">
      <xdr:nvSpPr>
        <xdr:cNvPr id="492" name="テキスト ボックス 491"/>
        <xdr:cNvSpPr txBox="1"/>
      </xdr:nvSpPr>
      <xdr:spPr>
        <a:xfrm>
          <a:off x="8450795" y="1661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118149</xdr:rowOff>
    </xdr:from>
    <xdr:to>
      <xdr:col>41</xdr:col>
      <xdr:colOff>101600</xdr:colOff>
      <xdr:row>91</xdr:row>
      <xdr:rowOff>48299</xdr:rowOff>
    </xdr:to>
    <xdr:sp macro="" textlink="">
      <xdr:nvSpPr>
        <xdr:cNvPr id="493" name="楕円 492"/>
        <xdr:cNvSpPr/>
      </xdr:nvSpPr>
      <xdr:spPr>
        <a:xfrm>
          <a:off x="7810500" y="1554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64826</xdr:rowOff>
    </xdr:from>
    <xdr:ext cx="599010" cy="259045"/>
    <xdr:sp macro="" textlink="">
      <xdr:nvSpPr>
        <xdr:cNvPr id="494" name="テキスト ボックス 493"/>
        <xdr:cNvSpPr txBox="1"/>
      </xdr:nvSpPr>
      <xdr:spPr>
        <a:xfrm>
          <a:off x="7561795" y="1532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69126</xdr:rowOff>
    </xdr:from>
    <xdr:to>
      <xdr:col>36</xdr:col>
      <xdr:colOff>165100</xdr:colOff>
      <xdr:row>96</xdr:row>
      <xdr:rowOff>170726</xdr:rowOff>
    </xdr:to>
    <xdr:sp macro="" textlink="">
      <xdr:nvSpPr>
        <xdr:cNvPr id="495" name="楕円 494"/>
        <xdr:cNvSpPr/>
      </xdr:nvSpPr>
      <xdr:spPr>
        <a:xfrm>
          <a:off x="6921500" y="165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161853</xdr:rowOff>
    </xdr:from>
    <xdr:ext cx="599010" cy="259045"/>
    <xdr:sp macro="" textlink="">
      <xdr:nvSpPr>
        <xdr:cNvPr id="496" name="テキスト ボックス 495"/>
        <xdr:cNvSpPr txBox="1"/>
      </xdr:nvSpPr>
      <xdr:spPr>
        <a:xfrm>
          <a:off x="6672795" y="1662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0" name="直線コネクタ 519"/>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3" name="災害復旧事業費最大値テキスト"/>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4" name="直線コネクタ 523"/>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134926</xdr:rowOff>
    </xdr:from>
    <xdr:to>
      <xdr:col>85</xdr:col>
      <xdr:colOff>127000</xdr:colOff>
      <xdr:row>39</xdr:row>
      <xdr:rowOff>19251</xdr:rowOff>
    </xdr:to>
    <xdr:cxnSp macro="">
      <xdr:nvCxnSpPr>
        <xdr:cNvPr id="525" name="直線コネクタ 524"/>
        <xdr:cNvCxnSpPr/>
      </xdr:nvCxnSpPr>
      <xdr:spPr>
        <a:xfrm>
          <a:off x="15481300" y="6650026"/>
          <a:ext cx="838200" cy="5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6" name="災害復旧事業費平均値テキスト"/>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7" name="フローチャート: 判断 526"/>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64925</xdr:rowOff>
    </xdr:from>
    <xdr:to>
      <xdr:col>81</xdr:col>
      <xdr:colOff>50800</xdr:colOff>
      <xdr:row>38</xdr:row>
      <xdr:rowOff>134926</xdr:rowOff>
    </xdr:to>
    <xdr:cxnSp macro="">
      <xdr:nvCxnSpPr>
        <xdr:cNvPr id="528" name="直線コネクタ 527"/>
        <xdr:cNvCxnSpPr/>
      </xdr:nvCxnSpPr>
      <xdr:spPr>
        <a:xfrm>
          <a:off x="14592300" y="6580025"/>
          <a:ext cx="889000" cy="7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9" name="フローチャート: 判断 528"/>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30" name="テキスト ボックス 529"/>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64925</xdr:rowOff>
    </xdr:from>
    <xdr:to>
      <xdr:col>76</xdr:col>
      <xdr:colOff>114300</xdr:colOff>
      <xdr:row>38</xdr:row>
      <xdr:rowOff>164312</xdr:rowOff>
    </xdr:to>
    <xdr:cxnSp macro="">
      <xdr:nvCxnSpPr>
        <xdr:cNvPr id="531" name="直線コネクタ 530"/>
        <xdr:cNvCxnSpPr/>
      </xdr:nvCxnSpPr>
      <xdr:spPr>
        <a:xfrm flipV="1">
          <a:off x="13703300" y="6580025"/>
          <a:ext cx="889000" cy="9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44361</xdr:rowOff>
    </xdr:from>
    <xdr:to>
      <xdr:col>76</xdr:col>
      <xdr:colOff>165100</xdr:colOff>
      <xdr:row>38</xdr:row>
      <xdr:rowOff>145961</xdr:rowOff>
    </xdr:to>
    <xdr:sp macro="" textlink="">
      <xdr:nvSpPr>
        <xdr:cNvPr id="532" name="フローチャート: 判断 531"/>
        <xdr:cNvSpPr/>
      </xdr:nvSpPr>
      <xdr:spPr>
        <a:xfrm>
          <a:off x="14541500" y="65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137088</xdr:rowOff>
    </xdr:from>
    <xdr:ext cx="534377" cy="259045"/>
    <xdr:sp macro="" textlink="">
      <xdr:nvSpPr>
        <xdr:cNvPr id="533" name="テキスト ボックス 532"/>
        <xdr:cNvSpPr txBox="1"/>
      </xdr:nvSpPr>
      <xdr:spPr>
        <a:xfrm>
          <a:off x="14325111" y="665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164312</xdr:rowOff>
    </xdr:from>
    <xdr:to>
      <xdr:col>71</xdr:col>
      <xdr:colOff>177800</xdr:colOff>
      <xdr:row>39</xdr:row>
      <xdr:rowOff>3497</xdr:rowOff>
    </xdr:to>
    <xdr:cxnSp macro="">
      <xdr:nvCxnSpPr>
        <xdr:cNvPr id="534" name="直線コネクタ 533"/>
        <xdr:cNvCxnSpPr/>
      </xdr:nvCxnSpPr>
      <xdr:spPr>
        <a:xfrm flipV="1">
          <a:off x="12814300" y="6679412"/>
          <a:ext cx="8890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111562</xdr:rowOff>
    </xdr:from>
    <xdr:to>
      <xdr:col>72</xdr:col>
      <xdr:colOff>38100</xdr:colOff>
      <xdr:row>39</xdr:row>
      <xdr:rowOff>41712</xdr:rowOff>
    </xdr:to>
    <xdr:sp macro="" textlink="">
      <xdr:nvSpPr>
        <xdr:cNvPr id="535" name="フローチャート: 判断 534"/>
        <xdr:cNvSpPr/>
      </xdr:nvSpPr>
      <xdr:spPr>
        <a:xfrm>
          <a:off x="13652500" y="662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58239</xdr:rowOff>
    </xdr:from>
    <xdr:ext cx="534377" cy="259045"/>
    <xdr:sp macro="" textlink="">
      <xdr:nvSpPr>
        <xdr:cNvPr id="536" name="テキスト ボックス 535"/>
        <xdr:cNvSpPr txBox="1"/>
      </xdr:nvSpPr>
      <xdr:spPr>
        <a:xfrm>
          <a:off x="13436111" y="640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118115</xdr:rowOff>
    </xdr:from>
    <xdr:to>
      <xdr:col>67</xdr:col>
      <xdr:colOff>101600</xdr:colOff>
      <xdr:row>39</xdr:row>
      <xdr:rowOff>48265</xdr:rowOff>
    </xdr:to>
    <xdr:sp macro="" textlink="">
      <xdr:nvSpPr>
        <xdr:cNvPr id="537" name="フローチャート: 判断 536"/>
        <xdr:cNvSpPr/>
      </xdr:nvSpPr>
      <xdr:spPr>
        <a:xfrm>
          <a:off x="12763500" y="66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64792</xdr:rowOff>
    </xdr:from>
    <xdr:ext cx="534377" cy="259045"/>
    <xdr:sp macro="" textlink="">
      <xdr:nvSpPr>
        <xdr:cNvPr id="538" name="テキスト ボックス 537"/>
        <xdr:cNvSpPr txBox="1"/>
      </xdr:nvSpPr>
      <xdr:spPr>
        <a:xfrm>
          <a:off x="12547111" y="64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139901</xdr:rowOff>
    </xdr:from>
    <xdr:to>
      <xdr:col>85</xdr:col>
      <xdr:colOff>177800</xdr:colOff>
      <xdr:row>39</xdr:row>
      <xdr:rowOff>70051</xdr:rowOff>
    </xdr:to>
    <xdr:sp macro="" textlink="">
      <xdr:nvSpPr>
        <xdr:cNvPr id="544" name="楕円 543"/>
        <xdr:cNvSpPr/>
      </xdr:nvSpPr>
      <xdr:spPr>
        <a:xfrm>
          <a:off x="16268700" y="665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54828</xdr:rowOff>
    </xdr:from>
    <xdr:ext cx="469744" cy="259045"/>
    <xdr:sp macro="" textlink="">
      <xdr:nvSpPr>
        <xdr:cNvPr id="545" name="災害復旧事業費該当値テキスト"/>
        <xdr:cNvSpPr txBox="1"/>
      </xdr:nvSpPr>
      <xdr:spPr>
        <a:xfrm>
          <a:off x="16370300" y="656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84126</xdr:rowOff>
    </xdr:from>
    <xdr:to>
      <xdr:col>81</xdr:col>
      <xdr:colOff>101600</xdr:colOff>
      <xdr:row>39</xdr:row>
      <xdr:rowOff>14276</xdr:rowOff>
    </xdr:to>
    <xdr:sp macro="" textlink="">
      <xdr:nvSpPr>
        <xdr:cNvPr id="546" name="楕円 545"/>
        <xdr:cNvSpPr/>
      </xdr:nvSpPr>
      <xdr:spPr>
        <a:xfrm>
          <a:off x="15430500" y="659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5403</xdr:rowOff>
    </xdr:from>
    <xdr:ext cx="534377" cy="259045"/>
    <xdr:sp macro="" textlink="">
      <xdr:nvSpPr>
        <xdr:cNvPr id="547" name="テキスト ボックス 546"/>
        <xdr:cNvSpPr txBox="1"/>
      </xdr:nvSpPr>
      <xdr:spPr>
        <a:xfrm>
          <a:off x="15214111" y="669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14125</xdr:rowOff>
    </xdr:from>
    <xdr:to>
      <xdr:col>76</xdr:col>
      <xdr:colOff>165100</xdr:colOff>
      <xdr:row>38</xdr:row>
      <xdr:rowOff>115725</xdr:rowOff>
    </xdr:to>
    <xdr:sp macro="" textlink="">
      <xdr:nvSpPr>
        <xdr:cNvPr id="548" name="楕円 547"/>
        <xdr:cNvSpPr/>
      </xdr:nvSpPr>
      <xdr:spPr>
        <a:xfrm>
          <a:off x="14541500" y="652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132252</xdr:rowOff>
    </xdr:from>
    <xdr:ext cx="534377" cy="259045"/>
    <xdr:sp macro="" textlink="">
      <xdr:nvSpPr>
        <xdr:cNvPr id="549" name="テキスト ボックス 548"/>
        <xdr:cNvSpPr txBox="1"/>
      </xdr:nvSpPr>
      <xdr:spPr>
        <a:xfrm>
          <a:off x="14325111" y="630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113512</xdr:rowOff>
    </xdr:from>
    <xdr:to>
      <xdr:col>72</xdr:col>
      <xdr:colOff>38100</xdr:colOff>
      <xdr:row>39</xdr:row>
      <xdr:rowOff>43662</xdr:rowOff>
    </xdr:to>
    <xdr:sp macro="" textlink="">
      <xdr:nvSpPr>
        <xdr:cNvPr id="550" name="楕円 549"/>
        <xdr:cNvSpPr/>
      </xdr:nvSpPr>
      <xdr:spPr>
        <a:xfrm>
          <a:off x="13652500" y="662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34789</xdr:rowOff>
    </xdr:from>
    <xdr:ext cx="534377" cy="259045"/>
    <xdr:sp macro="" textlink="">
      <xdr:nvSpPr>
        <xdr:cNvPr id="551" name="テキスト ボックス 550"/>
        <xdr:cNvSpPr txBox="1"/>
      </xdr:nvSpPr>
      <xdr:spPr>
        <a:xfrm>
          <a:off x="13436111" y="672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124147</xdr:rowOff>
    </xdr:from>
    <xdr:to>
      <xdr:col>67</xdr:col>
      <xdr:colOff>101600</xdr:colOff>
      <xdr:row>39</xdr:row>
      <xdr:rowOff>54297</xdr:rowOff>
    </xdr:to>
    <xdr:sp macro="" textlink="">
      <xdr:nvSpPr>
        <xdr:cNvPr id="552" name="楕円 551"/>
        <xdr:cNvSpPr/>
      </xdr:nvSpPr>
      <xdr:spPr>
        <a:xfrm>
          <a:off x="12763500" y="663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45424</xdr:rowOff>
    </xdr:from>
    <xdr:ext cx="534377" cy="259045"/>
    <xdr:sp macro="" textlink="">
      <xdr:nvSpPr>
        <xdr:cNvPr id="553" name="テキスト ボックス 552"/>
        <xdr:cNvSpPr txBox="1"/>
      </xdr:nvSpPr>
      <xdr:spPr>
        <a:xfrm>
          <a:off x="12547111" y="673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4" name="直線コネクタ 623"/>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5" name="公債費最小値テキスト"/>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6" name="直線コネクタ 625"/>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7" name="公債費最大値テキスト"/>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8" name="直線コネクタ 627"/>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60454</xdr:rowOff>
    </xdr:from>
    <xdr:to>
      <xdr:col>85</xdr:col>
      <xdr:colOff>127000</xdr:colOff>
      <xdr:row>76</xdr:row>
      <xdr:rowOff>140596</xdr:rowOff>
    </xdr:to>
    <xdr:cxnSp macro="">
      <xdr:nvCxnSpPr>
        <xdr:cNvPr id="629" name="直線コネクタ 628"/>
        <xdr:cNvCxnSpPr/>
      </xdr:nvCxnSpPr>
      <xdr:spPr>
        <a:xfrm>
          <a:off x="15481300" y="13090654"/>
          <a:ext cx="838200" cy="8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118122</xdr:rowOff>
    </xdr:from>
    <xdr:ext cx="599010" cy="259045"/>
    <xdr:sp macro="" textlink="">
      <xdr:nvSpPr>
        <xdr:cNvPr id="630" name="公債費平均値テキスト"/>
        <xdr:cNvSpPr txBox="1"/>
      </xdr:nvSpPr>
      <xdr:spPr>
        <a:xfrm>
          <a:off x="16370300" y="13148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1" name="フローチャート: 判断 630"/>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60454</xdr:rowOff>
    </xdr:from>
    <xdr:to>
      <xdr:col>81</xdr:col>
      <xdr:colOff>50800</xdr:colOff>
      <xdr:row>77</xdr:row>
      <xdr:rowOff>19385</xdr:rowOff>
    </xdr:to>
    <xdr:cxnSp macro="">
      <xdr:nvCxnSpPr>
        <xdr:cNvPr id="632" name="直線コネクタ 631"/>
        <xdr:cNvCxnSpPr/>
      </xdr:nvCxnSpPr>
      <xdr:spPr>
        <a:xfrm flipV="1">
          <a:off x="14592300" y="13090654"/>
          <a:ext cx="889000" cy="1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3" name="フローチャート: 判断 632"/>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65067</xdr:rowOff>
    </xdr:from>
    <xdr:ext cx="599010" cy="259045"/>
    <xdr:sp macro="" textlink="">
      <xdr:nvSpPr>
        <xdr:cNvPr id="634" name="テキスト ボックス 633"/>
        <xdr:cNvSpPr txBox="1"/>
      </xdr:nvSpPr>
      <xdr:spPr>
        <a:xfrm>
          <a:off x="15181795" y="1326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151096</xdr:rowOff>
    </xdr:from>
    <xdr:to>
      <xdr:col>76</xdr:col>
      <xdr:colOff>114300</xdr:colOff>
      <xdr:row>77</xdr:row>
      <xdr:rowOff>19385</xdr:rowOff>
    </xdr:to>
    <xdr:cxnSp macro="">
      <xdr:nvCxnSpPr>
        <xdr:cNvPr id="635" name="直線コネクタ 634"/>
        <xdr:cNvCxnSpPr/>
      </xdr:nvCxnSpPr>
      <xdr:spPr>
        <a:xfrm>
          <a:off x="13703300" y="13181296"/>
          <a:ext cx="889000" cy="3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150414</xdr:rowOff>
    </xdr:from>
    <xdr:to>
      <xdr:col>76</xdr:col>
      <xdr:colOff>165100</xdr:colOff>
      <xdr:row>77</xdr:row>
      <xdr:rowOff>80564</xdr:rowOff>
    </xdr:to>
    <xdr:sp macro="" textlink="">
      <xdr:nvSpPr>
        <xdr:cNvPr id="636" name="フローチャート: 判断 635"/>
        <xdr:cNvSpPr/>
      </xdr:nvSpPr>
      <xdr:spPr>
        <a:xfrm>
          <a:off x="14541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71691</xdr:rowOff>
    </xdr:from>
    <xdr:ext cx="599010" cy="259045"/>
    <xdr:sp macro="" textlink="">
      <xdr:nvSpPr>
        <xdr:cNvPr id="637" name="テキスト ボックス 636"/>
        <xdr:cNvSpPr txBox="1"/>
      </xdr:nvSpPr>
      <xdr:spPr>
        <a:xfrm>
          <a:off x="14292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112773</xdr:rowOff>
    </xdr:from>
    <xdr:to>
      <xdr:col>71</xdr:col>
      <xdr:colOff>177800</xdr:colOff>
      <xdr:row>76</xdr:row>
      <xdr:rowOff>151096</xdr:rowOff>
    </xdr:to>
    <xdr:cxnSp macro="">
      <xdr:nvCxnSpPr>
        <xdr:cNvPr id="638" name="直線コネクタ 637"/>
        <xdr:cNvCxnSpPr/>
      </xdr:nvCxnSpPr>
      <xdr:spPr>
        <a:xfrm>
          <a:off x="12814300" y="13142973"/>
          <a:ext cx="889000" cy="3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169298</xdr:rowOff>
    </xdr:from>
    <xdr:to>
      <xdr:col>72</xdr:col>
      <xdr:colOff>38100</xdr:colOff>
      <xdr:row>77</xdr:row>
      <xdr:rowOff>99448</xdr:rowOff>
    </xdr:to>
    <xdr:sp macro="" textlink="">
      <xdr:nvSpPr>
        <xdr:cNvPr id="639" name="フローチャート: 判断 638"/>
        <xdr:cNvSpPr/>
      </xdr:nvSpPr>
      <xdr:spPr>
        <a:xfrm>
          <a:off x="13652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90575</xdr:rowOff>
    </xdr:from>
    <xdr:ext cx="599010" cy="259045"/>
    <xdr:sp macro="" textlink="">
      <xdr:nvSpPr>
        <xdr:cNvPr id="640" name="テキスト ボックス 639"/>
        <xdr:cNvSpPr txBox="1"/>
      </xdr:nvSpPr>
      <xdr:spPr>
        <a:xfrm>
          <a:off x="13403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16720</xdr:rowOff>
    </xdr:from>
    <xdr:to>
      <xdr:col>67</xdr:col>
      <xdr:colOff>101600</xdr:colOff>
      <xdr:row>77</xdr:row>
      <xdr:rowOff>118320</xdr:rowOff>
    </xdr:to>
    <xdr:sp macro="" textlink="">
      <xdr:nvSpPr>
        <xdr:cNvPr id="641" name="フローチャート: 判断 640"/>
        <xdr:cNvSpPr/>
      </xdr:nvSpPr>
      <xdr:spPr>
        <a:xfrm>
          <a:off x="12763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109447</xdr:rowOff>
    </xdr:from>
    <xdr:ext cx="599010" cy="259045"/>
    <xdr:sp macro="" textlink="">
      <xdr:nvSpPr>
        <xdr:cNvPr id="642" name="テキスト ボックス 641"/>
        <xdr:cNvSpPr txBox="1"/>
      </xdr:nvSpPr>
      <xdr:spPr>
        <a:xfrm>
          <a:off x="12514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89796</xdr:rowOff>
    </xdr:from>
    <xdr:to>
      <xdr:col>85</xdr:col>
      <xdr:colOff>177800</xdr:colOff>
      <xdr:row>77</xdr:row>
      <xdr:rowOff>19946</xdr:rowOff>
    </xdr:to>
    <xdr:sp macro="" textlink="">
      <xdr:nvSpPr>
        <xdr:cNvPr id="648" name="楕円 647"/>
        <xdr:cNvSpPr/>
      </xdr:nvSpPr>
      <xdr:spPr>
        <a:xfrm>
          <a:off x="16268700" y="1311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112673</xdr:rowOff>
    </xdr:from>
    <xdr:ext cx="599010" cy="259045"/>
    <xdr:sp macro="" textlink="">
      <xdr:nvSpPr>
        <xdr:cNvPr id="649" name="公債費該当値テキスト"/>
        <xdr:cNvSpPr txBox="1"/>
      </xdr:nvSpPr>
      <xdr:spPr>
        <a:xfrm>
          <a:off x="16370300" y="1297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9654</xdr:rowOff>
    </xdr:from>
    <xdr:to>
      <xdr:col>81</xdr:col>
      <xdr:colOff>101600</xdr:colOff>
      <xdr:row>76</xdr:row>
      <xdr:rowOff>111254</xdr:rowOff>
    </xdr:to>
    <xdr:sp macro="" textlink="">
      <xdr:nvSpPr>
        <xdr:cNvPr id="650" name="楕円 649"/>
        <xdr:cNvSpPr/>
      </xdr:nvSpPr>
      <xdr:spPr>
        <a:xfrm>
          <a:off x="15430500" y="130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127781</xdr:rowOff>
    </xdr:from>
    <xdr:ext cx="599010" cy="259045"/>
    <xdr:sp macro="" textlink="">
      <xdr:nvSpPr>
        <xdr:cNvPr id="651" name="テキスト ボックス 650"/>
        <xdr:cNvSpPr txBox="1"/>
      </xdr:nvSpPr>
      <xdr:spPr>
        <a:xfrm>
          <a:off x="15181795" y="1281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140035</xdr:rowOff>
    </xdr:from>
    <xdr:to>
      <xdr:col>76</xdr:col>
      <xdr:colOff>165100</xdr:colOff>
      <xdr:row>77</xdr:row>
      <xdr:rowOff>70185</xdr:rowOff>
    </xdr:to>
    <xdr:sp macro="" textlink="">
      <xdr:nvSpPr>
        <xdr:cNvPr id="652" name="楕円 651"/>
        <xdr:cNvSpPr/>
      </xdr:nvSpPr>
      <xdr:spPr>
        <a:xfrm>
          <a:off x="14541500" y="1317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86713</xdr:rowOff>
    </xdr:from>
    <xdr:ext cx="599010" cy="259045"/>
    <xdr:sp macro="" textlink="">
      <xdr:nvSpPr>
        <xdr:cNvPr id="653" name="テキスト ボックス 652"/>
        <xdr:cNvSpPr txBox="1"/>
      </xdr:nvSpPr>
      <xdr:spPr>
        <a:xfrm>
          <a:off x="14292795" y="1294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100296</xdr:rowOff>
    </xdr:from>
    <xdr:to>
      <xdr:col>72</xdr:col>
      <xdr:colOff>38100</xdr:colOff>
      <xdr:row>77</xdr:row>
      <xdr:rowOff>30446</xdr:rowOff>
    </xdr:to>
    <xdr:sp macro="" textlink="">
      <xdr:nvSpPr>
        <xdr:cNvPr id="654" name="楕円 653"/>
        <xdr:cNvSpPr/>
      </xdr:nvSpPr>
      <xdr:spPr>
        <a:xfrm>
          <a:off x="13652500" y="1313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46972</xdr:rowOff>
    </xdr:from>
    <xdr:ext cx="599010" cy="259045"/>
    <xdr:sp macro="" textlink="">
      <xdr:nvSpPr>
        <xdr:cNvPr id="655" name="テキスト ボックス 654"/>
        <xdr:cNvSpPr txBox="1"/>
      </xdr:nvSpPr>
      <xdr:spPr>
        <a:xfrm>
          <a:off x="13403795" y="129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61973</xdr:rowOff>
    </xdr:from>
    <xdr:to>
      <xdr:col>67</xdr:col>
      <xdr:colOff>101600</xdr:colOff>
      <xdr:row>76</xdr:row>
      <xdr:rowOff>163573</xdr:rowOff>
    </xdr:to>
    <xdr:sp macro="" textlink="">
      <xdr:nvSpPr>
        <xdr:cNvPr id="656" name="楕円 655"/>
        <xdr:cNvSpPr/>
      </xdr:nvSpPr>
      <xdr:spPr>
        <a:xfrm>
          <a:off x="12763500" y="130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8650</xdr:rowOff>
    </xdr:from>
    <xdr:ext cx="599010" cy="259045"/>
    <xdr:sp macro="" textlink="">
      <xdr:nvSpPr>
        <xdr:cNvPr id="657" name="テキスト ボックス 656"/>
        <xdr:cNvSpPr txBox="1"/>
      </xdr:nvSpPr>
      <xdr:spPr>
        <a:xfrm>
          <a:off x="12514795" y="1286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9" name="直線コネクタ 678"/>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80" name="積立金最小値テキスト"/>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81" name="直線コネクタ 680"/>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2" name="積立金最大値テキスト"/>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3" name="直線コネクタ 682"/>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127296</xdr:rowOff>
    </xdr:from>
    <xdr:to>
      <xdr:col>85</xdr:col>
      <xdr:colOff>127000</xdr:colOff>
      <xdr:row>98</xdr:row>
      <xdr:rowOff>93287</xdr:rowOff>
    </xdr:to>
    <xdr:cxnSp macro="">
      <xdr:nvCxnSpPr>
        <xdr:cNvPr id="684" name="直線コネクタ 683"/>
        <xdr:cNvCxnSpPr/>
      </xdr:nvCxnSpPr>
      <xdr:spPr>
        <a:xfrm flipV="1">
          <a:off x="15481300" y="16757946"/>
          <a:ext cx="838200" cy="13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43263</xdr:rowOff>
    </xdr:from>
    <xdr:ext cx="599010" cy="259045"/>
    <xdr:sp macro="" textlink="">
      <xdr:nvSpPr>
        <xdr:cNvPr id="685" name="積立金平均値テキスト"/>
        <xdr:cNvSpPr txBox="1"/>
      </xdr:nvSpPr>
      <xdr:spPr>
        <a:xfrm>
          <a:off x="16370300" y="16331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6" name="フローチャート: 判断 685"/>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79443</xdr:rowOff>
    </xdr:from>
    <xdr:to>
      <xdr:col>81</xdr:col>
      <xdr:colOff>50800</xdr:colOff>
      <xdr:row>98</xdr:row>
      <xdr:rowOff>93287</xdr:rowOff>
    </xdr:to>
    <xdr:cxnSp macro="">
      <xdr:nvCxnSpPr>
        <xdr:cNvPr id="687" name="直線コネクタ 686"/>
        <xdr:cNvCxnSpPr/>
      </xdr:nvCxnSpPr>
      <xdr:spPr>
        <a:xfrm>
          <a:off x="14592300" y="16881543"/>
          <a:ext cx="889000" cy="1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8" name="フローチャート: 判断 687"/>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70265</xdr:rowOff>
    </xdr:from>
    <xdr:ext cx="599010" cy="259045"/>
    <xdr:sp macro="" textlink="">
      <xdr:nvSpPr>
        <xdr:cNvPr id="689" name="テキスト ボックス 688"/>
        <xdr:cNvSpPr txBox="1"/>
      </xdr:nvSpPr>
      <xdr:spPr>
        <a:xfrm>
          <a:off x="15181795" y="1618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79443</xdr:rowOff>
    </xdr:from>
    <xdr:to>
      <xdr:col>76</xdr:col>
      <xdr:colOff>114300</xdr:colOff>
      <xdr:row>98</xdr:row>
      <xdr:rowOff>120107</xdr:rowOff>
    </xdr:to>
    <xdr:cxnSp macro="">
      <xdr:nvCxnSpPr>
        <xdr:cNvPr id="690" name="直線コネクタ 689"/>
        <xdr:cNvCxnSpPr/>
      </xdr:nvCxnSpPr>
      <xdr:spPr>
        <a:xfrm flipV="1">
          <a:off x="13703300" y="16881543"/>
          <a:ext cx="889000" cy="4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166441</xdr:rowOff>
    </xdr:from>
    <xdr:to>
      <xdr:col>76</xdr:col>
      <xdr:colOff>165100</xdr:colOff>
      <xdr:row>97</xdr:row>
      <xdr:rowOff>96591</xdr:rowOff>
    </xdr:to>
    <xdr:sp macro="" textlink="">
      <xdr:nvSpPr>
        <xdr:cNvPr id="691" name="フローチャート: 判断 690"/>
        <xdr:cNvSpPr/>
      </xdr:nvSpPr>
      <xdr:spPr>
        <a:xfrm>
          <a:off x="14541500" y="1662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113118</xdr:rowOff>
    </xdr:from>
    <xdr:ext cx="599010" cy="259045"/>
    <xdr:sp macro="" textlink="">
      <xdr:nvSpPr>
        <xdr:cNvPr id="692" name="テキスト ボックス 691"/>
        <xdr:cNvSpPr txBox="1"/>
      </xdr:nvSpPr>
      <xdr:spPr>
        <a:xfrm>
          <a:off x="14292795" y="1640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93653</xdr:rowOff>
    </xdr:from>
    <xdr:to>
      <xdr:col>71</xdr:col>
      <xdr:colOff>177800</xdr:colOff>
      <xdr:row>98</xdr:row>
      <xdr:rowOff>120107</xdr:rowOff>
    </xdr:to>
    <xdr:cxnSp macro="">
      <xdr:nvCxnSpPr>
        <xdr:cNvPr id="693" name="直線コネクタ 692"/>
        <xdr:cNvCxnSpPr/>
      </xdr:nvCxnSpPr>
      <xdr:spPr>
        <a:xfrm>
          <a:off x="12814300" y="16895753"/>
          <a:ext cx="889000" cy="2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132335</xdr:rowOff>
    </xdr:from>
    <xdr:to>
      <xdr:col>72</xdr:col>
      <xdr:colOff>38100</xdr:colOff>
      <xdr:row>98</xdr:row>
      <xdr:rowOff>62485</xdr:rowOff>
    </xdr:to>
    <xdr:sp macro="" textlink="">
      <xdr:nvSpPr>
        <xdr:cNvPr id="694" name="フローチャート: 判断 693"/>
        <xdr:cNvSpPr/>
      </xdr:nvSpPr>
      <xdr:spPr>
        <a:xfrm>
          <a:off x="13652500" y="167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79012</xdr:rowOff>
    </xdr:from>
    <xdr:ext cx="534377" cy="259045"/>
    <xdr:sp macro="" textlink="">
      <xdr:nvSpPr>
        <xdr:cNvPr id="695" name="テキスト ボックス 694"/>
        <xdr:cNvSpPr txBox="1"/>
      </xdr:nvSpPr>
      <xdr:spPr>
        <a:xfrm>
          <a:off x="13436111" y="1653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47107</xdr:rowOff>
    </xdr:from>
    <xdr:to>
      <xdr:col>67</xdr:col>
      <xdr:colOff>101600</xdr:colOff>
      <xdr:row>97</xdr:row>
      <xdr:rowOff>148707</xdr:rowOff>
    </xdr:to>
    <xdr:sp macro="" textlink="">
      <xdr:nvSpPr>
        <xdr:cNvPr id="696" name="フローチャート: 判断 695"/>
        <xdr:cNvSpPr/>
      </xdr:nvSpPr>
      <xdr:spPr>
        <a:xfrm>
          <a:off x="12763500" y="166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165234</xdr:rowOff>
    </xdr:from>
    <xdr:ext cx="534377" cy="259045"/>
    <xdr:sp macro="" textlink="">
      <xdr:nvSpPr>
        <xdr:cNvPr id="697" name="テキスト ボックス 696"/>
        <xdr:cNvSpPr txBox="1"/>
      </xdr:nvSpPr>
      <xdr:spPr>
        <a:xfrm>
          <a:off x="12547111" y="164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76496</xdr:rowOff>
    </xdr:from>
    <xdr:to>
      <xdr:col>85</xdr:col>
      <xdr:colOff>177800</xdr:colOff>
      <xdr:row>98</xdr:row>
      <xdr:rowOff>6646</xdr:rowOff>
    </xdr:to>
    <xdr:sp macro="" textlink="">
      <xdr:nvSpPr>
        <xdr:cNvPr id="703" name="楕円 702"/>
        <xdr:cNvSpPr/>
      </xdr:nvSpPr>
      <xdr:spPr>
        <a:xfrm>
          <a:off x="16268700" y="1670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54923</xdr:rowOff>
    </xdr:from>
    <xdr:ext cx="534377" cy="259045"/>
    <xdr:sp macro="" textlink="">
      <xdr:nvSpPr>
        <xdr:cNvPr id="704" name="積立金該当値テキスト"/>
        <xdr:cNvSpPr txBox="1"/>
      </xdr:nvSpPr>
      <xdr:spPr>
        <a:xfrm>
          <a:off x="16370300" y="166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42487</xdr:rowOff>
    </xdr:from>
    <xdr:to>
      <xdr:col>81</xdr:col>
      <xdr:colOff>101600</xdr:colOff>
      <xdr:row>98</xdr:row>
      <xdr:rowOff>144087</xdr:rowOff>
    </xdr:to>
    <xdr:sp macro="" textlink="">
      <xdr:nvSpPr>
        <xdr:cNvPr id="705" name="楕円 704"/>
        <xdr:cNvSpPr/>
      </xdr:nvSpPr>
      <xdr:spPr>
        <a:xfrm>
          <a:off x="15430500" y="1684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135214</xdr:rowOff>
    </xdr:from>
    <xdr:ext cx="534377" cy="259045"/>
    <xdr:sp macro="" textlink="">
      <xdr:nvSpPr>
        <xdr:cNvPr id="706" name="テキスト ボックス 705"/>
        <xdr:cNvSpPr txBox="1"/>
      </xdr:nvSpPr>
      <xdr:spPr>
        <a:xfrm>
          <a:off x="15214111"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28643</xdr:rowOff>
    </xdr:from>
    <xdr:to>
      <xdr:col>76</xdr:col>
      <xdr:colOff>165100</xdr:colOff>
      <xdr:row>98</xdr:row>
      <xdr:rowOff>130243</xdr:rowOff>
    </xdr:to>
    <xdr:sp macro="" textlink="">
      <xdr:nvSpPr>
        <xdr:cNvPr id="707" name="楕円 706"/>
        <xdr:cNvSpPr/>
      </xdr:nvSpPr>
      <xdr:spPr>
        <a:xfrm>
          <a:off x="14541500" y="168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121370</xdr:rowOff>
    </xdr:from>
    <xdr:ext cx="534377" cy="259045"/>
    <xdr:sp macro="" textlink="">
      <xdr:nvSpPr>
        <xdr:cNvPr id="708" name="テキスト ボックス 707"/>
        <xdr:cNvSpPr txBox="1"/>
      </xdr:nvSpPr>
      <xdr:spPr>
        <a:xfrm>
          <a:off x="14325111" y="1692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69307</xdr:rowOff>
    </xdr:from>
    <xdr:to>
      <xdr:col>72</xdr:col>
      <xdr:colOff>38100</xdr:colOff>
      <xdr:row>98</xdr:row>
      <xdr:rowOff>170907</xdr:rowOff>
    </xdr:to>
    <xdr:sp macro="" textlink="">
      <xdr:nvSpPr>
        <xdr:cNvPr id="709" name="楕円 708"/>
        <xdr:cNvSpPr/>
      </xdr:nvSpPr>
      <xdr:spPr>
        <a:xfrm>
          <a:off x="13652500" y="1687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162034</xdr:rowOff>
    </xdr:from>
    <xdr:ext cx="469744" cy="259045"/>
    <xdr:sp macro="" textlink="">
      <xdr:nvSpPr>
        <xdr:cNvPr id="710" name="テキスト ボックス 709"/>
        <xdr:cNvSpPr txBox="1"/>
      </xdr:nvSpPr>
      <xdr:spPr>
        <a:xfrm>
          <a:off x="13468428" y="1696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42853</xdr:rowOff>
    </xdr:from>
    <xdr:to>
      <xdr:col>67</xdr:col>
      <xdr:colOff>101600</xdr:colOff>
      <xdr:row>98</xdr:row>
      <xdr:rowOff>144453</xdr:rowOff>
    </xdr:to>
    <xdr:sp macro="" textlink="">
      <xdr:nvSpPr>
        <xdr:cNvPr id="711" name="楕円 710"/>
        <xdr:cNvSpPr/>
      </xdr:nvSpPr>
      <xdr:spPr>
        <a:xfrm>
          <a:off x="12763500" y="168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135580</xdr:rowOff>
    </xdr:from>
    <xdr:ext cx="534377" cy="259045"/>
    <xdr:sp macro="" textlink="">
      <xdr:nvSpPr>
        <xdr:cNvPr id="712" name="テキスト ボックス 711"/>
        <xdr:cNvSpPr txBox="1"/>
      </xdr:nvSpPr>
      <xdr:spPr>
        <a:xfrm>
          <a:off x="12547111" y="1693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6" name="直線コネクタ 735"/>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39" name="投資及び出資金最大値テキスト"/>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0" name="直線コネクタ 739"/>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79248</xdr:rowOff>
    </xdr:from>
    <xdr:to>
      <xdr:col>116</xdr:col>
      <xdr:colOff>63500</xdr:colOff>
      <xdr:row>39</xdr:row>
      <xdr:rowOff>44450</xdr:rowOff>
    </xdr:to>
    <xdr:cxnSp macro="">
      <xdr:nvCxnSpPr>
        <xdr:cNvPr id="741" name="直線コネクタ 740"/>
        <xdr:cNvCxnSpPr/>
      </xdr:nvCxnSpPr>
      <xdr:spPr>
        <a:xfrm>
          <a:off x="21323300" y="5394198"/>
          <a:ext cx="838200" cy="133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2" name="投資及び出資金平均値テキスト"/>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3" name="フローチャート: 判断 742"/>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79248</xdr:rowOff>
    </xdr:from>
    <xdr:to>
      <xdr:col>111</xdr:col>
      <xdr:colOff>177800</xdr:colOff>
      <xdr:row>39</xdr:row>
      <xdr:rowOff>44450</xdr:rowOff>
    </xdr:to>
    <xdr:cxnSp macro="">
      <xdr:nvCxnSpPr>
        <xdr:cNvPr id="744" name="直線コネクタ 743"/>
        <xdr:cNvCxnSpPr/>
      </xdr:nvCxnSpPr>
      <xdr:spPr>
        <a:xfrm flipV="1">
          <a:off x="20434300" y="5394198"/>
          <a:ext cx="889000" cy="133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5" name="フローチャート: 判断 744"/>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152036</xdr:rowOff>
    </xdr:from>
    <xdr:ext cx="378565" cy="259045"/>
    <xdr:sp macro="" textlink="">
      <xdr:nvSpPr>
        <xdr:cNvPr id="746" name="テキスト ボックス 745"/>
        <xdr:cNvSpPr txBox="1"/>
      </xdr:nvSpPr>
      <xdr:spPr>
        <a:xfrm>
          <a:off x="21134017" y="666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46990</xdr:rowOff>
    </xdr:from>
    <xdr:to>
      <xdr:col>107</xdr:col>
      <xdr:colOff>101600</xdr:colOff>
      <xdr:row>38</xdr:row>
      <xdr:rowOff>148590</xdr:rowOff>
    </xdr:to>
    <xdr:sp macro="" textlink="">
      <xdr:nvSpPr>
        <xdr:cNvPr id="748" name="フローチャート: 判断 747"/>
        <xdr:cNvSpPr/>
      </xdr:nvSpPr>
      <xdr:spPr>
        <a:xfrm>
          <a:off x="20383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165117</xdr:rowOff>
    </xdr:from>
    <xdr:ext cx="378565" cy="259045"/>
    <xdr:sp macro="" textlink="">
      <xdr:nvSpPr>
        <xdr:cNvPr id="749" name="テキスト ボックス 748"/>
        <xdr:cNvSpPr txBox="1"/>
      </xdr:nvSpPr>
      <xdr:spPr>
        <a:xfrm>
          <a:off x="20245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136652</xdr:rowOff>
    </xdr:from>
    <xdr:to>
      <xdr:col>102</xdr:col>
      <xdr:colOff>165100</xdr:colOff>
      <xdr:row>39</xdr:row>
      <xdr:rowOff>66802</xdr:rowOff>
    </xdr:to>
    <xdr:sp macro="" textlink="">
      <xdr:nvSpPr>
        <xdr:cNvPr id="751" name="フローチャート: 判断 750"/>
        <xdr:cNvSpPr/>
      </xdr:nvSpPr>
      <xdr:spPr>
        <a:xfrm>
          <a:off x="19494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83329</xdr:rowOff>
    </xdr:from>
    <xdr:ext cx="378565" cy="259045"/>
    <xdr:sp macro="" textlink="">
      <xdr:nvSpPr>
        <xdr:cNvPr id="752" name="テキスト ボックス 751"/>
        <xdr:cNvSpPr txBox="1"/>
      </xdr:nvSpPr>
      <xdr:spPr>
        <a:xfrm>
          <a:off x="19356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145796</xdr:rowOff>
    </xdr:from>
    <xdr:to>
      <xdr:col>98</xdr:col>
      <xdr:colOff>38100</xdr:colOff>
      <xdr:row>39</xdr:row>
      <xdr:rowOff>75946</xdr:rowOff>
    </xdr:to>
    <xdr:sp macro="" textlink="">
      <xdr:nvSpPr>
        <xdr:cNvPr id="753" name="フローチャート: 判断 752"/>
        <xdr:cNvSpPr/>
      </xdr:nvSpPr>
      <xdr:spPr>
        <a:xfrm>
          <a:off x="18605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92473</xdr:rowOff>
    </xdr:from>
    <xdr:ext cx="378565" cy="259045"/>
    <xdr:sp macro="" textlink="">
      <xdr:nvSpPr>
        <xdr:cNvPr id="754" name="テキスト ボックス 753"/>
        <xdr:cNvSpPr txBox="1"/>
      </xdr:nvSpPr>
      <xdr:spPr>
        <a:xfrm>
          <a:off x="18467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28448</xdr:rowOff>
    </xdr:from>
    <xdr:to>
      <xdr:col>112</xdr:col>
      <xdr:colOff>38100</xdr:colOff>
      <xdr:row>31</xdr:row>
      <xdr:rowOff>130048</xdr:rowOff>
    </xdr:to>
    <xdr:sp macro="" textlink="">
      <xdr:nvSpPr>
        <xdr:cNvPr id="762" name="楕円 761"/>
        <xdr:cNvSpPr/>
      </xdr:nvSpPr>
      <xdr:spPr>
        <a:xfrm>
          <a:off x="21272500" y="534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146575</xdr:rowOff>
    </xdr:from>
    <xdr:ext cx="534377" cy="259045"/>
    <xdr:sp macro="" textlink="">
      <xdr:nvSpPr>
        <xdr:cNvPr id="763" name="テキスト ボックス 762"/>
        <xdr:cNvSpPr txBox="1"/>
      </xdr:nvSpPr>
      <xdr:spPr>
        <a:xfrm>
          <a:off x="21056111" y="511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1" name="直線コネクタ 790"/>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4" name="貸付金最大値テキスト"/>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5" name="直線コネクタ 794"/>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138306</xdr:rowOff>
    </xdr:from>
    <xdr:to>
      <xdr:col>116</xdr:col>
      <xdr:colOff>63500</xdr:colOff>
      <xdr:row>58</xdr:row>
      <xdr:rowOff>44900</xdr:rowOff>
    </xdr:to>
    <xdr:cxnSp macro="">
      <xdr:nvCxnSpPr>
        <xdr:cNvPr id="796" name="直線コネクタ 795"/>
        <xdr:cNvCxnSpPr/>
      </xdr:nvCxnSpPr>
      <xdr:spPr>
        <a:xfrm flipV="1">
          <a:off x="21323300" y="9910956"/>
          <a:ext cx="838200" cy="7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108475</xdr:rowOff>
    </xdr:from>
    <xdr:ext cx="469744" cy="259045"/>
    <xdr:sp macro="" textlink="">
      <xdr:nvSpPr>
        <xdr:cNvPr id="797" name="貸付金平均値テキスト"/>
        <xdr:cNvSpPr txBox="1"/>
      </xdr:nvSpPr>
      <xdr:spPr>
        <a:xfrm>
          <a:off x="22212300" y="9881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8" name="フローチャート: 判断 797"/>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44900</xdr:rowOff>
    </xdr:from>
    <xdr:to>
      <xdr:col>111</xdr:col>
      <xdr:colOff>177800</xdr:colOff>
      <xdr:row>58</xdr:row>
      <xdr:rowOff>46980</xdr:rowOff>
    </xdr:to>
    <xdr:cxnSp macro="">
      <xdr:nvCxnSpPr>
        <xdr:cNvPr id="799" name="直線コネクタ 798"/>
        <xdr:cNvCxnSpPr/>
      </xdr:nvCxnSpPr>
      <xdr:spPr>
        <a:xfrm flipV="1">
          <a:off x="20434300" y="9989000"/>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0" name="フローチャート: 判断 799"/>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801" name="テキスト ボックス 800"/>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46980</xdr:rowOff>
    </xdr:from>
    <xdr:to>
      <xdr:col>107</xdr:col>
      <xdr:colOff>50800</xdr:colOff>
      <xdr:row>58</xdr:row>
      <xdr:rowOff>49563</xdr:rowOff>
    </xdr:to>
    <xdr:cxnSp macro="">
      <xdr:nvCxnSpPr>
        <xdr:cNvPr id="802" name="直線コネクタ 801"/>
        <xdr:cNvCxnSpPr/>
      </xdr:nvCxnSpPr>
      <xdr:spPr>
        <a:xfrm flipV="1">
          <a:off x="19545300" y="9991080"/>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63891</xdr:rowOff>
    </xdr:from>
    <xdr:to>
      <xdr:col>107</xdr:col>
      <xdr:colOff>101600</xdr:colOff>
      <xdr:row>57</xdr:row>
      <xdr:rowOff>165491</xdr:rowOff>
    </xdr:to>
    <xdr:sp macro="" textlink="">
      <xdr:nvSpPr>
        <xdr:cNvPr id="803" name="フローチャート: 判断 802"/>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10568</xdr:rowOff>
    </xdr:from>
    <xdr:ext cx="469744" cy="259045"/>
    <xdr:sp macro="" textlink="">
      <xdr:nvSpPr>
        <xdr:cNvPr id="804" name="テキスト ボックス 803"/>
        <xdr:cNvSpPr txBox="1"/>
      </xdr:nvSpPr>
      <xdr:spPr>
        <a:xfrm>
          <a:off x="20199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49563</xdr:rowOff>
    </xdr:from>
    <xdr:to>
      <xdr:col>102</xdr:col>
      <xdr:colOff>114300</xdr:colOff>
      <xdr:row>58</xdr:row>
      <xdr:rowOff>52489</xdr:rowOff>
    </xdr:to>
    <xdr:cxnSp macro="">
      <xdr:nvCxnSpPr>
        <xdr:cNvPr id="805" name="直線コネクタ 804"/>
        <xdr:cNvCxnSpPr/>
      </xdr:nvCxnSpPr>
      <xdr:spPr>
        <a:xfrm flipV="1">
          <a:off x="18656300" y="9993663"/>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10193</xdr:rowOff>
    </xdr:from>
    <xdr:to>
      <xdr:col>102</xdr:col>
      <xdr:colOff>165100</xdr:colOff>
      <xdr:row>57</xdr:row>
      <xdr:rowOff>111793</xdr:rowOff>
    </xdr:to>
    <xdr:sp macro="" textlink="">
      <xdr:nvSpPr>
        <xdr:cNvPr id="806" name="フローチャート: 判断 805"/>
        <xdr:cNvSpPr/>
      </xdr:nvSpPr>
      <xdr:spPr>
        <a:xfrm>
          <a:off x="19494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128320</xdr:rowOff>
    </xdr:from>
    <xdr:ext cx="534377" cy="259045"/>
    <xdr:sp macro="" textlink="">
      <xdr:nvSpPr>
        <xdr:cNvPr id="807" name="テキスト ボックス 806"/>
        <xdr:cNvSpPr txBox="1"/>
      </xdr:nvSpPr>
      <xdr:spPr>
        <a:xfrm>
          <a:off x="19278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8844</xdr:rowOff>
    </xdr:from>
    <xdr:to>
      <xdr:col>98</xdr:col>
      <xdr:colOff>38100</xdr:colOff>
      <xdr:row>57</xdr:row>
      <xdr:rowOff>110444</xdr:rowOff>
    </xdr:to>
    <xdr:sp macro="" textlink="">
      <xdr:nvSpPr>
        <xdr:cNvPr id="808" name="フローチャート: 判断 807"/>
        <xdr:cNvSpPr/>
      </xdr:nvSpPr>
      <xdr:spPr>
        <a:xfrm>
          <a:off x="18605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126971</xdr:rowOff>
    </xdr:from>
    <xdr:ext cx="534377" cy="259045"/>
    <xdr:sp macro="" textlink="">
      <xdr:nvSpPr>
        <xdr:cNvPr id="809" name="テキスト ボックス 808"/>
        <xdr:cNvSpPr txBox="1"/>
      </xdr:nvSpPr>
      <xdr:spPr>
        <a:xfrm>
          <a:off x="18389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87506</xdr:rowOff>
    </xdr:from>
    <xdr:to>
      <xdr:col>116</xdr:col>
      <xdr:colOff>114300</xdr:colOff>
      <xdr:row>58</xdr:row>
      <xdr:rowOff>17656</xdr:rowOff>
    </xdr:to>
    <xdr:sp macro="" textlink="">
      <xdr:nvSpPr>
        <xdr:cNvPr id="815" name="楕円 814"/>
        <xdr:cNvSpPr/>
      </xdr:nvSpPr>
      <xdr:spPr>
        <a:xfrm>
          <a:off x="22110700" y="986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110383</xdr:rowOff>
    </xdr:from>
    <xdr:ext cx="469744" cy="259045"/>
    <xdr:sp macro="" textlink="">
      <xdr:nvSpPr>
        <xdr:cNvPr id="816" name="貸付金該当値テキスト"/>
        <xdr:cNvSpPr txBox="1"/>
      </xdr:nvSpPr>
      <xdr:spPr>
        <a:xfrm>
          <a:off x="22212300" y="971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165550</xdr:rowOff>
    </xdr:from>
    <xdr:to>
      <xdr:col>112</xdr:col>
      <xdr:colOff>38100</xdr:colOff>
      <xdr:row>58</xdr:row>
      <xdr:rowOff>95700</xdr:rowOff>
    </xdr:to>
    <xdr:sp macro="" textlink="">
      <xdr:nvSpPr>
        <xdr:cNvPr id="817" name="楕円 816"/>
        <xdr:cNvSpPr/>
      </xdr:nvSpPr>
      <xdr:spPr>
        <a:xfrm>
          <a:off x="21272500" y="99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86827</xdr:rowOff>
    </xdr:from>
    <xdr:ext cx="469744" cy="259045"/>
    <xdr:sp macro="" textlink="">
      <xdr:nvSpPr>
        <xdr:cNvPr id="818" name="テキスト ボックス 817"/>
        <xdr:cNvSpPr txBox="1"/>
      </xdr:nvSpPr>
      <xdr:spPr>
        <a:xfrm>
          <a:off x="21088428" y="100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167630</xdr:rowOff>
    </xdr:from>
    <xdr:to>
      <xdr:col>107</xdr:col>
      <xdr:colOff>101600</xdr:colOff>
      <xdr:row>58</xdr:row>
      <xdr:rowOff>97780</xdr:rowOff>
    </xdr:to>
    <xdr:sp macro="" textlink="">
      <xdr:nvSpPr>
        <xdr:cNvPr id="819" name="楕円 818"/>
        <xdr:cNvSpPr/>
      </xdr:nvSpPr>
      <xdr:spPr>
        <a:xfrm>
          <a:off x="20383500" y="9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88907</xdr:rowOff>
    </xdr:from>
    <xdr:ext cx="469744" cy="259045"/>
    <xdr:sp macro="" textlink="">
      <xdr:nvSpPr>
        <xdr:cNvPr id="820" name="テキスト ボックス 819"/>
        <xdr:cNvSpPr txBox="1"/>
      </xdr:nvSpPr>
      <xdr:spPr>
        <a:xfrm>
          <a:off x="20199428" y="1003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170213</xdr:rowOff>
    </xdr:from>
    <xdr:to>
      <xdr:col>102</xdr:col>
      <xdr:colOff>165100</xdr:colOff>
      <xdr:row>58</xdr:row>
      <xdr:rowOff>100363</xdr:rowOff>
    </xdr:to>
    <xdr:sp macro="" textlink="">
      <xdr:nvSpPr>
        <xdr:cNvPr id="821" name="楕円 820"/>
        <xdr:cNvSpPr/>
      </xdr:nvSpPr>
      <xdr:spPr>
        <a:xfrm>
          <a:off x="19494500" y="994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91490</xdr:rowOff>
    </xdr:from>
    <xdr:ext cx="469744" cy="259045"/>
    <xdr:sp macro="" textlink="">
      <xdr:nvSpPr>
        <xdr:cNvPr id="822" name="テキスト ボックス 821"/>
        <xdr:cNvSpPr txBox="1"/>
      </xdr:nvSpPr>
      <xdr:spPr>
        <a:xfrm>
          <a:off x="19310428" y="1003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1689</xdr:rowOff>
    </xdr:from>
    <xdr:to>
      <xdr:col>98</xdr:col>
      <xdr:colOff>38100</xdr:colOff>
      <xdr:row>58</xdr:row>
      <xdr:rowOff>103289</xdr:rowOff>
    </xdr:to>
    <xdr:sp macro="" textlink="">
      <xdr:nvSpPr>
        <xdr:cNvPr id="823" name="楕円 822"/>
        <xdr:cNvSpPr/>
      </xdr:nvSpPr>
      <xdr:spPr>
        <a:xfrm>
          <a:off x="18605500" y="994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94416</xdr:rowOff>
    </xdr:from>
    <xdr:ext cx="469744" cy="259045"/>
    <xdr:sp macro="" textlink="">
      <xdr:nvSpPr>
        <xdr:cNvPr id="824" name="テキスト ボックス 823"/>
        <xdr:cNvSpPr txBox="1"/>
      </xdr:nvSpPr>
      <xdr:spPr>
        <a:xfrm>
          <a:off x="18421428" y="1003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6" name="直線コネクタ 845"/>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7" name="繰出金最小値テキスト"/>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8" name="直線コネクタ 847"/>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9" name="繰出金最大値テキスト"/>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0" name="直線コネクタ 849"/>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31590</xdr:rowOff>
    </xdr:from>
    <xdr:to>
      <xdr:col>116</xdr:col>
      <xdr:colOff>63500</xdr:colOff>
      <xdr:row>75</xdr:row>
      <xdr:rowOff>60874</xdr:rowOff>
    </xdr:to>
    <xdr:cxnSp macro="">
      <xdr:nvCxnSpPr>
        <xdr:cNvPr id="851" name="直線コネクタ 850"/>
        <xdr:cNvCxnSpPr/>
      </xdr:nvCxnSpPr>
      <xdr:spPr>
        <a:xfrm flipV="1">
          <a:off x="21323300" y="12890340"/>
          <a:ext cx="838200" cy="2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82113</xdr:rowOff>
    </xdr:from>
    <xdr:ext cx="599010" cy="259045"/>
    <xdr:sp macro="" textlink="">
      <xdr:nvSpPr>
        <xdr:cNvPr id="852" name="繰出金平均値テキスト"/>
        <xdr:cNvSpPr txBox="1"/>
      </xdr:nvSpPr>
      <xdr:spPr>
        <a:xfrm>
          <a:off x="22212300" y="12940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3" name="フローチャート: 判断 852"/>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35486</xdr:rowOff>
    </xdr:from>
    <xdr:to>
      <xdr:col>111</xdr:col>
      <xdr:colOff>177800</xdr:colOff>
      <xdr:row>75</xdr:row>
      <xdr:rowOff>60874</xdr:rowOff>
    </xdr:to>
    <xdr:cxnSp macro="">
      <xdr:nvCxnSpPr>
        <xdr:cNvPr id="854" name="直線コネクタ 853"/>
        <xdr:cNvCxnSpPr/>
      </xdr:nvCxnSpPr>
      <xdr:spPr>
        <a:xfrm>
          <a:off x="20434300" y="12894236"/>
          <a:ext cx="889000" cy="2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5" name="フローチャート: 判断 854"/>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42322</xdr:rowOff>
    </xdr:from>
    <xdr:ext cx="599010" cy="259045"/>
    <xdr:sp macro="" textlink="">
      <xdr:nvSpPr>
        <xdr:cNvPr id="856" name="テキスト ボックス 855"/>
        <xdr:cNvSpPr txBox="1"/>
      </xdr:nvSpPr>
      <xdr:spPr>
        <a:xfrm>
          <a:off x="21023795" y="1307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35486</xdr:rowOff>
    </xdr:from>
    <xdr:to>
      <xdr:col>107</xdr:col>
      <xdr:colOff>50800</xdr:colOff>
      <xdr:row>75</xdr:row>
      <xdr:rowOff>119995</xdr:rowOff>
    </xdr:to>
    <xdr:cxnSp macro="">
      <xdr:nvCxnSpPr>
        <xdr:cNvPr id="857" name="直線コネクタ 856"/>
        <xdr:cNvCxnSpPr/>
      </xdr:nvCxnSpPr>
      <xdr:spPr>
        <a:xfrm flipV="1">
          <a:off x="19545300" y="12894236"/>
          <a:ext cx="889000" cy="8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101747</xdr:rowOff>
    </xdr:from>
    <xdr:to>
      <xdr:col>107</xdr:col>
      <xdr:colOff>101600</xdr:colOff>
      <xdr:row>76</xdr:row>
      <xdr:rowOff>31897</xdr:rowOff>
    </xdr:to>
    <xdr:sp macro="" textlink="">
      <xdr:nvSpPr>
        <xdr:cNvPr id="858" name="フローチャート: 判断 857"/>
        <xdr:cNvSpPr/>
      </xdr:nvSpPr>
      <xdr:spPr>
        <a:xfrm>
          <a:off x="20383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23024</xdr:rowOff>
    </xdr:from>
    <xdr:ext cx="599010" cy="259045"/>
    <xdr:sp macro="" textlink="">
      <xdr:nvSpPr>
        <xdr:cNvPr id="859" name="テキスト ボックス 858"/>
        <xdr:cNvSpPr txBox="1"/>
      </xdr:nvSpPr>
      <xdr:spPr>
        <a:xfrm>
          <a:off x="20134795" y="1305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119995</xdr:rowOff>
    </xdr:from>
    <xdr:to>
      <xdr:col>102</xdr:col>
      <xdr:colOff>114300</xdr:colOff>
      <xdr:row>75</xdr:row>
      <xdr:rowOff>147884</xdr:rowOff>
    </xdr:to>
    <xdr:cxnSp macro="">
      <xdr:nvCxnSpPr>
        <xdr:cNvPr id="860" name="直線コネクタ 859"/>
        <xdr:cNvCxnSpPr/>
      </xdr:nvCxnSpPr>
      <xdr:spPr>
        <a:xfrm flipV="1">
          <a:off x="18656300" y="12978745"/>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111810</xdr:rowOff>
    </xdr:from>
    <xdr:to>
      <xdr:col>102</xdr:col>
      <xdr:colOff>165100</xdr:colOff>
      <xdr:row>76</xdr:row>
      <xdr:rowOff>41960</xdr:rowOff>
    </xdr:to>
    <xdr:sp macro="" textlink="">
      <xdr:nvSpPr>
        <xdr:cNvPr id="861" name="フローチャート: 判断 860"/>
        <xdr:cNvSpPr/>
      </xdr:nvSpPr>
      <xdr:spPr>
        <a:xfrm>
          <a:off x="19494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33087</xdr:rowOff>
    </xdr:from>
    <xdr:ext cx="599010" cy="259045"/>
    <xdr:sp macro="" textlink="">
      <xdr:nvSpPr>
        <xdr:cNvPr id="862" name="テキスト ボックス 861"/>
        <xdr:cNvSpPr txBox="1"/>
      </xdr:nvSpPr>
      <xdr:spPr>
        <a:xfrm>
          <a:off x="19245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111837</xdr:rowOff>
    </xdr:from>
    <xdr:to>
      <xdr:col>98</xdr:col>
      <xdr:colOff>38100</xdr:colOff>
      <xdr:row>76</xdr:row>
      <xdr:rowOff>41988</xdr:rowOff>
    </xdr:to>
    <xdr:sp macro="" textlink="">
      <xdr:nvSpPr>
        <xdr:cNvPr id="863" name="フローチャート: 判断 862"/>
        <xdr:cNvSpPr/>
      </xdr:nvSpPr>
      <xdr:spPr>
        <a:xfrm>
          <a:off x="18605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33115</xdr:rowOff>
    </xdr:from>
    <xdr:ext cx="599010" cy="259045"/>
    <xdr:sp macro="" textlink="">
      <xdr:nvSpPr>
        <xdr:cNvPr id="864" name="テキスト ボックス 863"/>
        <xdr:cNvSpPr txBox="1"/>
      </xdr:nvSpPr>
      <xdr:spPr>
        <a:xfrm>
          <a:off x="18356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152240</xdr:rowOff>
    </xdr:from>
    <xdr:to>
      <xdr:col>116</xdr:col>
      <xdr:colOff>114300</xdr:colOff>
      <xdr:row>75</xdr:row>
      <xdr:rowOff>82390</xdr:rowOff>
    </xdr:to>
    <xdr:sp macro="" textlink="">
      <xdr:nvSpPr>
        <xdr:cNvPr id="870" name="楕円 869"/>
        <xdr:cNvSpPr/>
      </xdr:nvSpPr>
      <xdr:spPr>
        <a:xfrm>
          <a:off x="22110700" y="128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3667</xdr:rowOff>
    </xdr:from>
    <xdr:ext cx="599010" cy="259045"/>
    <xdr:sp macro="" textlink="">
      <xdr:nvSpPr>
        <xdr:cNvPr id="871" name="繰出金該当値テキスト"/>
        <xdr:cNvSpPr txBox="1"/>
      </xdr:nvSpPr>
      <xdr:spPr>
        <a:xfrm>
          <a:off x="22212300" y="1269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10074</xdr:rowOff>
    </xdr:from>
    <xdr:to>
      <xdr:col>112</xdr:col>
      <xdr:colOff>38100</xdr:colOff>
      <xdr:row>75</xdr:row>
      <xdr:rowOff>111674</xdr:rowOff>
    </xdr:to>
    <xdr:sp macro="" textlink="">
      <xdr:nvSpPr>
        <xdr:cNvPr id="872" name="楕円 871"/>
        <xdr:cNvSpPr/>
      </xdr:nvSpPr>
      <xdr:spPr>
        <a:xfrm>
          <a:off x="21272500" y="1286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128201</xdr:rowOff>
    </xdr:from>
    <xdr:ext cx="599010" cy="259045"/>
    <xdr:sp macro="" textlink="">
      <xdr:nvSpPr>
        <xdr:cNvPr id="873" name="テキスト ボックス 872"/>
        <xdr:cNvSpPr txBox="1"/>
      </xdr:nvSpPr>
      <xdr:spPr>
        <a:xfrm>
          <a:off x="21023795" y="1264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156136</xdr:rowOff>
    </xdr:from>
    <xdr:to>
      <xdr:col>107</xdr:col>
      <xdr:colOff>101600</xdr:colOff>
      <xdr:row>75</xdr:row>
      <xdr:rowOff>86286</xdr:rowOff>
    </xdr:to>
    <xdr:sp macro="" textlink="">
      <xdr:nvSpPr>
        <xdr:cNvPr id="874" name="楕円 873"/>
        <xdr:cNvSpPr/>
      </xdr:nvSpPr>
      <xdr:spPr>
        <a:xfrm>
          <a:off x="20383500" y="1284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102813</xdr:rowOff>
    </xdr:from>
    <xdr:ext cx="599010" cy="259045"/>
    <xdr:sp macro="" textlink="">
      <xdr:nvSpPr>
        <xdr:cNvPr id="875" name="テキスト ボックス 874"/>
        <xdr:cNvSpPr txBox="1"/>
      </xdr:nvSpPr>
      <xdr:spPr>
        <a:xfrm>
          <a:off x="20134795" y="1261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69195</xdr:rowOff>
    </xdr:from>
    <xdr:to>
      <xdr:col>102</xdr:col>
      <xdr:colOff>165100</xdr:colOff>
      <xdr:row>75</xdr:row>
      <xdr:rowOff>170796</xdr:rowOff>
    </xdr:to>
    <xdr:sp macro="" textlink="">
      <xdr:nvSpPr>
        <xdr:cNvPr id="876" name="楕円 875"/>
        <xdr:cNvSpPr/>
      </xdr:nvSpPr>
      <xdr:spPr>
        <a:xfrm>
          <a:off x="19494500" y="129279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15872</xdr:rowOff>
    </xdr:from>
    <xdr:ext cx="599010" cy="259045"/>
    <xdr:sp macro="" textlink="">
      <xdr:nvSpPr>
        <xdr:cNvPr id="877" name="テキスト ボックス 876"/>
        <xdr:cNvSpPr txBox="1"/>
      </xdr:nvSpPr>
      <xdr:spPr>
        <a:xfrm>
          <a:off x="19245795" y="1270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97084</xdr:rowOff>
    </xdr:from>
    <xdr:to>
      <xdr:col>98</xdr:col>
      <xdr:colOff>38100</xdr:colOff>
      <xdr:row>76</xdr:row>
      <xdr:rowOff>27234</xdr:rowOff>
    </xdr:to>
    <xdr:sp macro="" textlink="">
      <xdr:nvSpPr>
        <xdr:cNvPr id="878" name="楕円 877"/>
        <xdr:cNvSpPr/>
      </xdr:nvSpPr>
      <xdr:spPr>
        <a:xfrm>
          <a:off x="18605500" y="1295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43761</xdr:rowOff>
    </xdr:from>
    <xdr:ext cx="599010" cy="259045"/>
    <xdr:sp macro="" textlink="">
      <xdr:nvSpPr>
        <xdr:cNvPr id="879" name="テキスト ボックス 878"/>
        <xdr:cNvSpPr txBox="1"/>
      </xdr:nvSpPr>
      <xdr:spPr>
        <a:xfrm>
          <a:off x="18356795" y="1273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は、住民一人当たり１８７，４６３円となっており、類似団体平均と比較してやや低い水準である。前年度から３８，４０１円増加したが、これは一部事務組合等への負担金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２３９，９６８円となっており、類似団体平均と比較して低い水準である。前年度から５４，３８３円減少したが、これは消雪設備維持管理事業費及び坂下厚生総合病院新築移転事業支援負担金事業費が大きく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公債費は、住民一人当たり１４９，６０８円となっており、類似団体平均と比較して高い水準である。前年度から３５，０５８円減少したが、これは繰上償還が皆減となったことによるものである。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投資及び出資金は、　住民一人当たり０円となっており、類似団体平均と比較して低い水準である。前年度から１０，５２６円減少したが、これは一般財団法人への出捐金が皆減となったことによるものである。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今後も、柳津町振興計画に基づき事業を進め、施策優先度評価等により、適切な事業実施に努める。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3,042
3,025
175.82
4,268,179
4,104,214
119,665
2,633,590
4,084,900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121383</xdr:rowOff>
    </xdr:from>
    <xdr:to>
      <xdr:col>24</xdr:col>
      <xdr:colOff>63500</xdr:colOff>
      <xdr:row>36</xdr:row>
      <xdr:rowOff>144444</xdr:rowOff>
    </xdr:to>
    <xdr:cxnSp macro="">
      <xdr:nvCxnSpPr>
        <xdr:cNvPr id="64" name="直線コネクタ 63"/>
        <xdr:cNvCxnSpPr/>
      </xdr:nvCxnSpPr>
      <xdr:spPr>
        <a:xfrm flipV="1">
          <a:off x="3797300" y="6293583"/>
          <a:ext cx="838200" cy="2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132849</xdr:rowOff>
    </xdr:from>
    <xdr:ext cx="534377" cy="259045"/>
    <xdr:sp macro="" textlink="">
      <xdr:nvSpPr>
        <xdr:cNvPr id="65" name="議会費平均値テキスト"/>
        <xdr:cNvSpPr txBox="1"/>
      </xdr:nvSpPr>
      <xdr:spPr>
        <a:xfrm>
          <a:off x="4686300" y="6305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144444</xdr:rowOff>
    </xdr:from>
    <xdr:to>
      <xdr:col>19</xdr:col>
      <xdr:colOff>177800</xdr:colOff>
      <xdr:row>37</xdr:row>
      <xdr:rowOff>59547</xdr:rowOff>
    </xdr:to>
    <xdr:cxnSp macro="">
      <xdr:nvCxnSpPr>
        <xdr:cNvPr id="67" name="直線コネクタ 66"/>
        <xdr:cNvCxnSpPr/>
      </xdr:nvCxnSpPr>
      <xdr:spPr>
        <a:xfrm flipV="1">
          <a:off x="2908300" y="6316644"/>
          <a:ext cx="889000" cy="8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96388</xdr:rowOff>
    </xdr:from>
    <xdr:ext cx="534377" cy="259045"/>
    <xdr:sp macro="" textlink="">
      <xdr:nvSpPr>
        <xdr:cNvPr id="69" name="テキスト ボックス 68"/>
        <xdr:cNvSpPr txBox="1"/>
      </xdr:nvSpPr>
      <xdr:spPr>
        <a:xfrm>
          <a:off x="3530111" y="64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146101</xdr:rowOff>
    </xdr:from>
    <xdr:to>
      <xdr:col>15</xdr:col>
      <xdr:colOff>50800</xdr:colOff>
      <xdr:row>37</xdr:row>
      <xdr:rowOff>59547</xdr:rowOff>
    </xdr:to>
    <xdr:cxnSp macro="">
      <xdr:nvCxnSpPr>
        <xdr:cNvPr id="70" name="直線コネクタ 69"/>
        <xdr:cNvCxnSpPr/>
      </xdr:nvCxnSpPr>
      <xdr:spPr>
        <a:xfrm>
          <a:off x="2019300" y="6318301"/>
          <a:ext cx="889000" cy="8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134363</xdr:rowOff>
    </xdr:from>
    <xdr:to>
      <xdr:col>15</xdr:col>
      <xdr:colOff>101600</xdr:colOff>
      <xdr:row>37</xdr:row>
      <xdr:rowOff>64513</xdr:rowOff>
    </xdr:to>
    <xdr:sp macro="" textlink="">
      <xdr:nvSpPr>
        <xdr:cNvPr id="71" name="フローチャート: 判断 70"/>
        <xdr:cNvSpPr/>
      </xdr:nvSpPr>
      <xdr:spPr>
        <a:xfrm>
          <a:off x="2857500" y="630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81040</xdr:rowOff>
    </xdr:from>
    <xdr:ext cx="534377" cy="259045"/>
    <xdr:sp macro="" textlink="">
      <xdr:nvSpPr>
        <xdr:cNvPr id="72" name="テキスト ボックス 71"/>
        <xdr:cNvSpPr txBox="1"/>
      </xdr:nvSpPr>
      <xdr:spPr>
        <a:xfrm>
          <a:off x="2641111" y="608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146101</xdr:rowOff>
    </xdr:from>
    <xdr:to>
      <xdr:col>10</xdr:col>
      <xdr:colOff>114300</xdr:colOff>
      <xdr:row>37</xdr:row>
      <xdr:rowOff>9941</xdr:rowOff>
    </xdr:to>
    <xdr:cxnSp macro="">
      <xdr:nvCxnSpPr>
        <xdr:cNvPr id="73" name="直線コネクタ 72"/>
        <xdr:cNvCxnSpPr/>
      </xdr:nvCxnSpPr>
      <xdr:spPr>
        <a:xfrm flipV="1">
          <a:off x="1130300" y="6318301"/>
          <a:ext cx="889000" cy="3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117875</xdr:rowOff>
    </xdr:from>
    <xdr:to>
      <xdr:col>10</xdr:col>
      <xdr:colOff>165100</xdr:colOff>
      <xdr:row>37</xdr:row>
      <xdr:rowOff>48025</xdr:rowOff>
    </xdr:to>
    <xdr:sp macro="" textlink="">
      <xdr:nvSpPr>
        <xdr:cNvPr id="74" name="フローチャート: 判断 73"/>
        <xdr:cNvSpPr/>
      </xdr:nvSpPr>
      <xdr:spPr>
        <a:xfrm>
          <a:off x="1968500" y="62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39152</xdr:rowOff>
    </xdr:from>
    <xdr:ext cx="534377" cy="259045"/>
    <xdr:sp macro="" textlink="">
      <xdr:nvSpPr>
        <xdr:cNvPr id="75" name="テキスト ボックス 74"/>
        <xdr:cNvSpPr txBox="1"/>
      </xdr:nvSpPr>
      <xdr:spPr>
        <a:xfrm>
          <a:off x="1752111" y="63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125962</xdr:rowOff>
    </xdr:from>
    <xdr:to>
      <xdr:col>6</xdr:col>
      <xdr:colOff>38100</xdr:colOff>
      <xdr:row>37</xdr:row>
      <xdr:rowOff>56112</xdr:rowOff>
    </xdr:to>
    <xdr:sp macro="" textlink="">
      <xdr:nvSpPr>
        <xdr:cNvPr id="76" name="フローチャート: 判断 75"/>
        <xdr:cNvSpPr/>
      </xdr:nvSpPr>
      <xdr:spPr>
        <a:xfrm>
          <a:off x="1079500" y="629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72639</xdr:rowOff>
    </xdr:from>
    <xdr:ext cx="534377" cy="259045"/>
    <xdr:sp macro="" textlink="">
      <xdr:nvSpPr>
        <xdr:cNvPr id="77" name="テキスト ボックス 76"/>
        <xdr:cNvSpPr txBox="1"/>
      </xdr:nvSpPr>
      <xdr:spPr>
        <a:xfrm>
          <a:off x="863111" y="607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70583</xdr:rowOff>
    </xdr:from>
    <xdr:to>
      <xdr:col>24</xdr:col>
      <xdr:colOff>114300</xdr:colOff>
      <xdr:row>37</xdr:row>
      <xdr:rowOff>733</xdr:rowOff>
    </xdr:to>
    <xdr:sp macro="" textlink="">
      <xdr:nvSpPr>
        <xdr:cNvPr id="83" name="楕円 82"/>
        <xdr:cNvSpPr/>
      </xdr:nvSpPr>
      <xdr:spPr>
        <a:xfrm>
          <a:off x="4584700" y="624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93460</xdr:rowOff>
    </xdr:from>
    <xdr:ext cx="534377" cy="259045"/>
    <xdr:sp macro="" textlink="">
      <xdr:nvSpPr>
        <xdr:cNvPr id="84" name="議会費該当値テキスト"/>
        <xdr:cNvSpPr txBox="1"/>
      </xdr:nvSpPr>
      <xdr:spPr>
        <a:xfrm>
          <a:off x="4686300" y="609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93644</xdr:rowOff>
    </xdr:from>
    <xdr:to>
      <xdr:col>20</xdr:col>
      <xdr:colOff>38100</xdr:colOff>
      <xdr:row>37</xdr:row>
      <xdr:rowOff>23794</xdr:rowOff>
    </xdr:to>
    <xdr:sp macro="" textlink="">
      <xdr:nvSpPr>
        <xdr:cNvPr id="85" name="楕円 84"/>
        <xdr:cNvSpPr/>
      </xdr:nvSpPr>
      <xdr:spPr>
        <a:xfrm>
          <a:off x="3746500" y="62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40321</xdr:rowOff>
    </xdr:from>
    <xdr:ext cx="534377" cy="259045"/>
    <xdr:sp macro="" textlink="">
      <xdr:nvSpPr>
        <xdr:cNvPr id="86" name="テキスト ボックス 85"/>
        <xdr:cNvSpPr txBox="1"/>
      </xdr:nvSpPr>
      <xdr:spPr>
        <a:xfrm>
          <a:off x="3530111" y="604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8747</xdr:rowOff>
    </xdr:from>
    <xdr:to>
      <xdr:col>15</xdr:col>
      <xdr:colOff>101600</xdr:colOff>
      <xdr:row>37</xdr:row>
      <xdr:rowOff>110347</xdr:rowOff>
    </xdr:to>
    <xdr:sp macro="" textlink="">
      <xdr:nvSpPr>
        <xdr:cNvPr id="87" name="楕円 86"/>
        <xdr:cNvSpPr/>
      </xdr:nvSpPr>
      <xdr:spPr>
        <a:xfrm>
          <a:off x="2857500" y="635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101474</xdr:rowOff>
    </xdr:from>
    <xdr:ext cx="534377" cy="259045"/>
    <xdr:sp macro="" textlink="">
      <xdr:nvSpPr>
        <xdr:cNvPr id="88" name="テキスト ボックス 87"/>
        <xdr:cNvSpPr txBox="1"/>
      </xdr:nvSpPr>
      <xdr:spPr>
        <a:xfrm>
          <a:off x="2641111" y="644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95301</xdr:rowOff>
    </xdr:from>
    <xdr:to>
      <xdr:col>10</xdr:col>
      <xdr:colOff>165100</xdr:colOff>
      <xdr:row>37</xdr:row>
      <xdr:rowOff>25451</xdr:rowOff>
    </xdr:to>
    <xdr:sp macro="" textlink="">
      <xdr:nvSpPr>
        <xdr:cNvPr id="89" name="楕円 88"/>
        <xdr:cNvSpPr/>
      </xdr:nvSpPr>
      <xdr:spPr>
        <a:xfrm>
          <a:off x="1968500" y="626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41978</xdr:rowOff>
    </xdr:from>
    <xdr:ext cx="534377" cy="259045"/>
    <xdr:sp macro="" textlink="">
      <xdr:nvSpPr>
        <xdr:cNvPr id="90" name="テキスト ボックス 89"/>
        <xdr:cNvSpPr txBox="1"/>
      </xdr:nvSpPr>
      <xdr:spPr>
        <a:xfrm>
          <a:off x="1752111" y="604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130591</xdr:rowOff>
    </xdr:from>
    <xdr:to>
      <xdr:col>6</xdr:col>
      <xdr:colOff>38100</xdr:colOff>
      <xdr:row>37</xdr:row>
      <xdr:rowOff>60741</xdr:rowOff>
    </xdr:to>
    <xdr:sp macro="" textlink="">
      <xdr:nvSpPr>
        <xdr:cNvPr id="91" name="楕円 90"/>
        <xdr:cNvSpPr/>
      </xdr:nvSpPr>
      <xdr:spPr>
        <a:xfrm>
          <a:off x="1079500" y="630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51868</xdr:rowOff>
    </xdr:from>
    <xdr:ext cx="534377" cy="259045"/>
    <xdr:sp macro="" textlink="">
      <xdr:nvSpPr>
        <xdr:cNvPr id="92" name="テキスト ボックス 91"/>
        <xdr:cNvSpPr txBox="1"/>
      </xdr:nvSpPr>
      <xdr:spPr>
        <a:xfrm>
          <a:off x="863111" y="639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142253</xdr:rowOff>
    </xdr:from>
    <xdr:to>
      <xdr:col>24</xdr:col>
      <xdr:colOff>63500</xdr:colOff>
      <xdr:row>58</xdr:row>
      <xdr:rowOff>4226</xdr:rowOff>
    </xdr:to>
    <xdr:cxnSp macro="">
      <xdr:nvCxnSpPr>
        <xdr:cNvPr id="123" name="直線コネクタ 122"/>
        <xdr:cNvCxnSpPr/>
      </xdr:nvCxnSpPr>
      <xdr:spPr>
        <a:xfrm flipV="1">
          <a:off x="3797300" y="9914903"/>
          <a:ext cx="838200" cy="3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150144</xdr:rowOff>
    </xdr:from>
    <xdr:ext cx="599010" cy="259045"/>
    <xdr:sp macro="" textlink="">
      <xdr:nvSpPr>
        <xdr:cNvPr id="124" name="総務費平均値テキスト"/>
        <xdr:cNvSpPr txBox="1"/>
      </xdr:nvSpPr>
      <xdr:spPr>
        <a:xfrm>
          <a:off x="4686300" y="9579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74880</xdr:rowOff>
    </xdr:from>
    <xdr:to>
      <xdr:col>19</xdr:col>
      <xdr:colOff>177800</xdr:colOff>
      <xdr:row>58</xdr:row>
      <xdr:rowOff>4226</xdr:rowOff>
    </xdr:to>
    <xdr:cxnSp macro="">
      <xdr:nvCxnSpPr>
        <xdr:cNvPr id="126" name="直線コネクタ 125"/>
        <xdr:cNvCxnSpPr/>
      </xdr:nvCxnSpPr>
      <xdr:spPr>
        <a:xfrm>
          <a:off x="2908300" y="9847530"/>
          <a:ext cx="889000" cy="10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51544</xdr:rowOff>
    </xdr:from>
    <xdr:ext cx="599010" cy="259045"/>
    <xdr:sp macro="" textlink="">
      <xdr:nvSpPr>
        <xdr:cNvPr id="128" name="テキスト ボックス 127"/>
        <xdr:cNvSpPr txBox="1"/>
      </xdr:nvSpPr>
      <xdr:spPr>
        <a:xfrm>
          <a:off x="3497795" y="94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64012</xdr:rowOff>
    </xdr:from>
    <xdr:to>
      <xdr:col>15</xdr:col>
      <xdr:colOff>50800</xdr:colOff>
      <xdr:row>57</xdr:row>
      <xdr:rowOff>74880</xdr:rowOff>
    </xdr:to>
    <xdr:cxnSp macro="">
      <xdr:nvCxnSpPr>
        <xdr:cNvPr id="129" name="直線コネクタ 128"/>
        <xdr:cNvCxnSpPr/>
      </xdr:nvCxnSpPr>
      <xdr:spPr>
        <a:xfrm>
          <a:off x="2019300" y="9836662"/>
          <a:ext cx="889000" cy="1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101462</xdr:rowOff>
    </xdr:from>
    <xdr:to>
      <xdr:col>15</xdr:col>
      <xdr:colOff>101600</xdr:colOff>
      <xdr:row>57</xdr:row>
      <xdr:rowOff>31612</xdr:rowOff>
    </xdr:to>
    <xdr:sp macro="" textlink="">
      <xdr:nvSpPr>
        <xdr:cNvPr id="130" name="フローチャート: 判断 129"/>
        <xdr:cNvSpPr/>
      </xdr:nvSpPr>
      <xdr:spPr>
        <a:xfrm>
          <a:off x="2857500" y="9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48139</xdr:rowOff>
    </xdr:from>
    <xdr:ext cx="599010" cy="259045"/>
    <xdr:sp macro="" textlink="">
      <xdr:nvSpPr>
        <xdr:cNvPr id="131" name="テキスト ボックス 130"/>
        <xdr:cNvSpPr txBox="1"/>
      </xdr:nvSpPr>
      <xdr:spPr>
        <a:xfrm>
          <a:off x="2608795" y="947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64012</xdr:rowOff>
    </xdr:from>
    <xdr:to>
      <xdr:col>10</xdr:col>
      <xdr:colOff>114300</xdr:colOff>
      <xdr:row>58</xdr:row>
      <xdr:rowOff>90882</xdr:rowOff>
    </xdr:to>
    <xdr:cxnSp macro="">
      <xdr:nvCxnSpPr>
        <xdr:cNvPr id="132" name="直線コネクタ 131"/>
        <xdr:cNvCxnSpPr/>
      </xdr:nvCxnSpPr>
      <xdr:spPr>
        <a:xfrm flipV="1">
          <a:off x="1130300" y="9836662"/>
          <a:ext cx="889000" cy="19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126147</xdr:rowOff>
    </xdr:from>
    <xdr:to>
      <xdr:col>10</xdr:col>
      <xdr:colOff>165100</xdr:colOff>
      <xdr:row>58</xdr:row>
      <xdr:rowOff>56297</xdr:rowOff>
    </xdr:to>
    <xdr:sp macro="" textlink="">
      <xdr:nvSpPr>
        <xdr:cNvPr id="133" name="フローチャート: 判断 132"/>
        <xdr:cNvSpPr/>
      </xdr:nvSpPr>
      <xdr:spPr>
        <a:xfrm>
          <a:off x="1968500" y="989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47424</xdr:rowOff>
    </xdr:from>
    <xdr:ext cx="599010" cy="259045"/>
    <xdr:sp macro="" textlink="">
      <xdr:nvSpPr>
        <xdr:cNvPr id="134" name="テキスト ボックス 133"/>
        <xdr:cNvSpPr txBox="1"/>
      </xdr:nvSpPr>
      <xdr:spPr>
        <a:xfrm>
          <a:off x="1719795" y="999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73355</xdr:rowOff>
    </xdr:from>
    <xdr:to>
      <xdr:col>6</xdr:col>
      <xdr:colOff>38100</xdr:colOff>
      <xdr:row>58</xdr:row>
      <xdr:rowOff>3505</xdr:rowOff>
    </xdr:to>
    <xdr:sp macro="" textlink="">
      <xdr:nvSpPr>
        <xdr:cNvPr id="135" name="フローチャート: 判断 134"/>
        <xdr:cNvSpPr/>
      </xdr:nvSpPr>
      <xdr:spPr>
        <a:xfrm>
          <a:off x="1079500" y="98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20032</xdr:rowOff>
    </xdr:from>
    <xdr:ext cx="599010" cy="259045"/>
    <xdr:sp macro="" textlink="">
      <xdr:nvSpPr>
        <xdr:cNvPr id="136" name="テキスト ボックス 135"/>
        <xdr:cNvSpPr txBox="1"/>
      </xdr:nvSpPr>
      <xdr:spPr>
        <a:xfrm>
          <a:off x="830795" y="962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91453</xdr:rowOff>
    </xdr:from>
    <xdr:to>
      <xdr:col>24</xdr:col>
      <xdr:colOff>114300</xdr:colOff>
      <xdr:row>58</xdr:row>
      <xdr:rowOff>21603</xdr:rowOff>
    </xdr:to>
    <xdr:sp macro="" textlink="">
      <xdr:nvSpPr>
        <xdr:cNvPr id="142" name="楕円 141"/>
        <xdr:cNvSpPr/>
      </xdr:nvSpPr>
      <xdr:spPr>
        <a:xfrm>
          <a:off x="4584700" y="986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69880</xdr:rowOff>
    </xdr:from>
    <xdr:ext cx="599010" cy="259045"/>
    <xdr:sp macro="" textlink="">
      <xdr:nvSpPr>
        <xdr:cNvPr id="143" name="総務費該当値テキスト"/>
        <xdr:cNvSpPr txBox="1"/>
      </xdr:nvSpPr>
      <xdr:spPr>
        <a:xfrm>
          <a:off x="4686300" y="984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124876</xdr:rowOff>
    </xdr:from>
    <xdr:to>
      <xdr:col>20</xdr:col>
      <xdr:colOff>38100</xdr:colOff>
      <xdr:row>58</xdr:row>
      <xdr:rowOff>55026</xdr:rowOff>
    </xdr:to>
    <xdr:sp macro="" textlink="">
      <xdr:nvSpPr>
        <xdr:cNvPr id="144" name="楕円 143"/>
        <xdr:cNvSpPr/>
      </xdr:nvSpPr>
      <xdr:spPr>
        <a:xfrm>
          <a:off x="3746500" y="989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46153</xdr:rowOff>
    </xdr:from>
    <xdr:ext cx="599010" cy="259045"/>
    <xdr:sp macro="" textlink="">
      <xdr:nvSpPr>
        <xdr:cNvPr id="145" name="テキスト ボックス 144"/>
        <xdr:cNvSpPr txBox="1"/>
      </xdr:nvSpPr>
      <xdr:spPr>
        <a:xfrm>
          <a:off x="3497795" y="999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24080</xdr:rowOff>
    </xdr:from>
    <xdr:to>
      <xdr:col>15</xdr:col>
      <xdr:colOff>101600</xdr:colOff>
      <xdr:row>57</xdr:row>
      <xdr:rowOff>125680</xdr:rowOff>
    </xdr:to>
    <xdr:sp macro="" textlink="">
      <xdr:nvSpPr>
        <xdr:cNvPr id="146" name="楕円 145"/>
        <xdr:cNvSpPr/>
      </xdr:nvSpPr>
      <xdr:spPr>
        <a:xfrm>
          <a:off x="2857500" y="979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116807</xdr:rowOff>
    </xdr:from>
    <xdr:ext cx="599010" cy="259045"/>
    <xdr:sp macro="" textlink="">
      <xdr:nvSpPr>
        <xdr:cNvPr id="147" name="テキスト ボックス 146"/>
        <xdr:cNvSpPr txBox="1"/>
      </xdr:nvSpPr>
      <xdr:spPr>
        <a:xfrm>
          <a:off x="2608795" y="988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13212</xdr:rowOff>
    </xdr:from>
    <xdr:to>
      <xdr:col>10</xdr:col>
      <xdr:colOff>165100</xdr:colOff>
      <xdr:row>57</xdr:row>
      <xdr:rowOff>114812</xdr:rowOff>
    </xdr:to>
    <xdr:sp macro="" textlink="">
      <xdr:nvSpPr>
        <xdr:cNvPr id="148" name="楕円 147"/>
        <xdr:cNvSpPr/>
      </xdr:nvSpPr>
      <xdr:spPr>
        <a:xfrm>
          <a:off x="1968500" y="978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131339</xdr:rowOff>
    </xdr:from>
    <xdr:ext cx="599010" cy="259045"/>
    <xdr:sp macro="" textlink="">
      <xdr:nvSpPr>
        <xdr:cNvPr id="149" name="テキスト ボックス 148"/>
        <xdr:cNvSpPr txBox="1"/>
      </xdr:nvSpPr>
      <xdr:spPr>
        <a:xfrm>
          <a:off x="1719795" y="956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40082</xdr:rowOff>
    </xdr:from>
    <xdr:to>
      <xdr:col>6</xdr:col>
      <xdr:colOff>38100</xdr:colOff>
      <xdr:row>58</xdr:row>
      <xdr:rowOff>141682</xdr:rowOff>
    </xdr:to>
    <xdr:sp macro="" textlink="">
      <xdr:nvSpPr>
        <xdr:cNvPr id="150" name="楕円 149"/>
        <xdr:cNvSpPr/>
      </xdr:nvSpPr>
      <xdr:spPr>
        <a:xfrm>
          <a:off x="1079500" y="998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132809</xdr:rowOff>
    </xdr:from>
    <xdr:ext cx="599010" cy="259045"/>
    <xdr:sp macro="" textlink="">
      <xdr:nvSpPr>
        <xdr:cNvPr id="151" name="テキスト ボックス 150"/>
        <xdr:cNvSpPr txBox="1"/>
      </xdr:nvSpPr>
      <xdr:spPr>
        <a:xfrm>
          <a:off x="830795" y="1007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146228</xdr:rowOff>
    </xdr:from>
    <xdr:to>
      <xdr:col>24</xdr:col>
      <xdr:colOff>63500</xdr:colOff>
      <xdr:row>75</xdr:row>
      <xdr:rowOff>154752</xdr:rowOff>
    </xdr:to>
    <xdr:cxnSp macro="">
      <xdr:nvCxnSpPr>
        <xdr:cNvPr id="179" name="直線コネクタ 178"/>
        <xdr:cNvCxnSpPr/>
      </xdr:nvCxnSpPr>
      <xdr:spPr>
        <a:xfrm>
          <a:off x="3797300" y="13004978"/>
          <a:ext cx="8382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77602</xdr:rowOff>
    </xdr:from>
    <xdr:ext cx="599010" cy="259045"/>
    <xdr:sp macro="" textlink="">
      <xdr:nvSpPr>
        <xdr:cNvPr id="180" name="民生費平均値テキスト"/>
        <xdr:cNvSpPr txBox="1"/>
      </xdr:nvSpPr>
      <xdr:spPr>
        <a:xfrm>
          <a:off x="4686300" y="1276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146228</xdr:rowOff>
    </xdr:from>
    <xdr:to>
      <xdr:col>19</xdr:col>
      <xdr:colOff>177800</xdr:colOff>
      <xdr:row>76</xdr:row>
      <xdr:rowOff>54606</xdr:rowOff>
    </xdr:to>
    <xdr:cxnSp macro="">
      <xdr:nvCxnSpPr>
        <xdr:cNvPr id="182" name="直線コネクタ 181"/>
        <xdr:cNvCxnSpPr/>
      </xdr:nvCxnSpPr>
      <xdr:spPr>
        <a:xfrm flipV="1">
          <a:off x="2908300" y="13004978"/>
          <a:ext cx="889000" cy="7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44456</xdr:rowOff>
    </xdr:from>
    <xdr:ext cx="599010" cy="259045"/>
    <xdr:sp macro="" textlink="">
      <xdr:nvSpPr>
        <xdr:cNvPr id="184" name="テキスト ボックス 183"/>
        <xdr:cNvSpPr txBox="1"/>
      </xdr:nvSpPr>
      <xdr:spPr>
        <a:xfrm>
          <a:off x="3497795" y="1256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54606</xdr:rowOff>
    </xdr:from>
    <xdr:to>
      <xdr:col>15</xdr:col>
      <xdr:colOff>50800</xdr:colOff>
      <xdr:row>76</xdr:row>
      <xdr:rowOff>120442</xdr:rowOff>
    </xdr:to>
    <xdr:cxnSp macro="">
      <xdr:nvCxnSpPr>
        <xdr:cNvPr id="185" name="直線コネクタ 184"/>
        <xdr:cNvCxnSpPr/>
      </xdr:nvCxnSpPr>
      <xdr:spPr>
        <a:xfrm flipV="1">
          <a:off x="2019300" y="13084806"/>
          <a:ext cx="889000" cy="6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37104</xdr:rowOff>
    </xdr:from>
    <xdr:to>
      <xdr:col>15</xdr:col>
      <xdr:colOff>101600</xdr:colOff>
      <xdr:row>75</xdr:row>
      <xdr:rowOff>138704</xdr:rowOff>
    </xdr:to>
    <xdr:sp macro="" textlink="">
      <xdr:nvSpPr>
        <xdr:cNvPr id="186" name="フローチャート: 判断 185"/>
        <xdr:cNvSpPr/>
      </xdr:nvSpPr>
      <xdr:spPr>
        <a:xfrm>
          <a:off x="2857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155231</xdr:rowOff>
    </xdr:from>
    <xdr:ext cx="599010" cy="259045"/>
    <xdr:sp macro="" textlink="">
      <xdr:nvSpPr>
        <xdr:cNvPr id="187" name="テキスト ボックス 186"/>
        <xdr:cNvSpPr txBox="1"/>
      </xdr:nvSpPr>
      <xdr:spPr>
        <a:xfrm>
          <a:off x="2608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120442</xdr:rowOff>
    </xdr:from>
    <xdr:to>
      <xdr:col>10</xdr:col>
      <xdr:colOff>114300</xdr:colOff>
      <xdr:row>76</xdr:row>
      <xdr:rowOff>136847</xdr:rowOff>
    </xdr:to>
    <xdr:cxnSp macro="">
      <xdr:nvCxnSpPr>
        <xdr:cNvPr id="188" name="直線コネクタ 187"/>
        <xdr:cNvCxnSpPr/>
      </xdr:nvCxnSpPr>
      <xdr:spPr>
        <a:xfrm flipV="1">
          <a:off x="1130300" y="13150642"/>
          <a:ext cx="889000" cy="1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123496</xdr:rowOff>
    </xdr:from>
    <xdr:to>
      <xdr:col>10</xdr:col>
      <xdr:colOff>165100</xdr:colOff>
      <xdr:row>76</xdr:row>
      <xdr:rowOff>53646</xdr:rowOff>
    </xdr:to>
    <xdr:sp macro="" textlink="">
      <xdr:nvSpPr>
        <xdr:cNvPr id="189" name="フローチャート: 判断 188"/>
        <xdr:cNvSpPr/>
      </xdr:nvSpPr>
      <xdr:spPr>
        <a:xfrm>
          <a:off x="1968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70173</xdr:rowOff>
    </xdr:from>
    <xdr:ext cx="599010" cy="259045"/>
    <xdr:sp macro="" textlink="">
      <xdr:nvSpPr>
        <xdr:cNvPr id="190" name="テキスト ボックス 189"/>
        <xdr:cNvSpPr txBox="1"/>
      </xdr:nvSpPr>
      <xdr:spPr>
        <a:xfrm>
          <a:off x="1719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33141</xdr:rowOff>
    </xdr:from>
    <xdr:to>
      <xdr:col>6</xdr:col>
      <xdr:colOff>38100</xdr:colOff>
      <xdr:row>76</xdr:row>
      <xdr:rowOff>134741</xdr:rowOff>
    </xdr:to>
    <xdr:sp macro="" textlink="">
      <xdr:nvSpPr>
        <xdr:cNvPr id="191" name="フローチャート: 判断 190"/>
        <xdr:cNvSpPr/>
      </xdr:nvSpPr>
      <xdr:spPr>
        <a:xfrm>
          <a:off x="1079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151267</xdr:rowOff>
    </xdr:from>
    <xdr:ext cx="599010" cy="259045"/>
    <xdr:sp macro="" textlink="">
      <xdr:nvSpPr>
        <xdr:cNvPr id="192" name="テキスト ボックス 191"/>
        <xdr:cNvSpPr txBox="1"/>
      </xdr:nvSpPr>
      <xdr:spPr>
        <a:xfrm>
          <a:off x="830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103951</xdr:rowOff>
    </xdr:from>
    <xdr:to>
      <xdr:col>24</xdr:col>
      <xdr:colOff>114300</xdr:colOff>
      <xdr:row>76</xdr:row>
      <xdr:rowOff>34100</xdr:rowOff>
    </xdr:to>
    <xdr:sp macro="" textlink="">
      <xdr:nvSpPr>
        <xdr:cNvPr id="198" name="楕円 197"/>
        <xdr:cNvSpPr/>
      </xdr:nvSpPr>
      <xdr:spPr>
        <a:xfrm>
          <a:off x="4584700" y="129627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82378</xdr:rowOff>
    </xdr:from>
    <xdr:ext cx="599010" cy="259045"/>
    <xdr:sp macro="" textlink="">
      <xdr:nvSpPr>
        <xdr:cNvPr id="199" name="民生費該当値テキスト"/>
        <xdr:cNvSpPr txBox="1"/>
      </xdr:nvSpPr>
      <xdr:spPr>
        <a:xfrm>
          <a:off x="4686300" y="1294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95429</xdr:rowOff>
    </xdr:from>
    <xdr:to>
      <xdr:col>20</xdr:col>
      <xdr:colOff>38100</xdr:colOff>
      <xdr:row>76</xdr:row>
      <xdr:rowOff>25580</xdr:rowOff>
    </xdr:to>
    <xdr:sp macro="" textlink="">
      <xdr:nvSpPr>
        <xdr:cNvPr id="200" name="楕円 199"/>
        <xdr:cNvSpPr/>
      </xdr:nvSpPr>
      <xdr:spPr>
        <a:xfrm>
          <a:off x="3746500" y="129541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16705</xdr:rowOff>
    </xdr:from>
    <xdr:ext cx="599010" cy="259045"/>
    <xdr:sp macro="" textlink="">
      <xdr:nvSpPr>
        <xdr:cNvPr id="201" name="テキスト ボックス 200"/>
        <xdr:cNvSpPr txBox="1"/>
      </xdr:nvSpPr>
      <xdr:spPr>
        <a:xfrm>
          <a:off x="3497795" y="13046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3806</xdr:rowOff>
    </xdr:from>
    <xdr:to>
      <xdr:col>15</xdr:col>
      <xdr:colOff>101600</xdr:colOff>
      <xdr:row>76</xdr:row>
      <xdr:rowOff>105406</xdr:rowOff>
    </xdr:to>
    <xdr:sp macro="" textlink="">
      <xdr:nvSpPr>
        <xdr:cNvPr id="202" name="楕円 201"/>
        <xdr:cNvSpPr/>
      </xdr:nvSpPr>
      <xdr:spPr>
        <a:xfrm>
          <a:off x="2857500" y="1303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96533</xdr:rowOff>
    </xdr:from>
    <xdr:ext cx="599010" cy="259045"/>
    <xdr:sp macro="" textlink="">
      <xdr:nvSpPr>
        <xdr:cNvPr id="203" name="テキスト ボックス 202"/>
        <xdr:cNvSpPr txBox="1"/>
      </xdr:nvSpPr>
      <xdr:spPr>
        <a:xfrm>
          <a:off x="2608795" y="1312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69642</xdr:rowOff>
    </xdr:from>
    <xdr:to>
      <xdr:col>10</xdr:col>
      <xdr:colOff>165100</xdr:colOff>
      <xdr:row>76</xdr:row>
      <xdr:rowOff>171242</xdr:rowOff>
    </xdr:to>
    <xdr:sp macro="" textlink="">
      <xdr:nvSpPr>
        <xdr:cNvPr id="204" name="楕円 203"/>
        <xdr:cNvSpPr/>
      </xdr:nvSpPr>
      <xdr:spPr>
        <a:xfrm>
          <a:off x="1968500" y="130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162369</xdr:rowOff>
    </xdr:from>
    <xdr:ext cx="599010" cy="259045"/>
    <xdr:sp macro="" textlink="">
      <xdr:nvSpPr>
        <xdr:cNvPr id="205" name="テキスト ボックス 204"/>
        <xdr:cNvSpPr txBox="1"/>
      </xdr:nvSpPr>
      <xdr:spPr>
        <a:xfrm>
          <a:off x="1719795" y="1319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86047</xdr:rowOff>
    </xdr:from>
    <xdr:to>
      <xdr:col>6</xdr:col>
      <xdr:colOff>38100</xdr:colOff>
      <xdr:row>77</xdr:row>
      <xdr:rowOff>16197</xdr:rowOff>
    </xdr:to>
    <xdr:sp macro="" textlink="">
      <xdr:nvSpPr>
        <xdr:cNvPr id="206" name="楕円 205"/>
        <xdr:cNvSpPr/>
      </xdr:nvSpPr>
      <xdr:spPr>
        <a:xfrm>
          <a:off x="1079500" y="1311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7324</xdr:rowOff>
    </xdr:from>
    <xdr:ext cx="599010" cy="259045"/>
    <xdr:sp macro="" textlink="">
      <xdr:nvSpPr>
        <xdr:cNvPr id="207" name="テキスト ボックス 206"/>
        <xdr:cNvSpPr txBox="1"/>
      </xdr:nvSpPr>
      <xdr:spPr>
        <a:xfrm>
          <a:off x="830795" y="132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30649</xdr:rowOff>
    </xdr:from>
    <xdr:to>
      <xdr:col>24</xdr:col>
      <xdr:colOff>63500</xdr:colOff>
      <xdr:row>96</xdr:row>
      <xdr:rowOff>113471</xdr:rowOff>
    </xdr:to>
    <xdr:cxnSp macro="">
      <xdr:nvCxnSpPr>
        <xdr:cNvPr id="234" name="直線コネクタ 233"/>
        <xdr:cNvCxnSpPr/>
      </xdr:nvCxnSpPr>
      <xdr:spPr>
        <a:xfrm>
          <a:off x="3797300" y="16489849"/>
          <a:ext cx="838200" cy="8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139585</xdr:rowOff>
    </xdr:from>
    <xdr:ext cx="599010" cy="259045"/>
    <xdr:sp macro="" textlink="">
      <xdr:nvSpPr>
        <xdr:cNvPr id="235" name="衛生費平均値テキスト"/>
        <xdr:cNvSpPr txBox="1"/>
      </xdr:nvSpPr>
      <xdr:spPr>
        <a:xfrm>
          <a:off x="4686300" y="16255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30649</xdr:rowOff>
    </xdr:from>
    <xdr:to>
      <xdr:col>19</xdr:col>
      <xdr:colOff>177800</xdr:colOff>
      <xdr:row>96</xdr:row>
      <xdr:rowOff>152648</xdr:rowOff>
    </xdr:to>
    <xdr:cxnSp macro="">
      <xdr:nvCxnSpPr>
        <xdr:cNvPr id="237" name="直線コネクタ 236"/>
        <xdr:cNvCxnSpPr/>
      </xdr:nvCxnSpPr>
      <xdr:spPr>
        <a:xfrm flipV="1">
          <a:off x="2908300" y="16489849"/>
          <a:ext cx="889000" cy="12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136120</xdr:rowOff>
    </xdr:from>
    <xdr:ext cx="599010" cy="259045"/>
    <xdr:sp macro="" textlink="">
      <xdr:nvSpPr>
        <xdr:cNvPr id="239" name="テキスト ボックス 238"/>
        <xdr:cNvSpPr txBox="1"/>
      </xdr:nvSpPr>
      <xdr:spPr>
        <a:xfrm>
          <a:off x="3497795" y="1608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152648</xdr:rowOff>
    </xdr:from>
    <xdr:to>
      <xdr:col>15</xdr:col>
      <xdr:colOff>50800</xdr:colOff>
      <xdr:row>97</xdr:row>
      <xdr:rowOff>28550</xdr:rowOff>
    </xdr:to>
    <xdr:cxnSp macro="">
      <xdr:nvCxnSpPr>
        <xdr:cNvPr id="240" name="直線コネクタ 239"/>
        <xdr:cNvCxnSpPr/>
      </xdr:nvCxnSpPr>
      <xdr:spPr>
        <a:xfrm flipV="1">
          <a:off x="2019300" y="16611848"/>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114827</xdr:rowOff>
    </xdr:from>
    <xdr:to>
      <xdr:col>15</xdr:col>
      <xdr:colOff>101600</xdr:colOff>
      <xdr:row>96</xdr:row>
      <xdr:rowOff>44977</xdr:rowOff>
    </xdr:to>
    <xdr:sp macro="" textlink="">
      <xdr:nvSpPr>
        <xdr:cNvPr id="241" name="フローチャート: 判断 240"/>
        <xdr:cNvSpPr/>
      </xdr:nvSpPr>
      <xdr:spPr>
        <a:xfrm>
          <a:off x="2857500" y="1640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61504</xdr:rowOff>
    </xdr:from>
    <xdr:ext cx="599010" cy="259045"/>
    <xdr:sp macro="" textlink="">
      <xdr:nvSpPr>
        <xdr:cNvPr id="242" name="テキスト ボックス 241"/>
        <xdr:cNvSpPr txBox="1"/>
      </xdr:nvSpPr>
      <xdr:spPr>
        <a:xfrm>
          <a:off x="2608795" y="1617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28550</xdr:rowOff>
    </xdr:from>
    <xdr:to>
      <xdr:col>10</xdr:col>
      <xdr:colOff>114300</xdr:colOff>
      <xdr:row>97</xdr:row>
      <xdr:rowOff>75330</xdr:rowOff>
    </xdr:to>
    <xdr:cxnSp macro="">
      <xdr:nvCxnSpPr>
        <xdr:cNvPr id="243" name="直線コネクタ 242"/>
        <xdr:cNvCxnSpPr/>
      </xdr:nvCxnSpPr>
      <xdr:spPr>
        <a:xfrm flipV="1">
          <a:off x="1130300" y="16659200"/>
          <a:ext cx="889000" cy="4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8204</xdr:rowOff>
    </xdr:from>
    <xdr:to>
      <xdr:col>10</xdr:col>
      <xdr:colOff>165100</xdr:colOff>
      <xdr:row>96</xdr:row>
      <xdr:rowOff>109804</xdr:rowOff>
    </xdr:to>
    <xdr:sp macro="" textlink="">
      <xdr:nvSpPr>
        <xdr:cNvPr id="244" name="フローチャート: 判断 243"/>
        <xdr:cNvSpPr/>
      </xdr:nvSpPr>
      <xdr:spPr>
        <a:xfrm>
          <a:off x="1968500" y="1646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126331</xdr:rowOff>
    </xdr:from>
    <xdr:ext cx="534377" cy="259045"/>
    <xdr:sp macro="" textlink="">
      <xdr:nvSpPr>
        <xdr:cNvPr id="245" name="テキスト ボックス 244"/>
        <xdr:cNvSpPr txBox="1"/>
      </xdr:nvSpPr>
      <xdr:spPr>
        <a:xfrm>
          <a:off x="1752111" y="162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47058</xdr:rowOff>
    </xdr:from>
    <xdr:to>
      <xdr:col>6</xdr:col>
      <xdr:colOff>38100</xdr:colOff>
      <xdr:row>96</xdr:row>
      <xdr:rowOff>148658</xdr:rowOff>
    </xdr:to>
    <xdr:sp macro="" textlink="">
      <xdr:nvSpPr>
        <xdr:cNvPr id="246" name="フローチャート: 判断 245"/>
        <xdr:cNvSpPr/>
      </xdr:nvSpPr>
      <xdr:spPr>
        <a:xfrm>
          <a:off x="1079500" y="165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165185</xdr:rowOff>
    </xdr:from>
    <xdr:ext cx="534377" cy="259045"/>
    <xdr:sp macro="" textlink="">
      <xdr:nvSpPr>
        <xdr:cNvPr id="247" name="テキスト ボックス 246"/>
        <xdr:cNvSpPr txBox="1"/>
      </xdr:nvSpPr>
      <xdr:spPr>
        <a:xfrm>
          <a:off x="863111" y="1628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62671</xdr:rowOff>
    </xdr:from>
    <xdr:to>
      <xdr:col>24</xdr:col>
      <xdr:colOff>114300</xdr:colOff>
      <xdr:row>96</xdr:row>
      <xdr:rowOff>164271</xdr:rowOff>
    </xdr:to>
    <xdr:sp macro="" textlink="">
      <xdr:nvSpPr>
        <xdr:cNvPr id="253" name="楕円 252"/>
        <xdr:cNvSpPr/>
      </xdr:nvSpPr>
      <xdr:spPr>
        <a:xfrm>
          <a:off x="4584700" y="165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41098</xdr:rowOff>
    </xdr:from>
    <xdr:ext cx="534377" cy="259045"/>
    <xdr:sp macro="" textlink="">
      <xdr:nvSpPr>
        <xdr:cNvPr id="254" name="衛生費該当値テキスト"/>
        <xdr:cNvSpPr txBox="1"/>
      </xdr:nvSpPr>
      <xdr:spPr>
        <a:xfrm>
          <a:off x="4686300" y="165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151299</xdr:rowOff>
    </xdr:from>
    <xdr:to>
      <xdr:col>20</xdr:col>
      <xdr:colOff>38100</xdr:colOff>
      <xdr:row>96</xdr:row>
      <xdr:rowOff>81449</xdr:rowOff>
    </xdr:to>
    <xdr:sp macro="" textlink="">
      <xdr:nvSpPr>
        <xdr:cNvPr id="255" name="楕円 254"/>
        <xdr:cNvSpPr/>
      </xdr:nvSpPr>
      <xdr:spPr>
        <a:xfrm>
          <a:off x="3746500" y="164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72576</xdr:rowOff>
    </xdr:from>
    <xdr:ext cx="534377" cy="259045"/>
    <xdr:sp macro="" textlink="">
      <xdr:nvSpPr>
        <xdr:cNvPr id="256" name="テキスト ボックス 255"/>
        <xdr:cNvSpPr txBox="1"/>
      </xdr:nvSpPr>
      <xdr:spPr>
        <a:xfrm>
          <a:off x="3530111" y="1653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101848</xdr:rowOff>
    </xdr:from>
    <xdr:to>
      <xdr:col>15</xdr:col>
      <xdr:colOff>101600</xdr:colOff>
      <xdr:row>97</xdr:row>
      <xdr:rowOff>31998</xdr:rowOff>
    </xdr:to>
    <xdr:sp macro="" textlink="">
      <xdr:nvSpPr>
        <xdr:cNvPr id="257" name="楕円 256"/>
        <xdr:cNvSpPr/>
      </xdr:nvSpPr>
      <xdr:spPr>
        <a:xfrm>
          <a:off x="2857500" y="165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23125</xdr:rowOff>
    </xdr:from>
    <xdr:ext cx="534377" cy="259045"/>
    <xdr:sp macro="" textlink="">
      <xdr:nvSpPr>
        <xdr:cNvPr id="258" name="テキスト ボックス 257"/>
        <xdr:cNvSpPr txBox="1"/>
      </xdr:nvSpPr>
      <xdr:spPr>
        <a:xfrm>
          <a:off x="2641111" y="1665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149200</xdr:rowOff>
    </xdr:from>
    <xdr:to>
      <xdr:col>10</xdr:col>
      <xdr:colOff>165100</xdr:colOff>
      <xdr:row>97</xdr:row>
      <xdr:rowOff>79350</xdr:rowOff>
    </xdr:to>
    <xdr:sp macro="" textlink="">
      <xdr:nvSpPr>
        <xdr:cNvPr id="259" name="楕円 258"/>
        <xdr:cNvSpPr/>
      </xdr:nvSpPr>
      <xdr:spPr>
        <a:xfrm>
          <a:off x="1968500" y="166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70477</xdr:rowOff>
    </xdr:from>
    <xdr:ext cx="534377" cy="259045"/>
    <xdr:sp macro="" textlink="">
      <xdr:nvSpPr>
        <xdr:cNvPr id="260" name="テキスト ボックス 259"/>
        <xdr:cNvSpPr txBox="1"/>
      </xdr:nvSpPr>
      <xdr:spPr>
        <a:xfrm>
          <a:off x="1752111" y="167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24530</xdr:rowOff>
    </xdr:from>
    <xdr:to>
      <xdr:col>6</xdr:col>
      <xdr:colOff>38100</xdr:colOff>
      <xdr:row>97</xdr:row>
      <xdr:rowOff>126130</xdr:rowOff>
    </xdr:to>
    <xdr:sp macro="" textlink="">
      <xdr:nvSpPr>
        <xdr:cNvPr id="261" name="楕円 260"/>
        <xdr:cNvSpPr/>
      </xdr:nvSpPr>
      <xdr:spPr>
        <a:xfrm>
          <a:off x="1079500" y="166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117257</xdr:rowOff>
    </xdr:from>
    <xdr:ext cx="534377" cy="259045"/>
    <xdr:sp macro="" textlink="">
      <xdr:nvSpPr>
        <xdr:cNvPr id="262" name="テキスト ボックス 261"/>
        <xdr:cNvSpPr txBox="1"/>
      </xdr:nvSpPr>
      <xdr:spPr>
        <a:xfrm>
          <a:off x="863111" y="1674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78630</xdr:rowOff>
    </xdr:from>
    <xdr:ext cx="469744" cy="259045"/>
    <xdr:sp macro="" textlink="">
      <xdr:nvSpPr>
        <xdr:cNvPr id="292" name="労働費平均値テキスト"/>
        <xdr:cNvSpPr txBox="1"/>
      </xdr:nvSpPr>
      <xdr:spPr>
        <a:xfrm>
          <a:off x="10528300" y="6422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6" name="テキスト ボックス 295"/>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69317</xdr:rowOff>
    </xdr:from>
    <xdr:to>
      <xdr:col>46</xdr:col>
      <xdr:colOff>38100</xdr:colOff>
      <xdr:row>38</xdr:row>
      <xdr:rowOff>170917</xdr:rowOff>
    </xdr:to>
    <xdr:sp macro="" textlink="">
      <xdr:nvSpPr>
        <xdr:cNvPr id="298" name="フローチャート: 判断 297"/>
        <xdr:cNvSpPr/>
      </xdr:nvSpPr>
      <xdr:spPr>
        <a:xfrm>
          <a:off x="8699500" y="65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15994</xdr:rowOff>
    </xdr:from>
    <xdr:ext cx="469744" cy="259045"/>
    <xdr:sp macro="" textlink="">
      <xdr:nvSpPr>
        <xdr:cNvPr id="299" name="テキスト ボックス 298"/>
        <xdr:cNvSpPr txBox="1"/>
      </xdr:nvSpPr>
      <xdr:spPr>
        <a:xfrm>
          <a:off x="8515428" y="63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85166</xdr:rowOff>
    </xdr:from>
    <xdr:to>
      <xdr:col>41</xdr:col>
      <xdr:colOff>101600</xdr:colOff>
      <xdr:row>39</xdr:row>
      <xdr:rowOff>15316</xdr:rowOff>
    </xdr:to>
    <xdr:sp macro="" textlink="">
      <xdr:nvSpPr>
        <xdr:cNvPr id="301" name="フローチャート: 判断 300"/>
        <xdr:cNvSpPr/>
      </xdr:nvSpPr>
      <xdr:spPr>
        <a:xfrm>
          <a:off x="7810500" y="660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31843</xdr:rowOff>
    </xdr:from>
    <xdr:ext cx="469744" cy="259045"/>
    <xdr:sp macro="" textlink="">
      <xdr:nvSpPr>
        <xdr:cNvPr id="302" name="テキスト ボックス 301"/>
        <xdr:cNvSpPr txBox="1"/>
      </xdr:nvSpPr>
      <xdr:spPr>
        <a:xfrm>
          <a:off x="7626428" y="637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85776</xdr:rowOff>
    </xdr:from>
    <xdr:to>
      <xdr:col>36</xdr:col>
      <xdr:colOff>165100</xdr:colOff>
      <xdr:row>39</xdr:row>
      <xdr:rowOff>15926</xdr:rowOff>
    </xdr:to>
    <xdr:sp macro="" textlink="">
      <xdr:nvSpPr>
        <xdr:cNvPr id="303" name="フローチャート: 判断 302"/>
        <xdr:cNvSpPr/>
      </xdr:nvSpPr>
      <xdr:spPr>
        <a:xfrm>
          <a:off x="6921500" y="66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32453</xdr:rowOff>
    </xdr:from>
    <xdr:ext cx="469744" cy="259045"/>
    <xdr:sp macro="" textlink="">
      <xdr:nvSpPr>
        <xdr:cNvPr id="304" name="テキスト ボックス 303"/>
        <xdr:cNvSpPr txBox="1"/>
      </xdr:nvSpPr>
      <xdr:spPr>
        <a:xfrm>
          <a:off x="6737428" y="63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57606</xdr:rowOff>
    </xdr:from>
    <xdr:to>
      <xdr:col>55</xdr:col>
      <xdr:colOff>0</xdr:colOff>
      <xdr:row>58</xdr:row>
      <xdr:rowOff>70284</xdr:rowOff>
    </xdr:to>
    <xdr:cxnSp macro="">
      <xdr:nvCxnSpPr>
        <xdr:cNvPr id="348" name="直線コネクタ 347"/>
        <xdr:cNvCxnSpPr/>
      </xdr:nvCxnSpPr>
      <xdr:spPr>
        <a:xfrm flipV="1">
          <a:off x="9639300" y="10001706"/>
          <a:ext cx="838200" cy="1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12012</xdr:rowOff>
    </xdr:from>
    <xdr:ext cx="599010" cy="259045"/>
    <xdr:sp macro="" textlink="">
      <xdr:nvSpPr>
        <xdr:cNvPr id="349" name="農林水産業費平均値テキスト"/>
        <xdr:cNvSpPr txBox="1"/>
      </xdr:nvSpPr>
      <xdr:spPr>
        <a:xfrm>
          <a:off x="10528300" y="9784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70284</xdr:rowOff>
    </xdr:from>
    <xdr:to>
      <xdr:col>50</xdr:col>
      <xdr:colOff>114300</xdr:colOff>
      <xdr:row>58</xdr:row>
      <xdr:rowOff>74986</xdr:rowOff>
    </xdr:to>
    <xdr:cxnSp macro="">
      <xdr:nvCxnSpPr>
        <xdr:cNvPr id="351" name="直線コネクタ 350"/>
        <xdr:cNvCxnSpPr/>
      </xdr:nvCxnSpPr>
      <xdr:spPr>
        <a:xfrm flipV="1">
          <a:off x="8750300" y="10014384"/>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84915</xdr:rowOff>
    </xdr:from>
    <xdr:ext cx="599010" cy="259045"/>
    <xdr:sp macro="" textlink="">
      <xdr:nvSpPr>
        <xdr:cNvPr id="353" name="テキスト ボックス 352"/>
        <xdr:cNvSpPr txBox="1"/>
      </xdr:nvSpPr>
      <xdr:spPr>
        <a:xfrm>
          <a:off x="9339795" y="968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74986</xdr:rowOff>
    </xdr:from>
    <xdr:to>
      <xdr:col>45</xdr:col>
      <xdr:colOff>177800</xdr:colOff>
      <xdr:row>58</xdr:row>
      <xdr:rowOff>99386</xdr:rowOff>
    </xdr:to>
    <xdr:cxnSp macro="">
      <xdr:nvCxnSpPr>
        <xdr:cNvPr id="354" name="直線コネクタ 353"/>
        <xdr:cNvCxnSpPr/>
      </xdr:nvCxnSpPr>
      <xdr:spPr>
        <a:xfrm flipV="1">
          <a:off x="7861300" y="10019086"/>
          <a:ext cx="889000" cy="2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166007</xdr:rowOff>
    </xdr:from>
    <xdr:to>
      <xdr:col>46</xdr:col>
      <xdr:colOff>38100</xdr:colOff>
      <xdr:row>58</xdr:row>
      <xdr:rowOff>96157</xdr:rowOff>
    </xdr:to>
    <xdr:sp macro="" textlink="">
      <xdr:nvSpPr>
        <xdr:cNvPr id="355" name="フローチャート: 判断 354"/>
        <xdr:cNvSpPr/>
      </xdr:nvSpPr>
      <xdr:spPr>
        <a:xfrm>
          <a:off x="86995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112684</xdr:rowOff>
    </xdr:from>
    <xdr:ext cx="599010" cy="259045"/>
    <xdr:sp macro="" textlink="">
      <xdr:nvSpPr>
        <xdr:cNvPr id="356" name="テキスト ボックス 355"/>
        <xdr:cNvSpPr txBox="1"/>
      </xdr:nvSpPr>
      <xdr:spPr>
        <a:xfrm>
          <a:off x="8450795" y="971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82421</xdr:rowOff>
    </xdr:from>
    <xdr:to>
      <xdr:col>41</xdr:col>
      <xdr:colOff>50800</xdr:colOff>
      <xdr:row>58</xdr:row>
      <xdr:rowOff>99386</xdr:rowOff>
    </xdr:to>
    <xdr:cxnSp macro="">
      <xdr:nvCxnSpPr>
        <xdr:cNvPr id="357" name="直線コネクタ 356"/>
        <xdr:cNvCxnSpPr/>
      </xdr:nvCxnSpPr>
      <xdr:spPr>
        <a:xfrm>
          <a:off x="6972300" y="10026521"/>
          <a:ext cx="889000" cy="1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13665</xdr:rowOff>
    </xdr:from>
    <xdr:to>
      <xdr:col>41</xdr:col>
      <xdr:colOff>101600</xdr:colOff>
      <xdr:row>58</xdr:row>
      <xdr:rowOff>115265</xdr:rowOff>
    </xdr:to>
    <xdr:sp macro="" textlink="">
      <xdr:nvSpPr>
        <xdr:cNvPr id="358" name="フローチャート: 判断 357"/>
        <xdr:cNvSpPr/>
      </xdr:nvSpPr>
      <xdr:spPr>
        <a:xfrm>
          <a:off x="7810500" y="995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131792</xdr:rowOff>
    </xdr:from>
    <xdr:ext cx="599010" cy="259045"/>
    <xdr:sp macro="" textlink="">
      <xdr:nvSpPr>
        <xdr:cNvPr id="359" name="テキスト ボックス 358"/>
        <xdr:cNvSpPr txBox="1"/>
      </xdr:nvSpPr>
      <xdr:spPr>
        <a:xfrm>
          <a:off x="7561795" y="973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29325</xdr:rowOff>
    </xdr:from>
    <xdr:to>
      <xdr:col>36</xdr:col>
      <xdr:colOff>165100</xdr:colOff>
      <xdr:row>58</xdr:row>
      <xdr:rowOff>130925</xdr:rowOff>
    </xdr:to>
    <xdr:sp macro="" textlink="">
      <xdr:nvSpPr>
        <xdr:cNvPr id="360" name="フローチャート: 判断 359"/>
        <xdr:cNvSpPr/>
      </xdr:nvSpPr>
      <xdr:spPr>
        <a:xfrm>
          <a:off x="6921500" y="99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147452</xdr:rowOff>
    </xdr:from>
    <xdr:ext cx="599010" cy="259045"/>
    <xdr:sp macro="" textlink="">
      <xdr:nvSpPr>
        <xdr:cNvPr id="361" name="テキスト ボックス 360"/>
        <xdr:cNvSpPr txBox="1"/>
      </xdr:nvSpPr>
      <xdr:spPr>
        <a:xfrm>
          <a:off x="6672795" y="974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6806</xdr:rowOff>
    </xdr:from>
    <xdr:to>
      <xdr:col>55</xdr:col>
      <xdr:colOff>50800</xdr:colOff>
      <xdr:row>58</xdr:row>
      <xdr:rowOff>108406</xdr:rowOff>
    </xdr:to>
    <xdr:sp macro="" textlink="">
      <xdr:nvSpPr>
        <xdr:cNvPr id="367" name="楕円 366"/>
        <xdr:cNvSpPr/>
      </xdr:nvSpPr>
      <xdr:spPr>
        <a:xfrm>
          <a:off x="10426700" y="9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156683</xdr:rowOff>
    </xdr:from>
    <xdr:ext cx="599010" cy="259045"/>
    <xdr:sp macro="" textlink="">
      <xdr:nvSpPr>
        <xdr:cNvPr id="368" name="農林水産業費該当値テキスト"/>
        <xdr:cNvSpPr txBox="1"/>
      </xdr:nvSpPr>
      <xdr:spPr>
        <a:xfrm>
          <a:off x="10528300" y="992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19484</xdr:rowOff>
    </xdr:from>
    <xdr:to>
      <xdr:col>50</xdr:col>
      <xdr:colOff>165100</xdr:colOff>
      <xdr:row>58</xdr:row>
      <xdr:rowOff>121084</xdr:rowOff>
    </xdr:to>
    <xdr:sp macro="" textlink="">
      <xdr:nvSpPr>
        <xdr:cNvPr id="369" name="楕円 368"/>
        <xdr:cNvSpPr/>
      </xdr:nvSpPr>
      <xdr:spPr>
        <a:xfrm>
          <a:off x="9588500" y="996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112211</xdr:rowOff>
    </xdr:from>
    <xdr:ext cx="599010" cy="259045"/>
    <xdr:sp macro="" textlink="">
      <xdr:nvSpPr>
        <xdr:cNvPr id="370" name="テキスト ボックス 369"/>
        <xdr:cNvSpPr txBox="1"/>
      </xdr:nvSpPr>
      <xdr:spPr>
        <a:xfrm>
          <a:off x="9339795" y="1005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24186</xdr:rowOff>
    </xdr:from>
    <xdr:to>
      <xdr:col>46</xdr:col>
      <xdr:colOff>38100</xdr:colOff>
      <xdr:row>58</xdr:row>
      <xdr:rowOff>125786</xdr:rowOff>
    </xdr:to>
    <xdr:sp macro="" textlink="">
      <xdr:nvSpPr>
        <xdr:cNvPr id="371" name="楕円 370"/>
        <xdr:cNvSpPr/>
      </xdr:nvSpPr>
      <xdr:spPr>
        <a:xfrm>
          <a:off x="8699500" y="996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116913</xdr:rowOff>
    </xdr:from>
    <xdr:ext cx="599010" cy="259045"/>
    <xdr:sp macro="" textlink="">
      <xdr:nvSpPr>
        <xdr:cNvPr id="372" name="テキスト ボックス 371"/>
        <xdr:cNvSpPr txBox="1"/>
      </xdr:nvSpPr>
      <xdr:spPr>
        <a:xfrm>
          <a:off x="8450795" y="10061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48586</xdr:rowOff>
    </xdr:from>
    <xdr:to>
      <xdr:col>41</xdr:col>
      <xdr:colOff>101600</xdr:colOff>
      <xdr:row>58</xdr:row>
      <xdr:rowOff>150186</xdr:rowOff>
    </xdr:to>
    <xdr:sp macro="" textlink="">
      <xdr:nvSpPr>
        <xdr:cNvPr id="373" name="楕円 372"/>
        <xdr:cNvSpPr/>
      </xdr:nvSpPr>
      <xdr:spPr>
        <a:xfrm>
          <a:off x="7810500" y="999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141313</xdr:rowOff>
    </xdr:from>
    <xdr:ext cx="534377" cy="259045"/>
    <xdr:sp macro="" textlink="">
      <xdr:nvSpPr>
        <xdr:cNvPr id="374" name="テキスト ボックス 373"/>
        <xdr:cNvSpPr txBox="1"/>
      </xdr:nvSpPr>
      <xdr:spPr>
        <a:xfrm>
          <a:off x="7594111" y="1008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31621</xdr:rowOff>
    </xdr:from>
    <xdr:to>
      <xdr:col>36</xdr:col>
      <xdr:colOff>165100</xdr:colOff>
      <xdr:row>58</xdr:row>
      <xdr:rowOff>133221</xdr:rowOff>
    </xdr:to>
    <xdr:sp macro="" textlink="">
      <xdr:nvSpPr>
        <xdr:cNvPr id="375" name="楕円 374"/>
        <xdr:cNvSpPr/>
      </xdr:nvSpPr>
      <xdr:spPr>
        <a:xfrm>
          <a:off x="6921500" y="997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124348</xdr:rowOff>
    </xdr:from>
    <xdr:ext cx="599010" cy="259045"/>
    <xdr:sp macro="" textlink="">
      <xdr:nvSpPr>
        <xdr:cNvPr id="376" name="テキスト ボックス 375"/>
        <xdr:cNvSpPr txBox="1"/>
      </xdr:nvSpPr>
      <xdr:spPr>
        <a:xfrm>
          <a:off x="6672795" y="1006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94025</xdr:rowOff>
    </xdr:from>
    <xdr:to>
      <xdr:col>55</xdr:col>
      <xdr:colOff>0</xdr:colOff>
      <xdr:row>77</xdr:row>
      <xdr:rowOff>96696</xdr:rowOff>
    </xdr:to>
    <xdr:cxnSp macro="">
      <xdr:nvCxnSpPr>
        <xdr:cNvPr id="405" name="直線コネクタ 404"/>
        <xdr:cNvCxnSpPr/>
      </xdr:nvCxnSpPr>
      <xdr:spPr>
        <a:xfrm flipV="1">
          <a:off x="9639300" y="13295675"/>
          <a:ext cx="838200" cy="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53385</xdr:rowOff>
    </xdr:from>
    <xdr:ext cx="534377" cy="259045"/>
    <xdr:sp macro="" textlink="">
      <xdr:nvSpPr>
        <xdr:cNvPr id="406" name="商工費平均値テキスト"/>
        <xdr:cNvSpPr txBox="1"/>
      </xdr:nvSpPr>
      <xdr:spPr>
        <a:xfrm>
          <a:off x="10528300" y="13083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71482</xdr:rowOff>
    </xdr:from>
    <xdr:to>
      <xdr:col>50</xdr:col>
      <xdr:colOff>114300</xdr:colOff>
      <xdr:row>77</xdr:row>
      <xdr:rowOff>96696</xdr:rowOff>
    </xdr:to>
    <xdr:cxnSp macro="">
      <xdr:nvCxnSpPr>
        <xdr:cNvPr id="408" name="直線コネクタ 407"/>
        <xdr:cNvCxnSpPr/>
      </xdr:nvCxnSpPr>
      <xdr:spPr>
        <a:xfrm>
          <a:off x="8750300" y="13273132"/>
          <a:ext cx="889000" cy="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3064</xdr:rowOff>
    </xdr:from>
    <xdr:ext cx="534377" cy="259045"/>
    <xdr:sp macro="" textlink="">
      <xdr:nvSpPr>
        <xdr:cNvPr id="410" name="テキスト ボックス 409"/>
        <xdr:cNvSpPr txBox="1"/>
      </xdr:nvSpPr>
      <xdr:spPr>
        <a:xfrm>
          <a:off x="9372111"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71482</xdr:rowOff>
    </xdr:from>
    <xdr:to>
      <xdr:col>45</xdr:col>
      <xdr:colOff>177800</xdr:colOff>
      <xdr:row>78</xdr:row>
      <xdr:rowOff>10815</xdr:rowOff>
    </xdr:to>
    <xdr:cxnSp macro="">
      <xdr:nvCxnSpPr>
        <xdr:cNvPr id="411" name="直線コネクタ 410"/>
        <xdr:cNvCxnSpPr/>
      </xdr:nvCxnSpPr>
      <xdr:spPr>
        <a:xfrm flipV="1">
          <a:off x="7861300" y="13273132"/>
          <a:ext cx="889000" cy="1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92661</xdr:rowOff>
    </xdr:from>
    <xdr:to>
      <xdr:col>46</xdr:col>
      <xdr:colOff>38100</xdr:colOff>
      <xdr:row>78</xdr:row>
      <xdr:rowOff>22811</xdr:rowOff>
    </xdr:to>
    <xdr:sp macro="" textlink="">
      <xdr:nvSpPr>
        <xdr:cNvPr id="412" name="フローチャート: 判断 411"/>
        <xdr:cNvSpPr/>
      </xdr:nvSpPr>
      <xdr:spPr>
        <a:xfrm>
          <a:off x="8699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13938</xdr:rowOff>
    </xdr:from>
    <xdr:ext cx="534377" cy="259045"/>
    <xdr:sp macro="" textlink="">
      <xdr:nvSpPr>
        <xdr:cNvPr id="413" name="テキスト ボックス 412"/>
        <xdr:cNvSpPr txBox="1"/>
      </xdr:nvSpPr>
      <xdr:spPr>
        <a:xfrm>
          <a:off x="8483111" y="1338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10815</xdr:rowOff>
    </xdr:from>
    <xdr:to>
      <xdr:col>41</xdr:col>
      <xdr:colOff>50800</xdr:colOff>
      <xdr:row>78</xdr:row>
      <xdr:rowOff>30285</xdr:rowOff>
    </xdr:to>
    <xdr:cxnSp macro="">
      <xdr:nvCxnSpPr>
        <xdr:cNvPr id="414" name="直線コネクタ 413"/>
        <xdr:cNvCxnSpPr/>
      </xdr:nvCxnSpPr>
      <xdr:spPr>
        <a:xfrm flipV="1">
          <a:off x="6972300" y="13383915"/>
          <a:ext cx="889000" cy="1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163610</xdr:rowOff>
    </xdr:from>
    <xdr:to>
      <xdr:col>41</xdr:col>
      <xdr:colOff>101600</xdr:colOff>
      <xdr:row>78</xdr:row>
      <xdr:rowOff>93760</xdr:rowOff>
    </xdr:to>
    <xdr:sp macro="" textlink="">
      <xdr:nvSpPr>
        <xdr:cNvPr id="415" name="フローチャート: 判断 414"/>
        <xdr:cNvSpPr/>
      </xdr:nvSpPr>
      <xdr:spPr>
        <a:xfrm>
          <a:off x="7810500" y="13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84887</xdr:rowOff>
    </xdr:from>
    <xdr:ext cx="534377" cy="259045"/>
    <xdr:sp macro="" textlink="">
      <xdr:nvSpPr>
        <xdr:cNvPr id="416" name="テキスト ボックス 415"/>
        <xdr:cNvSpPr txBox="1"/>
      </xdr:nvSpPr>
      <xdr:spPr>
        <a:xfrm>
          <a:off x="7594111" y="134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150901</xdr:rowOff>
    </xdr:from>
    <xdr:to>
      <xdr:col>36</xdr:col>
      <xdr:colOff>165100</xdr:colOff>
      <xdr:row>78</xdr:row>
      <xdr:rowOff>81051</xdr:rowOff>
    </xdr:to>
    <xdr:sp macro="" textlink="">
      <xdr:nvSpPr>
        <xdr:cNvPr id="417" name="フローチャート: 判断 416"/>
        <xdr:cNvSpPr/>
      </xdr:nvSpPr>
      <xdr:spPr>
        <a:xfrm>
          <a:off x="69215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97578</xdr:rowOff>
    </xdr:from>
    <xdr:ext cx="534377" cy="259045"/>
    <xdr:sp macro="" textlink="">
      <xdr:nvSpPr>
        <xdr:cNvPr id="418" name="テキスト ボックス 417"/>
        <xdr:cNvSpPr txBox="1"/>
      </xdr:nvSpPr>
      <xdr:spPr>
        <a:xfrm>
          <a:off x="6705111" y="131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43225</xdr:rowOff>
    </xdr:from>
    <xdr:to>
      <xdr:col>55</xdr:col>
      <xdr:colOff>50800</xdr:colOff>
      <xdr:row>77</xdr:row>
      <xdr:rowOff>144825</xdr:rowOff>
    </xdr:to>
    <xdr:sp macro="" textlink="">
      <xdr:nvSpPr>
        <xdr:cNvPr id="424" name="楕円 423"/>
        <xdr:cNvSpPr/>
      </xdr:nvSpPr>
      <xdr:spPr>
        <a:xfrm>
          <a:off x="10426700" y="1324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21652</xdr:rowOff>
    </xdr:from>
    <xdr:ext cx="534377" cy="259045"/>
    <xdr:sp macro="" textlink="">
      <xdr:nvSpPr>
        <xdr:cNvPr id="425" name="商工費該当値テキスト"/>
        <xdr:cNvSpPr txBox="1"/>
      </xdr:nvSpPr>
      <xdr:spPr>
        <a:xfrm>
          <a:off x="10528300" y="132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45896</xdr:rowOff>
    </xdr:from>
    <xdr:to>
      <xdr:col>50</xdr:col>
      <xdr:colOff>165100</xdr:colOff>
      <xdr:row>77</xdr:row>
      <xdr:rowOff>147496</xdr:rowOff>
    </xdr:to>
    <xdr:sp macro="" textlink="">
      <xdr:nvSpPr>
        <xdr:cNvPr id="426" name="楕円 425"/>
        <xdr:cNvSpPr/>
      </xdr:nvSpPr>
      <xdr:spPr>
        <a:xfrm>
          <a:off x="9588500" y="1324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164023</xdr:rowOff>
    </xdr:from>
    <xdr:ext cx="534377" cy="259045"/>
    <xdr:sp macro="" textlink="">
      <xdr:nvSpPr>
        <xdr:cNvPr id="427" name="テキスト ボックス 426"/>
        <xdr:cNvSpPr txBox="1"/>
      </xdr:nvSpPr>
      <xdr:spPr>
        <a:xfrm>
          <a:off x="9372111" y="1302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20682</xdr:rowOff>
    </xdr:from>
    <xdr:to>
      <xdr:col>46</xdr:col>
      <xdr:colOff>38100</xdr:colOff>
      <xdr:row>77</xdr:row>
      <xdr:rowOff>122282</xdr:rowOff>
    </xdr:to>
    <xdr:sp macro="" textlink="">
      <xdr:nvSpPr>
        <xdr:cNvPr id="428" name="楕円 427"/>
        <xdr:cNvSpPr/>
      </xdr:nvSpPr>
      <xdr:spPr>
        <a:xfrm>
          <a:off x="8699500" y="1322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138809</xdr:rowOff>
    </xdr:from>
    <xdr:ext cx="534377" cy="259045"/>
    <xdr:sp macro="" textlink="">
      <xdr:nvSpPr>
        <xdr:cNvPr id="429" name="テキスト ボックス 428"/>
        <xdr:cNvSpPr txBox="1"/>
      </xdr:nvSpPr>
      <xdr:spPr>
        <a:xfrm>
          <a:off x="8483111" y="1299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131465</xdr:rowOff>
    </xdr:from>
    <xdr:to>
      <xdr:col>41</xdr:col>
      <xdr:colOff>101600</xdr:colOff>
      <xdr:row>78</xdr:row>
      <xdr:rowOff>61615</xdr:rowOff>
    </xdr:to>
    <xdr:sp macro="" textlink="">
      <xdr:nvSpPr>
        <xdr:cNvPr id="430" name="楕円 429"/>
        <xdr:cNvSpPr/>
      </xdr:nvSpPr>
      <xdr:spPr>
        <a:xfrm>
          <a:off x="7810500" y="133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78142</xdr:rowOff>
    </xdr:from>
    <xdr:ext cx="534377" cy="259045"/>
    <xdr:sp macro="" textlink="">
      <xdr:nvSpPr>
        <xdr:cNvPr id="431" name="テキスト ボックス 430"/>
        <xdr:cNvSpPr txBox="1"/>
      </xdr:nvSpPr>
      <xdr:spPr>
        <a:xfrm>
          <a:off x="7594111" y="1310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150935</xdr:rowOff>
    </xdr:from>
    <xdr:to>
      <xdr:col>36</xdr:col>
      <xdr:colOff>165100</xdr:colOff>
      <xdr:row>78</xdr:row>
      <xdr:rowOff>81085</xdr:rowOff>
    </xdr:to>
    <xdr:sp macro="" textlink="">
      <xdr:nvSpPr>
        <xdr:cNvPr id="432" name="楕円 431"/>
        <xdr:cNvSpPr/>
      </xdr:nvSpPr>
      <xdr:spPr>
        <a:xfrm>
          <a:off x="6921500" y="1335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72212</xdr:rowOff>
    </xdr:from>
    <xdr:ext cx="534377" cy="259045"/>
    <xdr:sp macro="" textlink="">
      <xdr:nvSpPr>
        <xdr:cNvPr id="433" name="テキスト ボックス 432"/>
        <xdr:cNvSpPr txBox="1"/>
      </xdr:nvSpPr>
      <xdr:spPr>
        <a:xfrm>
          <a:off x="6705111" y="1344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146286</xdr:rowOff>
    </xdr:from>
    <xdr:to>
      <xdr:col>55</xdr:col>
      <xdr:colOff>0</xdr:colOff>
      <xdr:row>97</xdr:row>
      <xdr:rowOff>150881</xdr:rowOff>
    </xdr:to>
    <xdr:cxnSp macro="">
      <xdr:nvCxnSpPr>
        <xdr:cNvPr id="462" name="直線コネクタ 461"/>
        <xdr:cNvCxnSpPr/>
      </xdr:nvCxnSpPr>
      <xdr:spPr>
        <a:xfrm flipV="1">
          <a:off x="9639300" y="16776936"/>
          <a:ext cx="8382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117180</xdr:rowOff>
    </xdr:from>
    <xdr:ext cx="599010" cy="259045"/>
    <xdr:sp macro="" textlink="">
      <xdr:nvSpPr>
        <xdr:cNvPr id="463" name="土木費平均値テキスト"/>
        <xdr:cNvSpPr txBox="1"/>
      </xdr:nvSpPr>
      <xdr:spPr>
        <a:xfrm>
          <a:off x="10528300" y="16747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13227</xdr:rowOff>
    </xdr:from>
    <xdr:to>
      <xdr:col>50</xdr:col>
      <xdr:colOff>114300</xdr:colOff>
      <xdr:row>97</xdr:row>
      <xdr:rowOff>150881</xdr:rowOff>
    </xdr:to>
    <xdr:cxnSp macro="">
      <xdr:nvCxnSpPr>
        <xdr:cNvPr id="465" name="直線コネクタ 464"/>
        <xdr:cNvCxnSpPr/>
      </xdr:nvCxnSpPr>
      <xdr:spPr>
        <a:xfrm>
          <a:off x="8750300" y="16643877"/>
          <a:ext cx="889000" cy="13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80712</xdr:rowOff>
    </xdr:from>
    <xdr:ext cx="599010" cy="259045"/>
    <xdr:sp macro="" textlink="">
      <xdr:nvSpPr>
        <xdr:cNvPr id="467" name="テキスト ボックス 466"/>
        <xdr:cNvSpPr txBox="1"/>
      </xdr:nvSpPr>
      <xdr:spPr>
        <a:xfrm>
          <a:off x="9339795" y="1688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13227</xdr:rowOff>
    </xdr:from>
    <xdr:to>
      <xdr:col>45</xdr:col>
      <xdr:colOff>177800</xdr:colOff>
      <xdr:row>97</xdr:row>
      <xdr:rowOff>116773</xdr:rowOff>
    </xdr:to>
    <xdr:cxnSp macro="">
      <xdr:nvCxnSpPr>
        <xdr:cNvPr id="468" name="直線コネクタ 467"/>
        <xdr:cNvCxnSpPr/>
      </xdr:nvCxnSpPr>
      <xdr:spPr>
        <a:xfrm flipV="1">
          <a:off x="7861300" y="16643877"/>
          <a:ext cx="889000" cy="10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158835</xdr:rowOff>
    </xdr:from>
    <xdr:to>
      <xdr:col>46</xdr:col>
      <xdr:colOff>38100</xdr:colOff>
      <xdr:row>98</xdr:row>
      <xdr:rowOff>88985</xdr:rowOff>
    </xdr:to>
    <xdr:sp macro="" textlink="">
      <xdr:nvSpPr>
        <xdr:cNvPr id="469" name="フローチャート: 判断 468"/>
        <xdr:cNvSpPr/>
      </xdr:nvSpPr>
      <xdr:spPr>
        <a:xfrm>
          <a:off x="8699500" y="167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80112</xdr:rowOff>
    </xdr:from>
    <xdr:ext cx="599010" cy="259045"/>
    <xdr:sp macro="" textlink="">
      <xdr:nvSpPr>
        <xdr:cNvPr id="470" name="テキスト ボックス 469"/>
        <xdr:cNvSpPr txBox="1"/>
      </xdr:nvSpPr>
      <xdr:spPr>
        <a:xfrm>
          <a:off x="8450795" y="1688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116773</xdr:rowOff>
    </xdr:from>
    <xdr:to>
      <xdr:col>41</xdr:col>
      <xdr:colOff>50800</xdr:colOff>
      <xdr:row>98</xdr:row>
      <xdr:rowOff>28919</xdr:rowOff>
    </xdr:to>
    <xdr:cxnSp macro="">
      <xdr:nvCxnSpPr>
        <xdr:cNvPr id="471" name="直線コネクタ 470"/>
        <xdr:cNvCxnSpPr/>
      </xdr:nvCxnSpPr>
      <xdr:spPr>
        <a:xfrm flipV="1">
          <a:off x="6972300" y="16747423"/>
          <a:ext cx="889000" cy="8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11621</xdr:rowOff>
    </xdr:from>
    <xdr:to>
      <xdr:col>41</xdr:col>
      <xdr:colOff>101600</xdr:colOff>
      <xdr:row>98</xdr:row>
      <xdr:rowOff>113221</xdr:rowOff>
    </xdr:to>
    <xdr:sp macro="" textlink="">
      <xdr:nvSpPr>
        <xdr:cNvPr id="472" name="フローチャート: 判断 471"/>
        <xdr:cNvSpPr/>
      </xdr:nvSpPr>
      <xdr:spPr>
        <a:xfrm>
          <a:off x="7810500" y="1681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104348</xdr:rowOff>
    </xdr:from>
    <xdr:ext cx="599010" cy="259045"/>
    <xdr:sp macro="" textlink="">
      <xdr:nvSpPr>
        <xdr:cNvPr id="473" name="テキスト ボックス 472"/>
        <xdr:cNvSpPr txBox="1"/>
      </xdr:nvSpPr>
      <xdr:spPr>
        <a:xfrm>
          <a:off x="7561795" y="1690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3880</xdr:rowOff>
    </xdr:from>
    <xdr:to>
      <xdr:col>36</xdr:col>
      <xdr:colOff>165100</xdr:colOff>
      <xdr:row>98</xdr:row>
      <xdr:rowOff>105480</xdr:rowOff>
    </xdr:to>
    <xdr:sp macro="" textlink="">
      <xdr:nvSpPr>
        <xdr:cNvPr id="474" name="フローチャート: 判断 473"/>
        <xdr:cNvSpPr/>
      </xdr:nvSpPr>
      <xdr:spPr>
        <a:xfrm>
          <a:off x="6921500" y="168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96607</xdr:rowOff>
    </xdr:from>
    <xdr:ext cx="599010" cy="259045"/>
    <xdr:sp macro="" textlink="">
      <xdr:nvSpPr>
        <xdr:cNvPr id="475" name="テキスト ボックス 474"/>
        <xdr:cNvSpPr txBox="1"/>
      </xdr:nvSpPr>
      <xdr:spPr>
        <a:xfrm>
          <a:off x="6672795" y="1689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95486</xdr:rowOff>
    </xdr:from>
    <xdr:to>
      <xdr:col>55</xdr:col>
      <xdr:colOff>50800</xdr:colOff>
      <xdr:row>98</xdr:row>
      <xdr:rowOff>25636</xdr:rowOff>
    </xdr:to>
    <xdr:sp macro="" textlink="">
      <xdr:nvSpPr>
        <xdr:cNvPr id="481" name="楕円 480"/>
        <xdr:cNvSpPr/>
      </xdr:nvSpPr>
      <xdr:spPr>
        <a:xfrm>
          <a:off x="10426700" y="167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118363</xdr:rowOff>
    </xdr:from>
    <xdr:ext cx="599010" cy="259045"/>
    <xdr:sp macro="" textlink="">
      <xdr:nvSpPr>
        <xdr:cNvPr id="482" name="土木費該当値テキスト"/>
        <xdr:cNvSpPr txBox="1"/>
      </xdr:nvSpPr>
      <xdr:spPr>
        <a:xfrm>
          <a:off x="10528300" y="16577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100081</xdr:rowOff>
    </xdr:from>
    <xdr:to>
      <xdr:col>50</xdr:col>
      <xdr:colOff>165100</xdr:colOff>
      <xdr:row>98</xdr:row>
      <xdr:rowOff>30231</xdr:rowOff>
    </xdr:to>
    <xdr:sp macro="" textlink="">
      <xdr:nvSpPr>
        <xdr:cNvPr id="483" name="楕円 482"/>
        <xdr:cNvSpPr/>
      </xdr:nvSpPr>
      <xdr:spPr>
        <a:xfrm>
          <a:off x="9588500" y="1673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46758</xdr:rowOff>
    </xdr:from>
    <xdr:ext cx="599010" cy="259045"/>
    <xdr:sp macro="" textlink="">
      <xdr:nvSpPr>
        <xdr:cNvPr id="484" name="テキスト ボックス 483"/>
        <xdr:cNvSpPr txBox="1"/>
      </xdr:nvSpPr>
      <xdr:spPr>
        <a:xfrm>
          <a:off x="9339795" y="1650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133877</xdr:rowOff>
    </xdr:from>
    <xdr:to>
      <xdr:col>46</xdr:col>
      <xdr:colOff>38100</xdr:colOff>
      <xdr:row>97</xdr:row>
      <xdr:rowOff>64027</xdr:rowOff>
    </xdr:to>
    <xdr:sp macro="" textlink="">
      <xdr:nvSpPr>
        <xdr:cNvPr id="485" name="楕円 484"/>
        <xdr:cNvSpPr/>
      </xdr:nvSpPr>
      <xdr:spPr>
        <a:xfrm>
          <a:off x="8699500" y="165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80554</xdr:rowOff>
    </xdr:from>
    <xdr:ext cx="599010" cy="259045"/>
    <xdr:sp macro="" textlink="">
      <xdr:nvSpPr>
        <xdr:cNvPr id="486" name="テキスト ボックス 485"/>
        <xdr:cNvSpPr txBox="1"/>
      </xdr:nvSpPr>
      <xdr:spPr>
        <a:xfrm>
          <a:off x="8450795" y="16368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65973</xdr:rowOff>
    </xdr:from>
    <xdr:to>
      <xdr:col>41</xdr:col>
      <xdr:colOff>101600</xdr:colOff>
      <xdr:row>97</xdr:row>
      <xdr:rowOff>167573</xdr:rowOff>
    </xdr:to>
    <xdr:sp macro="" textlink="">
      <xdr:nvSpPr>
        <xdr:cNvPr id="487" name="楕円 486"/>
        <xdr:cNvSpPr/>
      </xdr:nvSpPr>
      <xdr:spPr>
        <a:xfrm>
          <a:off x="7810500" y="1669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12650</xdr:rowOff>
    </xdr:from>
    <xdr:ext cx="599010" cy="259045"/>
    <xdr:sp macro="" textlink="">
      <xdr:nvSpPr>
        <xdr:cNvPr id="488" name="テキスト ボックス 487"/>
        <xdr:cNvSpPr txBox="1"/>
      </xdr:nvSpPr>
      <xdr:spPr>
        <a:xfrm>
          <a:off x="7561795" y="1647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149569</xdr:rowOff>
    </xdr:from>
    <xdr:to>
      <xdr:col>36</xdr:col>
      <xdr:colOff>165100</xdr:colOff>
      <xdr:row>98</xdr:row>
      <xdr:rowOff>79719</xdr:rowOff>
    </xdr:to>
    <xdr:sp macro="" textlink="">
      <xdr:nvSpPr>
        <xdr:cNvPr id="489" name="楕円 488"/>
        <xdr:cNvSpPr/>
      </xdr:nvSpPr>
      <xdr:spPr>
        <a:xfrm>
          <a:off x="6921500" y="167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96246</xdr:rowOff>
    </xdr:from>
    <xdr:ext cx="599010" cy="259045"/>
    <xdr:sp macro="" textlink="">
      <xdr:nvSpPr>
        <xdr:cNvPr id="490" name="テキスト ボックス 489"/>
        <xdr:cNvSpPr txBox="1"/>
      </xdr:nvSpPr>
      <xdr:spPr>
        <a:xfrm>
          <a:off x="6672795" y="1655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4" name="直線コネクタ 513"/>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5" name="消防費最小値テキスト"/>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6" name="直線コネクタ 515"/>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7" name="消防費最大値テキスト"/>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8" name="直線コネクタ 517"/>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63485</xdr:rowOff>
    </xdr:from>
    <xdr:to>
      <xdr:col>85</xdr:col>
      <xdr:colOff>127000</xdr:colOff>
      <xdr:row>38</xdr:row>
      <xdr:rowOff>27179</xdr:rowOff>
    </xdr:to>
    <xdr:cxnSp macro="">
      <xdr:nvCxnSpPr>
        <xdr:cNvPr id="519" name="直線コネクタ 518"/>
        <xdr:cNvCxnSpPr/>
      </xdr:nvCxnSpPr>
      <xdr:spPr>
        <a:xfrm flipV="1">
          <a:off x="15481300" y="6407135"/>
          <a:ext cx="838200" cy="13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76303</xdr:rowOff>
    </xdr:from>
    <xdr:ext cx="534377" cy="259045"/>
    <xdr:sp macro="" textlink="">
      <xdr:nvSpPr>
        <xdr:cNvPr id="520" name="消防費平均値テキスト"/>
        <xdr:cNvSpPr txBox="1"/>
      </xdr:nvSpPr>
      <xdr:spPr>
        <a:xfrm>
          <a:off x="16370300" y="641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1" name="フローチャート: 判断 520"/>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139628</xdr:rowOff>
    </xdr:from>
    <xdr:to>
      <xdr:col>81</xdr:col>
      <xdr:colOff>50800</xdr:colOff>
      <xdr:row>38</xdr:row>
      <xdr:rowOff>27179</xdr:rowOff>
    </xdr:to>
    <xdr:cxnSp macro="">
      <xdr:nvCxnSpPr>
        <xdr:cNvPr id="522" name="直線コネクタ 521"/>
        <xdr:cNvCxnSpPr/>
      </xdr:nvCxnSpPr>
      <xdr:spPr>
        <a:xfrm>
          <a:off x="14592300" y="6483278"/>
          <a:ext cx="889000" cy="5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3" name="フローチャート: 判断 522"/>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41326</xdr:rowOff>
    </xdr:from>
    <xdr:ext cx="534377" cy="259045"/>
    <xdr:sp macro="" textlink="">
      <xdr:nvSpPr>
        <xdr:cNvPr id="524" name="テキスト ボックス 523"/>
        <xdr:cNvSpPr txBox="1"/>
      </xdr:nvSpPr>
      <xdr:spPr>
        <a:xfrm>
          <a:off x="15214111" y="62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154387</xdr:rowOff>
    </xdr:from>
    <xdr:to>
      <xdr:col>76</xdr:col>
      <xdr:colOff>114300</xdr:colOff>
      <xdr:row>37</xdr:row>
      <xdr:rowOff>139628</xdr:rowOff>
    </xdr:to>
    <xdr:cxnSp macro="">
      <xdr:nvCxnSpPr>
        <xdr:cNvPr id="525" name="直線コネクタ 524"/>
        <xdr:cNvCxnSpPr/>
      </xdr:nvCxnSpPr>
      <xdr:spPr>
        <a:xfrm>
          <a:off x="13703300" y="6326587"/>
          <a:ext cx="889000" cy="15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106742</xdr:rowOff>
    </xdr:from>
    <xdr:to>
      <xdr:col>76</xdr:col>
      <xdr:colOff>165100</xdr:colOff>
      <xdr:row>38</xdr:row>
      <xdr:rowOff>36892</xdr:rowOff>
    </xdr:to>
    <xdr:sp macro="" textlink="">
      <xdr:nvSpPr>
        <xdr:cNvPr id="526" name="フローチャート: 判断 525"/>
        <xdr:cNvSpPr/>
      </xdr:nvSpPr>
      <xdr:spPr>
        <a:xfrm>
          <a:off x="14541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28019</xdr:rowOff>
    </xdr:from>
    <xdr:ext cx="534377" cy="259045"/>
    <xdr:sp macro="" textlink="">
      <xdr:nvSpPr>
        <xdr:cNvPr id="527" name="テキスト ボックス 526"/>
        <xdr:cNvSpPr txBox="1"/>
      </xdr:nvSpPr>
      <xdr:spPr>
        <a:xfrm>
          <a:off x="14325111" y="65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154387</xdr:rowOff>
    </xdr:from>
    <xdr:to>
      <xdr:col>71</xdr:col>
      <xdr:colOff>177800</xdr:colOff>
      <xdr:row>37</xdr:row>
      <xdr:rowOff>75094</xdr:rowOff>
    </xdr:to>
    <xdr:cxnSp macro="">
      <xdr:nvCxnSpPr>
        <xdr:cNvPr id="528" name="直線コネクタ 527"/>
        <xdr:cNvCxnSpPr/>
      </xdr:nvCxnSpPr>
      <xdr:spPr>
        <a:xfrm flipV="1">
          <a:off x="12814300" y="6326587"/>
          <a:ext cx="889000" cy="9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71900</xdr:rowOff>
    </xdr:from>
    <xdr:to>
      <xdr:col>72</xdr:col>
      <xdr:colOff>38100</xdr:colOff>
      <xdr:row>38</xdr:row>
      <xdr:rowOff>2049</xdr:rowOff>
    </xdr:to>
    <xdr:sp macro="" textlink="">
      <xdr:nvSpPr>
        <xdr:cNvPr id="529" name="フローチャート: 判断 528"/>
        <xdr:cNvSpPr/>
      </xdr:nvSpPr>
      <xdr:spPr>
        <a:xfrm>
          <a:off x="13652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164626</xdr:rowOff>
    </xdr:from>
    <xdr:ext cx="534377" cy="259045"/>
    <xdr:sp macro="" textlink="">
      <xdr:nvSpPr>
        <xdr:cNvPr id="530" name="テキスト ボックス 529"/>
        <xdr:cNvSpPr txBox="1"/>
      </xdr:nvSpPr>
      <xdr:spPr>
        <a:xfrm>
          <a:off x="13436111" y="650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127972</xdr:rowOff>
    </xdr:from>
    <xdr:to>
      <xdr:col>67</xdr:col>
      <xdr:colOff>101600</xdr:colOff>
      <xdr:row>38</xdr:row>
      <xdr:rowOff>58122</xdr:rowOff>
    </xdr:to>
    <xdr:sp macro="" textlink="">
      <xdr:nvSpPr>
        <xdr:cNvPr id="531" name="フローチャート: 判断 530"/>
        <xdr:cNvSpPr/>
      </xdr:nvSpPr>
      <xdr:spPr>
        <a:xfrm>
          <a:off x="12763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49248</xdr:rowOff>
    </xdr:from>
    <xdr:ext cx="534377" cy="259045"/>
    <xdr:sp macro="" textlink="">
      <xdr:nvSpPr>
        <xdr:cNvPr id="532" name="テキスト ボックス 531"/>
        <xdr:cNvSpPr txBox="1"/>
      </xdr:nvSpPr>
      <xdr:spPr>
        <a:xfrm>
          <a:off x="12547111" y="65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12685</xdr:rowOff>
    </xdr:from>
    <xdr:to>
      <xdr:col>85</xdr:col>
      <xdr:colOff>177800</xdr:colOff>
      <xdr:row>37</xdr:row>
      <xdr:rowOff>114285</xdr:rowOff>
    </xdr:to>
    <xdr:sp macro="" textlink="">
      <xdr:nvSpPr>
        <xdr:cNvPr id="538" name="楕円 537"/>
        <xdr:cNvSpPr/>
      </xdr:nvSpPr>
      <xdr:spPr>
        <a:xfrm>
          <a:off x="16268700" y="63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35562</xdr:rowOff>
    </xdr:from>
    <xdr:ext cx="534377" cy="259045"/>
    <xdr:sp macro="" textlink="">
      <xdr:nvSpPr>
        <xdr:cNvPr id="539" name="消防費該当値テキスト"/>
        <xdr:cNvSpPr txBox="1"/>
      </xdr:nvSpPr>
      <xdr:spPr>
        <a:xfrm>
          <a:off x="16370300" y="620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147829</xdr:rowOff>
    </xdr:from>
    <xdr:to>
      <xdr:col>81</xdr:col>
      <xdr:colOff>101600</xdr:colOff>
      <xdr:row>38</xdr:row>
      <xdr:rowOff>77980</xdr:rowOff>
    </xdr:to>
    <xdr:sp macro="" textlink="">
      <xdr:nvSpPr>
        <xdr:cNvPr id="540" name="楕円 539"/>
        <xdr:cNvSpPr/>
      </xdr:nvSpPr>
      <xdr:spPr>
        <a:xfrm>
          <a:off x="15430500" y="64914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69106</xdr:rowOff>
    </xdr:from>
    <xdr:ext cx="534377" cy="259045"/>
    <xdr:sp macro="" textlink="">
      <xdr:nvSpPr>
        <xdr:cNvPr id="541" name="テキスト ボックス 540"/>
        <xdr:cNvSpPr txBox="1"/>
      </xdr:nvSpPr>
      <xdr:spPr>
        <a:xfrm>
          <a:off x="15214111" y="658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88828</xdr:rowOff>
    </xdr:from>
    <xdr:to>
      <xdr:col>76</xdr:col>
      <xdr:colOff>165100</xdr:colOff>
      <xdr:row>38</xdr:row>
      <xdr:rowOff>18977</xdr:rowOff>
    </xdr:to>
    <xdr:sp macro="" textlink="">
      <xdr:nvSpPr>
        <xdr:cNvPr id="542" name="楕円 541"/>
        <xdr:cNvSpPr/>
      </xdr:nvSpPr>
      <xdr:spPr>
        <a:xfrm>
          <a:off x="14541500" y="64324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35505</xdr:rowOff>
    </xdr:from>
    <xdr:ext cx="534377" cy="259045"/>
    <xdr:sp macro="" textlink="">
      <xdr:nvSpPr>
        <xdr:cNvPr id="543" name="テキスト ボックス 542"/>
        <xdr:cNvSpPr txBox="1"/>
      </xdr:nvSpPr>
      <xdr:spPr>
        <a:xfrm>
          <a:off x="14325111" y="620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103587</xdr:rowOff>
    </xdr:from>
    <xdr:to>
      <xdr:col>72</xdr:col>
      <xdr:colOff>38100</xdr:colOff>
      <xdr:row>37</xdr:row>
      <xdr:rowOff>33737</xdr:rowOff>
    </xdr:to>
    <xdr:sp macro="" textlink="">
      <xdr:nvSpPr>
        <xdr:cNvPr id="544" name="楕円 543"/>
        <xdr:cNvSpPr/>
      </xdr:nvSpPr>
      <xdr:spPr>
        <a:xfrm>
          <a:off x="13652500" y="627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50264</xdr:rowOff>
    </xdr:from>
    <xdr:ext cx="599010" cy="259045"/>
    <xdr:sp macro="" textlink="">
      <xdr:nvSpPr>
        <xdr:cNvPr id="545" name="テキスト ボックス 544"/>
        <xdr:cNvSpPr txBox="1"/>
      </xdr:nvSpPr>
      <xdr:spPr>
        <a:xfrm>
          <a:off x="13403795" y="605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24294</xdr:rowOff>
    </xdr:from>
    <xdr:to>
      <xdr:col>67</xdr:col>
      <xdr:colOff>101600</xdr:colOff>
      <xdr:row>37</xdr:row>
      <xdr:rowOff>125894</xdr:rowOff>
    </xdr:to>
    <xdr:sp macro="" textlink="">
      <xdr:nvSpPr>
        <xdr:cNvPr id="546" name="楕円 545"/>
        <xdr:cNvSpPr/>
      </xdr:nvSpPr>
      <xdr:spPr>
        <a:xfrm>
          <a:off x="12763500" y="63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142421</xdr:rowOff>
    </xdr:from>
    <xdr:ext cx="534377" cy="259045"/>
    <xdr:sp macro="" textlink="">
      <xdr:nvSpPr>
        <xdr:cNvPr id="547" name="テキスト ボックス 546"/>
        <xdr:cNvSpPr txBox="1"/>
      </xdr:nvSpPr>
      <xdr:spPr>
        <a:xfrm>
          <a:off x="12547111" y="614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1" name="直線コネクタ 570"/>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2" name="教育費最小値テキスト"/>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3" name="直線コネクタ 572"/>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4" name="教育費最大値テキスト"/>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5" name="直線コネクタ 574"/>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48385</xdr:rowOff>
    </xdr:from>
    <xdr:to>
      <xdr:col>85</xdr:col>
      <xdr:colOff>127000</xdr:colOff>
      <xdr:row>56</xdr:row>
      <xdr:rowOff>52939</xdr:rowOff>
    </xdr:to>
    <xdr:cxnSp macro="">
      <xdr:nvCxnSpPr>
        <xdr:cNvPr id="576" name="直線コネクタ 575"/>
        <xdr:cNvCxnSpPr/>
      </xdr:nvCxnSpPr>
      <xdr:spPr>
        <a:xfrm>
          <a:off x="15481300" y="9649585"/>
          <a:ext cx="838200" cy="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24564</xdr:rowOff>
    </xdr:from>
    <xdr:ext cx="599010" cy="259045"/>
    <xdr:sp macro="" textlink="">
      <xdr:nvSpPr>
        <xdr:cNvPr id="577" name="教育費平均値テキスト"/>
        <xdr:cNvSpPr txBox="1"/>
      </xdr:nvSpPr>
      <xdr:spPr>
        <a:xfrm>
          <a:off x="16370300" y="9625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8" name="フローチャート: 判断 577"/>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32894</xdr:rowOff>
    </xdr:from>
    <xdr:to>
      <xdr:col>81</xdr:col>
      <xdr:colOff>50800</xdr:colOff>
      <xdr:row>56</xdr:row>
      <xdr:rowOff>48385</xdr:rowOff>
    </xdr:to>
    <xdr:cxnSp macro="">
      <xdr:nvCxnSpPr>
        <xdr:cNvPr id="579" name="直線コネクタ 578"/>
        <xdr:cNvCxnSpPr/>
      </xdr:nvCxnSpPr>
      <xdr:spPr>
        <a:xfrm>
          <a:off x="14592300" y="9634094"/>
          <a:ext cx="889000" cy="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0" name="フローチャート: 判断 579"/>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166890</xdr:rowOff>
    </xdr:from>
    <xdr:ext cx="599010" cy="259045"/>
    <xdr:sp macro="" textlink="">
      <xdr:nvSpPr>
        <xdr:cNvPr id="581" name="テキスト ボックス 580"/>
        <xdr:cNvSpPr txBox="1"/>
      </xdr:nvSpPr>
      <xdr:spPr>
        <a:xfrm>
          <a:off x="15181795" y="976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166145</xdr:rowOff>
    </xdr:from>
    <xdr:to>
      <xdr:col>76</xdr:col>
      <xdr:colOff>114300</xdr:colOff>
      <xdr:row>56</xdr:row>
      <xdr:rowOff>32894</xdr:rowOff>
    </xdr:to>
    <xdr:cxnSp macro="">
      <xdr:nvCxnSpPr>
        <xdr:cNvPr id="582" name="直線コネクタ 581"/>
        <xdr:cNvCxnSpPr/>
      </xdr:nvCxnSpPr>
      <xdr:spPr>
        <a:xfrm>
          <a:off x="13703300" y="9595895"/>
          <a:ext cx="889000" cy="3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80610</xdr:rowOff>
    </xdr:from>
    <xdr:to>
      <xdr:col>76</xdr:col>
      <xdr:colOff>165100</xdr:colOff>
      <xdr:row>57</xdr:row>
      <xdr:rowOff>10760</xdr:rowOff>
    </xdr:to>
    <xdr:sp macro="" textlink="">
      <xdr:nvSpPr>
        <xdr:cNvPr id="583" name="フローチャート: 判断 582"/>
        <xdr:cNvSpPr/>
      </xdr:nvSpPr>
      <xdr:spPr>
        <a:xfrm>
          <a:off x="145415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1887</xdr:rowOff>
    </xdr:from>
    <xdr:ext cx="599010" cy="259045"/>
    <xdr:sp macro="" textlink="">
      <xdr:nvSpPr>
        <xdr:cNvPr id="584" name="テキスト ボックス 583"/>
        <xdr:cNvSpPr txBox="1"/>
      </xdr:nvSpPr>
      <xdr:spPr>
        <a:xfrm>
          <a:off x="14292795" y="977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166145</xdr:rowOff>
    </xdr:from>
    <xdr:to>
      <xdr:col>71</xdr:col>
      <xdr:colOff>177800</xdr:colOff>
      <xdr:row>56</xdr:row>
      <xdr:rowOff>17544</xdr:rowOff>
    </xdr:to>
    <xdr:cxnSp macro="">
      <xdr:nvCxnSpPr>
        <xdr:cNvPr id="585" name="直線コネクタ 584"/>
        <xdr:cNvCxnSpPr/>
      </xdr:nvCxnSpPr>
      <xdr:spPr>
        <a:xfrm flipV="1">
          <a:off x="12814300" y="9595895"/>
          <a:ext cx="889000" cy="2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86690</xdr:rowOff>
    </xdr:from>
    <xdr:to>
      <xdr:col>72</xdr:col>
      <xdr:colOff>38100</xdr:colOff>
      <xdr:row>57</xdr:row>
      <xdr:rowOff>16840</xdr:rowOff>
    </xdr:to>
    <xdr:sp macro="" textlink="">
      <xdr:nvSpPr>
        <xdr:cNvPr id="586" name="フローチャート: 判断 585"/>
        <xdr:cNvSpPr/>
      </xdr:nvSpPr>
      <xdr:spPr>
        <a:xfrm>
          <a:off x="13652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7967</xdr:rowOff>
    </xdr:from>
    <xdr:ext cx="599010" cy="259045"/>
    <xdr:sp macro="" textlink="">
      <xdr:nvSpPr>
        <xdr:cNvPr id="587" name="テキスト ボックス 586"/>
        <xdr:cNvSpPr txBox="1"/>
      </xdr:nvSpPr>
      <xdr:spPr>
        <a:xfrm>
          <a:off x="13403795" y="97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89083</xdr:rowOff>
    </xdr:from>
    <xdr:to>
      <xdr:col>67</xdr:col>
      <xdr:colOff>101600</xdr:colOff>
      <xdr:row>57</xdr:row>
      <xdr:rowOff>19233</xdr:rowOff>
    </xdr:to>
    <xdr:sp macro="" textlink="">
      <xdr:nvSpPr>
        <xdr:cNvPr id="588" name="フローチャート: 判断 587"/>
        <xdr:cNvSpPr/>
      </xdr:nvSpPr>
      <xdr:spPr>
        <a:xfrm>
          <a:off x="12763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10360</xdr:rowOff>
    </xdr:from>
    <xdr:ext cx="599010" cy="259045"/>
    <xdr:sp macro="" textlink="">
      <xdr:nvSpPr>
        <xdr:cNvPr id="589" name="テキスト ボックス 588"/>
        <xdr:cNvSpPr txBox="1"/>
      </xdr:nvSpPr>
      <xdr:spPr>
        <a:xfrm>
          <a:off x="12514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2139</xdr:rowOff>
    </xdr:from>
    <xdr:to>
      <xdr:col>85</xdr:col>
      <xdr:colOff>177800</xdr:colOff>
      <xdr:row>56</xdr:row>
      <xdr:rowOff>103739</xdr:rowOff>
    </xdr:to>
    <xdr:sp macro="" textlink="">
      <xdr:nvSpPr>
        <xdr:cNvPr id="595" name="楕円 594"/>
        <xdr:cNvSpPr/>
      </xdr:nvSpPr>
      <xdr:spPr>
        <a:xfrm>
          <a:off x="16268700" y="960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25016</xdr:rowOff>
    </xdr:from>
    <xdr:ext cx="599010" cy="259045"/>
    <xdr:sp macro="" textlink="">
      <xdr:nvSpPr>
        <xdr:cNvPr id="596" name="教育費該当値テキスト"/>
        <xdr:cNvSpPr txBox="1"/>
      </xdr:nvSpPr>
      <xdr:spPr>
        <a:xfrm>
          <a:off x="16370300" y="9454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169035</xdr:rowOff>
    </xdr:from>
    <xdr:to>
      <xdr:col>81</xdr:col>
      <xdr:colOff>101600</xdr:colOff>
      <xdr:row>56</xdr:row>
      <xdr:rowOff>99185</xdr:rowOff>
    </xdr:to>
    <xdr:sp macro="" textlink="">
      <xdr:nvSpPr>
        <xdr:cNvPr id="597" name="楕円 596"/>
        <xdr:cNvSpPr/>
      </xdr:nvSpPr>
      <xdr:spPr>
        <a:xfrm>
          <a:off x="15430500" y="959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115712</xdr:rowOff>
    </xdr:from>
    <xdr:ext cx="599010" cy="259045"/>
    <xdr:sp macro="" textlink="">
      <xdr:nvSpPr>
        <xdr:cNvPr id="598" name="テキスト ボックス 597"/>
        <xdr:cNvSpPr txBox="1"/>
      </xdr:nvSpPr>
      <xdr:spPr>
        <a:xfrm>
          <a:off x="15181795" y="937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153544</xdr:rowOff>
    </xdr:from>
    <xdr:to>
      <xdr:col>76</xdr:col>
      <xdr:colOff>165100</xdr:colOff>
      <xdr:row>56</xdr:row>
      <xdr:rowOff>83694</xdr:rowOff>
    </xdr:to>
    <xdr:sp macro="" textlink="">
      <xdr:nvSpPr>
        <xdr:cNvPr id="599" name="楕円 598"/>
        <xdr:cNvSpPr/>
      </xdr:nvSpPr>
      <xdr:spPr>
        <a:xfrm>
          <a:off x="14541500" y="958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100221</xdr:rowOff>
    </xdr:from>
    <xdr:ext cx="599010" cy="259045"/>
    <xdr:sp macro="" textlink="">
      <xdr:nvSpPr>
        <xdr:cNvPr id="600" name="テキスト ボックス 599"/>
        <xdr:cNvSpPr txBox="1"/>
      </xdr:nvSpPr>
      <xdr:spPr>
        <a:xfrm>
          <a:off x="14292795" y="93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115345</xdr:rowOff>
    </xdr:from>
    <xdr:to>
      <xdr:col>72</xdr:col>
      <xdr:colOff>38100</xdr:colOff>
      <xdr:row>56</xdr:row>
      <xdr:rowOff>45495</xdr:rowOff>
    </xdr:to>
    <xdr:sp macro="" textlink="">
      <xdr:nvSpPr>
        <xdr:cNvPr id="601" name="楕円 600"/>
        <xdr:cNvSpPr/>
      </xdr:nvSpPr>
      <xdr:spPr>
        <a:xfrm>
          <a:off x="13652500" y="954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62022</xdr:rowOff>
    </xdr:from>
    <xdr:ext cx="599010" cy="259045"/>
    <xdr:sp macro="" textlink="">
      <xdr:nvSpPr>
        <xdr:cNvPr id="602" name="テキスト ボックス 601"/>
        <xdr:cNvSpPr txBox="1"/>
      </xdr:nvSpPr>
      <xdr:spPr>
        <a:xfrm>
          <a:off x="13403795" y="932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138194</xdr:rowOff>
    </xdr:from>
    <xdr:to>
      <xdr:col>67</xdr:col>
      <xdr:colOff>101600</xdr:colOff>
      <xdr:row>56</xdr:row>
      <xdr:rowOff>68344</xdr:rowOff>
    </xdr:to>
    <xdr:sp macro="" textlink="">
      <xdr:nvSpPr>
        <xdr:cNvPr id="603" name="楕円 602"/>
        <xdr:cNvSpPr/>
      </xdr:nvSpPr>
      <xdr:spPr>
        <a:xfrm>
          <a:off x="12763500" y="95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84871</xdr:rowOff>
    </xdr:from>
    <xdr:ext cx="599010" cy="259045"/>
    <xdr:sp macro="" textlink="">
      <xdr:nvSpPr>
        <xdr:cNvPr id="604" name="テキスト ボックス 603"/>
        <xdr:cNvSpPr txBox="1"/>
      </xdr:nvSpPr>
      <xdr:spPr>
        <a:xfrm>
          <a:off x="12514795" y="934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8" name="直線コネクタ 627"/>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1" name="災害復旧費最大値テキスト"/>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2" name="直線コネクタ 631"/>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134927</xdr:rowOff>
    </xdr:from>
    <xdr:to>
      <xdr:col>85</xdr:col>
      <xdr:colOff>127000</xdr:colOff>
      <xdr:row>79</xdr:row>
      <xdr:rowOff>19250</xdr:rowOff>
    </xdr:to>
    <xdr:cxnSp macro="">
      <xdr:nvCxnSpPr>
        <xdr:cNvPr id="633" name="直線コネクタ 632"/>
        <xdr:cNvCxnSpPr/>
      </xdr:nvCxnSpPr>
      <xdr:spPr>
        <a:xfrm>
          <a:off x="15481300" y="13508027"/>
          <a:ext cx="838200" cy="5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4" name="災害復旧費平均値テキスト"/>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5" name="フローチャート: 判断 634"/>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64925</xdr:rowOff>
    </xdr:from>
    <xdr:to>
      <xdr:col>81</xdr:col>
      <xdr:colOff>50800</xdr:colOff>
      <xdr:row>78</xdr:row>
      <xdr:rowOff>134927</xdr:rowOff>
    </xdr:to>
    <xdr:cxnSp macro="">
      <xdr:nvCxnSpPr>
        <xdr:cNvPr id="636" name="直線コネクタ 635"/>
        <xdr:cNvCxnSpPr/>
      </xdr:nvCxnSpPr>
      <xdr:spPr>
        <a:xfrm>
          <a:off x="14592300" y="13438025"/>
          <a:ext cx="889000" cy="7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7" name="フローチャート: 判断 636"/>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38" name="テキスト ボックス 637"/>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64925</xdr:rowOff>
    </xdr:from>
    <xdr:to>
      <xdr:col>76</xdr:col>
      <xdr:colOff>114300</xdr:colOff>
      <xdr:row>78</xdr:row>
      <xdr:rowOff>164312</xdr:rowOff>
    </xdr:to>
    <xdr:cxnSp macro="">
      <xdr:nvCxnSpPr>
        <xdr:cNvPr id="639" name="直線コネクタ 638"/>
        <xdr:cNvCxnSpPr/>
      </xdr:nvCxnSpPr>
      <xdr:spPr>
        <a:xfrm flipV="1">
          <a:off x="13703300" y="13438025"/>
          <a:ext cx="889000" cy="9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44362</xdr:rowOff>
    </xdr:from>
    <xdr:to>
      <xdr:col>76</xdr:col>
      <xdr:colOff>165100</xdr:colOff>
      <xdr:row>78</xdr:row>
      <xdr:rowOff>145962</xdr:rowOff>
    </xdr:to>
    <xdr:sp macro="" textlink="">
      <xdr:nvSpPr>
        <xdr:cNvPr id="640" name="フローチャート: 判断 639"/>
        <xdr:cNvSpPr/>
      </xdr:nvSpPr>
      <xdr:spPr>
        <a:xfrm>
          <a:off x="14541500" y="1341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137089</xdr:rowOff>
    </xdr:from>
    <xdr:ext cx="534377" cy="259045"/>
    <xdr:sp macro="" textlink="">
      <xdr:nvSpPr>
        <xdr:cNvPr id="641" name="テキスト ボックス 640"/>
        <xdr:cNvSpPr txBox="1"/>
      </xdr:nvSpPr>
      <xdr:spPr>
        <a:xfrm>
          <a:off x="14325111" y="1351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164312</xdr:rowOff>
    </xdr:from>
    <xdr:to>
      <xdr:col>71</xdr:col>
      <xdr:colOff>177800</xdr:colOff>
      <xdr:row>79</xdr:row>
      <xdr:rowOff>3496</xdr:rowOff>
    </xdr:to>
    <xdr:cxnSp macro="">
      <xdr:nvCxnSpPr>
        <xdr:cNvPr id="642" name="直線コネクタ 641"/>
        <xdr:cNvCxnSpPr/>
      </xdr:nvCxnSpPr>
      <xdr:spPr>
        <a:xfrm flipV="1">
          <a:off x="12814300" y="13537412"/>
          <a:ext cx="889000" cy="1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111562</xdr:rowOff>
    </xdr:from>
    <xdr:to>
      <xdr:col>72</xdr:col>
      <xdr:colOff>38100</xdr:colOff>
      <xdr:row>79</xdr:row>
      <xdr:rowOff>41712</xdr:rowOff>
    </xdr:to>
    <xdr:sp macro="" textlink="">
      <xdr:nvSpPr>
        <xdr:cNvPr id="643" name="フローチャート: 判断 642"/>
        <xdr:cNvSpPr/>
      </xdr:nvSpPr>
      <xdr:spPr>
        <a:xfrm>
          <a:off x="13652500" y="1348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58239</xdr:rowOff>
    </xdr:from>
    <xdr:ext cx="534377" cy="259045"/>
    <xdr:sp macro="" textlink="">
      <xdr:nvSpPr>
        <xdr:cNvPr id="644" name="テキスト ボックス 643"/>
        <xdr:cNvSpPr txBox="1"/>
      </xdr:nvSpPr>
      <xdr:spPr>
        <a:xfrm>
          <a:off x="13436111" y="1325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118069</xdr:rowOff>
    </xdr:from>
    <xdr:to>
      <xdr:col>67</xdr:col>
      <xdr:colOff>101600</xdr:colOff>
      <xdr:row>79</xdr:row>
      <xdr:rowOff>48219</xdr:rowOff>
    </xdr:to>
    <xdr:sp macro="" textlink="">
      <xdr:nvSpPr>
        <xdr:cNvPr id="645" name="フローチャート: 判断 644"/>
        <xdr:cNvSpPr/>
      </xdr:nvSpPr>
      <xdr:spPr>
        <a:xfrm>
          <a:off x="12763500" y="1349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64746</xdr:rowOff>
    </xdr:from>
    <xdr:ext cx="534377" cy="259045"/>
    <xdr:sp macro="" textlink="">
      <xdr:nvSpPr>
        <xdr:cNvPr id="646" name="テキスト ボックス 645"/>
        <xdr:cNvSpPr txBox="1"/>
      </xdr:nvSpPr>
      <xdr:spPr>
        <a:xfrm>
          <a:off x="12547111" y="132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139900</xdr:rowOff>
    </xdr:from>
    <xdr:to>
      <xdr:col>85</xdr:col>
      <xdr:colOff>177800</xdr:colOff>
      <xdr:row>79</xdr:row>
      <xdr:rowOff>70050</xdr:rowOff>
    </xdr:to>
    <xdr:sp macro="" textlink="">
      <xdr:nvSpPr>
        <xdr:cNvPr id="652" name="楕円 651"/>
        <xdr:cNvSpPr/>
      </xdr:nvSpPr>
      <xdr:spPr>
        <a:xfrm>
          <a:off x="16268700" y="135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54827</xdr:rowOff>
    </xdr:from>
    <xdr:ext cx="469744" cy="259045"/>
    <xdr:sp macro="" textlink="">
      <xdr:nvSpPr>
        <xdr:cNvPr id="653" name="災害復旧費該当値テキスト"/>
        <xdr:cNvSpPr txBox="1"/>
      </xdr:nvSpPr>
      <xdr:spPr>
        <a:xfrm>
          <a:off x="16370300" y="1342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84127</xdr:rowOff>
    </xdr:from>
    <xdr:to>
      <xdr:col>81</xdr:col>
      <xdr:colOff>101600</xdr:colOff>
      <xdr:row>79</xdr:row>
      <xdr:rowOff>14277</xdr:rowOff>
    </xdr:to>
    <xdr:sp macro="" textlink="">
      <xdr:nvSpPr>
        <xdr:cNvPr id="654" name="楕円 653"/>
        <xdr:cNvSpPr/>
      </xdr:nvSpPr>
      <xdr:spPr>
        <a:xfrm>
          <a:off x="15430500" y="1345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5404</xdr:rowOff>
    </xdr:from>
    <xdr:ext cx="534377" cy="259045"/>
    <xdr:sp macro="" textlink="">
      <xdr:nvSpPr>
        <xdr:cNvPr id="655" name="テキスト ボックス 654"/>
        <xdr:cNvSpPr txBox="1"/>
      </xdr:nvSpPr>
      <xdr:spPr>
        <a:xfrm>
          <a:off x="15214111" y="1354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14125</xdr:rowOff>
    </xdr:from>
    <xdr:to>
      <xdr:col>76</xdr:col>
      <xdr:colOff>165100</xdr:colOff>
      <xdr:row>78</xdr:row>
      <xdr:rowOff>115725</xdr:rowOff>
    </xdr:to>
    <xdr:sp macro="" textlink="">
      <xdr:nvSpPr>
        <xdr:cNvPr id="656" name="楕円 655"/>
        <xdr:cNvSpPr/>
      </xdr:nvSpPr>
      <xdr:spPr>
        <a:xfrm>
          <a:off x="14541500" y="1338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132252</xdr:rowOff>
    </xdr:from>
    <xdr:ext cx="534377" cy="259045"/>
    <xdr:sp macro="" textlink="">
      <xdr:nvSpPr>
        <xdr:cNvPr id="657" name="テキスト ボックス 656"/>
        <xdr:cNvSpPr txBox="1"/>
      </xdr:nvSpPr>
      <xdr:spPr>
        <a:xfrm>
          <a:off x="14325111" y="131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113512</xdr:rowOff>
    </xdr:from>
    <xdr:to>
      <xdr:col>72</xdr:col>
      <xdr:colOff>38100</xdr:colOff>
      <xdr:row>79</xdr:row>
      <xdr:rowOff>43662</xdr:rowOff>
    </xdr:to>
    <xdr:sp macro="" textlink="">
      <xdr:nvSpPr>
        <xdr:cNvPr id="658" name="楕円 657"/>
        <xdr:cNvSpPr/>
      </xdr:nvSpPr>
      <xdr:spPr>
        <a:xfrm>
          <a:off x="13652500" y="134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34789</xdr:rowOff>
    </xdr:from>
    <xdr:ext cx="534377" cy="259045"/>
    <xdr:sp macro="" textlink="">
      <xdr:nvSpPr>
        <xdr:cNvPr id="659" name="テキスト ボックス 658"/>
        <xdr:cNvSpPr txBox="1"/>
      </xdr:nvSpPr>
      <xdr:spPr>
        <a:xfrm>
          <a:off x="13436111" y="1357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124146</xdr:rowOff>
    </xdr:from>
    <xdr:to>
      <xdr:col>67</xdr:col>
      <xdr:colOff>101600</xdr:colOff>
      <xdr:row>79</xdr:row>
      <xdr:rowOff>54296</xdr:rowOff>
    </xdr:to>
    <xdr:sp macro="" textlink="">
      <xdr:nvSpPr>
        <xdr:cNvPr id="660" name="楕円 659"/>
        <xdr:cNvSpPr/>
      </xdr:nvSpPr>
      <xdr:spPr>
        <a:xfrm>
          <a:off x="12763500" y="1349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45423</xdr:rowOff>
    </xdr:from>
    <xdr:ext cx="534377" cy="259045"/>
    <xdr:sp macro="" textlink="">
      <xdr:nvSpPr>
        <xdr:cNvPr id="661" name="テキスト ボックス 660"/>
        <xdr:cNvSpPr txBox="1"/>
      </xdr:nvSpPr>
      <xdr:spPr>
        <a:xfrm>
          <a:off x="12547111" y="1358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60454</xdr:rowOff>
    </xdr:from>
    <xdr:to>
      <xdr:col>85</xdr:col>
      <xdr:colOff>127000</xdr:colOff>
      <xdr:row>96</xdr:row>
      <xdr:rowOff>140596</xdr:rowOff>
    </xdr:to>
    <xdr:cxnSp macro="">
      <xdr:nvCxnSpPr>
        <xdr:cNvPr id="688" name="直線コネクタ 687"/>
        <xdr:cNvCxnSpPr/>
      </xdr:nvCxnSpPr>
      <xdr:spPr>
        <a:xfrm>
          <a:off x="15481300" y="16519654"/>
          <a:ext cx="838200" cy="8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118122</xdr:rowOff>
    </xdr:from>
    <xdr:ext cx="599010" cy="259045"/>
    <xdr:sp macro="" textlink="">
      <xdr:nvSpPr>
        <xdr:cNvPr id="689" name="公債費平均値テキスト"/>
        <xdr:cNvSpPr txBox="1"/>
      </xdr:nvSpPr>
      <xdr:spPr>
        <a:xfrm>
          <a:off x="16370300" y="16577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60454</xdr:rowOff>
    </xdr:from>
    <xdr:to>
      <xdr:col>81</xdr:col>
      <xdr:colOff>50800</xdr:colOff>
      <xdr:row>97</xdr:row>
      <xdr:rowOff>19385</xdr:rowOff>
    </xdr:to>
    <xdr:cxnSp macro="">
      <xdr:nvCxnSpPr>
        <xdr:cNvPr id="691" name="直線コネクタ 690"/>
        <xdr:cNvCxnSpPr/>
      </xdr:nvCxnSpPr>
      <xdr:spPr>
        <a:xfrm flipV="1">
          <a:off x="14592300" y="16519654"/>
          <a:ext cx="889000" cy="1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65067</xdr:rowOff>
    </xdr:from>
    <xdr:ext cx="599010" cy="259045"/>
    <xdr:sp macro="" textlink="">
      <xdr:nvSpPr>
        <xdr:cNvPr id="693" name="テキスト ボックス 692"/>
        <xdr:cNvSpPr txBox="1"/>
      </xdr:nvSpPr>
      <xdr:spPr>
        <a:xfrm>
          <a:off x="15181795" y="1669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151096</xdr:rowOff>
    </xdr:from>
    <xdr:to>
      <xdr:col>76</xdr:col>
      <xdr:colOff>114300</xdr:colOff>
      <xdr:row>97</xdr:row>
      <xdr:rowOff>19385</xdr:rowOff>
    </xdr:to>
    <xdr:cxnSp macro="">
      <xdr:nvCxnSpPr>
        <xdr:cNvPr id="694" name="直線コネクタ 693"/>
        <xdr:cNvCxnSpPr/>
      </xdr:nvCxnSpPr>
      <xdr:spPr>
        <a:xfrm>
          <a:off x="13703300" y="16610296"/>
          <a:ext cx="889000" cy="3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150414</xdr:rowOff>
    </xdr:from>
    <xdr:to>
      <xdr:col>76</xdr:col>
      <xdr:colOff>165100</xdr:colOff>
      <xdr:row>97</xdr:row>
      <xdr:rowOff>80564</xdr:rowOff>
    </xdr:to>
    <xdr:sp macro="" textlink="">
      <xdr:nvSpPr>
        <xdr:cNvPr id="695" name="フローチャート: 判断 694"/>
        <xdr:cNvSpPr/>
      </xdr:nvSpPr>
      <xdr:spPr>
        <a:xfrm>
          <a:off x="14541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71691</xdr:rowOff>
    </xdr:from>
    <xdr:ext cx="599010" cy="259045"/>
    <xdr:sp macro="" textlink="">
      <xdr:nvSpPr>
        <xdr:cNvPr id="696" name="テキスト ボックス 695"/>
        <xdr:cNvSpPr txBox="1"/>
      </xdr:nvSpPr>
      <xdr:spPr>
        <a:xfrm>
          <a:off x="14292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112773</xdr:rowOff>
    </xdr:from>
    <xdr:to>
      <xdr:col>71</xdr:col>
      <xdr:colOff>177800</xdr:colOff>
      <xdr:row>96</xdr:row>
      <xdr:rowOff>151096</xdr:rowOff>
    </xdr:to>
    <xdr:cxnSp macro="">
      <xdr:nvCxnSpPr>
        <xdr:cNvPr id="697" name="直線コネクタ 696"/>
        <xdr:cNvCxnSpPr/>
      </xdr:nvCxnSpPr>
      <xdr:spPr>
        <a:xfrm>
          <a:off x="12814300" y="16571973"/>
          <a:ext cx="889000" cy="3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169298</xdr:rowOff>
    </xdr:from>
    <xdr:to>
      <xdr:col>72</xdr:col>
      <xdr:colOff>38100</xdr:colOff>
      <xdr:row>97</xdr:row>
      <xdr:rowOff>99448</xdr:rowOff>
    </xdr:to>
    <xdr:sp macro="" textlink="">
      <xdr:nvSpPr>
        <xdr:cNvPr id="698" name="フローチャート: 判断 697"/>
        <xdr:cNvSpPr/>
      </xdr:nvSpPr>
      <xdr:spPr>
        <a:xfrm>
          <a:off x="13652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90575</xdr:rowOff>
    </xdr:from>
    <xdr:ext cx="599010" cy="259045"/>
    <xdr:sp macro="" textlink="">
      <xdr:nvSpPr>
        <xdr:cNvPr id="699" name="テキスト ボックス 698"/>
        <xdr:cNvSpPr txBox="1"/>
      </xdr:nvSpPr>
      <xdr:spPr>
        <a:xfrm>
          <a:off x="13403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16720</xdr:rowOff>
    </xdr:from>
    <xdr:to>
      <xdr:col>67</xdr:col>
      <xdr:colOff>101600</xdr:colOff>
      <xdr:row>97</xdr:row>
      <xdr:rowOff>118320</xdr:rowOff>
    </xdr:to>
    <xdr:sp macro="" textlink="">
      <xdr:nvSpPr>
        <xdr:cNvPr id="700" name="フローチャート: 判断 699"/>
        <xdr:cNvSpPr/>
      </xdr:nvSpPr>
      <xdr:spPr>
        <a:xfrm>
          <a:off x="12763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109447</xdr:rowOff>
    </xdr:from>
    <xdr:ext cx="599010" cy="259045"/>
    <xdr:sp macro="" textlink="">
      <xdr:nvSpPr>
        <xdr:cNvPr id="701" name="テキスト ボックス 700"/>
        <xdr:cNvSpPr txBox="1"/>
      </xdr:nvSpPr>
      <xdr:spPr>
        <a:xfrm>
          <a:off x="12514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89796</xdr:rowOff>
    </xdr:from>
    <xdr:to>
      <xdr:col>85</xdr:col>
      <xdr:colOff>177800</xdr:colOff>
      <xdr:row>97</xdr:row>
      <xdr:rowOff>19946</xdr:rowOff>
    </xdr:to>
    <xdr:sp macro="" textlink="">
      <xdr:nvSpPr>
        <xdr:cNvPr id="707" name="楕円 706"/>
        <xdr:cNvSpPr/>
      </xdr:nvSpPr>
      <xdr:spPr>
        <a:xfrm>
          <a:off x="16268700" y="1654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112673</xdr:rowOff>
    </xdr:from>
    <xdr:ext cx="599010" cy="259045"/>
    <xdr:sp macro="" textlink="">
      <xdr:nvSpPr>
        <xdr:cNvPr id="708" name="公債費該当値テキスト"/>
        <xdr:cNvSpPr txBox="1"/>
      </xdr:nvSpPr>
      <xdr:spPr>
        <a:xfrm>
          <a:off x="16370300" y="164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9654</xdr:rowOff>
    </xdr:from>
    <xdr:to>
      <xdr:col>81</xdr:col>
      <xdr:colOff>101600</xdr:colOff>
      <xdr:row>96</xdr:row>
      <xdr:rowOff>111254</xdr:rowOff>
    </xdr:to>
    <xdr:sp macro="" textlink="">
      <xdr:nvSpPr>
        <xdr:cNvPr id="709" name="楕円 708"/>
        <xdr:cNvSpPr/>
      </xdr:nvSpPr>
      <xdr:spPr>
        <a:xfrm>
          <a:off x="15430500" y="1646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127781</xdr:rowOff>
    </xdr:from>
    <xdr:ext cx="599010" cy="259045"/>
    <xdr:sp macro="" textlink="">
      <xdr:nvSpPr>
        <xdr:cNvPr id="710" name="テキスト ボックス 709"/>
        <xdr:cNvSpPr txBox="1"/>
      </xdr:nvSpPr>
      <xdr:spPr>
        <a:xfrm>
          <a:off x="15181795" y="1624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140035</xdr:rowOff>
    </xdr:from>
    <xdr:to>
      <xdr:col>76</xdr:col>
      <xdr:colOff>165100</xdr:colOff>
      <xdr:row>97</xdr:row>
      <xdr:rowOff>70185</xdr:rowOff>
    </xdr:to>
    <xdr:sp macro="" textlink="">
      <xdr:nvSpPr>
        <xdr:cNvPr id="711" name="楕円 710"/>
        <xdr:cNvSpPr/>
      </xdr:nvSpPr>
      <xdr:spPr>
        <a:xfrm>
          <a:off x="14541500" y="1659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86712</xdr:rowOff>
    </xdr:from>
    <xdr:ext cx="599010" cy="259045"/>
    <xdr:sp macro="" textlink="">
      <xdr:nvSpPr>
        <xdr:cNvPr id="712" name="テキスト ボックス 711"/>
        <xdr:cNvSpPr txBox="1"/>
      </xdr:nvSpPr>
      <xdr:spPr>
        <a:xfrm>
          <a:off x="14292795" y="16374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100296</xdr:rowOff>
    </xdr:from>
    <xdr:to>
      <xdr:col>72</xdr:col>
      <xdr:colOff>38100</xdr:colOff>
      <xdr:row>97</xdr:row>
      <xdr:rowOff>30446</xdr:rowOff>
    </xdr:to>
    <xdr:sp macro="" textlink="">
      <xdr:nvSpPr>
        <xdr:cNvPr id="713" name="楕円 712"/>
        <xdr:cNvSpPr/>
      </xdr:nvSpPr>
      <xdr:spPr>
        <a:xfrm>
          <a:off x="13652500" y="1655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46973</xdr:rowOff>
    </xdr:from>
    <xdr:ext cx="599010" cy="259045"/>
    <xdr:sp macro="" textlink="">
      <xdr:nvSpPr>
        <xdr:cNvPr id="714" name="テキスト ボックス 713"/>
        <xdr:cNvSpPr txBox="1"/>
      </xdr:nvSpPr>
      <xdr:spPr>
        <a:xfrm>
          <a:off x="13403795" y="1633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61973</xdr:rowOff>
    </xdr:from>
    <xdr:to>
      <xdr:col>67</xdr:col>
      <xdr:colOff>101600</xdr:colOff>
      <xdr:row>96</xdr:row>
      <xdr:rowOff>163573</xdr:rowOff>
    </xdr:to>
    <xdr:sp macro="" textlink="">
      <xdr:nvSpPr>
        <xdr:cNvPr id="715" name="楕円 714"/>
        <xdr:cNvSpPr/>
      </xdr:nvSpPr>
      <xdr:spPr>
        <a:xfrm>
          <a:off x="12763500" y="1652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8650</xdr:rowOff>
    </xdr:from>
    <xdr:ext cx="599010" cy="259045"/>
    <xdr:sp macro="" textlink="">
      <xdr:nvSpPr>
        <xdr:cNvPr id="716" name="テキスト ボックス 715"/>
        <xdr:cNvSpPr txBox="1"/>
      </xdr:nvSpPr>
      <xdr:spPr>
        <a:xfrm>
          <a:off x="12514795" y="1629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9" name="フローチャート: 判断 748"/>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0" name="テキスト ボックス 749"/>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130810</xdr:rowOff>
    </xdr:from>
    <xdr:to>
      <xdr:col>107</xdr:col>
      <xdr:colOff>101600</xdr:colOff>
      <xdr:row>38</xdr:row>
      <xdr:rowOff>60960</xdr:rowOff>
    </xdr:to>
    <xdr:sp macro="" textlink="">
      <xdr:nvSpPr>
        <xdr:cNvPr id="752" name="フローチャート: 判断 751"/>
        <xdr:cNvSpPr/>
      </xdr:nvSpPr>
      <xdr:spPr>
        <a:xfrm>
          <a:off x="2038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77487</xdr:rowOff>
    </xdr:from>
    <xdr:ext cx="378565" cy="259045"/>
    <xdr:sp macro="" textlink="">
      <xdr:nvSpPr>
        <xdr:cNvPr id="753" name="テキスト ボックス 752"/>
        <xdr:cNvSpPr txBox="1"/>
      </xdr:nvSpPr>
      <xdr:spPr>
        <a:xfrm>
          <a:off x="202450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5" name="フローチャート: 判断 754"/>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98806</xdr:rowOff>
    </xdr:from>
    <xdr:to>
      <xdr:col>98</xdr:col>
      <xdr:colOff>38100</xdr:colOff>
      <xdr:row>38</xdr:row>
      <xdr:rowOff>28956</xdr:rowOff>
    </xdr:to>
    <xdr:sp macro="" textlink="">
      <xdr:nvSpPr>
        <xdr:cNvPr id="757" name="フローチャート: 判断 756"/>
        <xdr:cNvSpPr/>
      </xdr:nvSpPr>
      <xdr:spPr>
        <a:xfrm>
          <a:off x="18605500" y="64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45483</xdr:rowOff>
    </xdr:from>
    <xdr:ext cx="378565" cy="259045"/>
    <xdr:sp macro="" textlink="">
      <xdr:nvSpPr>
        <xdr:cNvPr id="758" name="テキスト ボックス 757"/>
        <xdr:cNvSpPr txBox="1"/>
      </xdr:nvSpPr>
      <xdr:spPr>
        <a:xfrm>
          <a:off x="18467017" y="621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1" name="テキスト ボックス 770"/>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２７５，１５５円となっており、類似団体平均と比較して低い水準である。前年度から３０，７０４円増加したが、これはまちづくり支援に係る事業費及び減債基金積立金が増加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住民一人当たり８５，００４円となっており、類似団体平均と比較して高い水準である。前年度から３５，４７１円増加したが、これは防火水槽整備事業や庁舎非常用電源設備設置事業などの大規模事業により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公債費は、住民一人当たり１４９，６０８円となっており、類似団体と比較して高い水準である。前年度から３５，０５８円減少したが、これは繰上償還が皆減となったことによるものである。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今後も事業内容を精査し、経費削減に努める。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財政調整基金の残高は標準財政規模比３１．４５％（対前年度比０．７６％の増）となった。</a:t>
          </a:r>
        </a:p>
        <a:p>
          <a:r>
            <a:rPr kumimoji="1" lang="ja-JP" altLang="en-US" sz="1400">
              <a:latin typeface="ＭＳ ゴシック" pitchFamily="49" charset="-128"/>
              <a:ea typeface="ＭＳ ゴシック" pitchFamily="49" charset="-128"/>
            </a:rPr>
            <a:t>　平成２１年度以降は財政調整基金からの繰り入れも行っておらず、実質単年度収支もプラスとなっている。</a:t>
          </a:r>
        </a:p>
        <a:p>
          <a:r>
            <a:rPr kumimoji="1" lang="ja-JP" altLang="en-US" sz="1400">
              <a:latin typeface="ＭＳ ゴシック" pitchFamily="49" charset="-128"/>
              <a:ea typeface="ＭＳ ゴシック" pitchFamily="49" charset="-128"/>
            </a:rPr>
            <a:t>　今後も歳計剰余金の積み立て等により、財政調整基金残高を１０．０％以上確保するとともに、安定的な財政運営の基金として適切な積み立て・取り崩しを進めていく。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全会計で決算による赤字は発生していない現状である。</a:t>
          </a:r>
        </a:p>
        <a:p>
          <a:r>
            <a:rPr kumimoji="1" lang="ja-JP" altLang="en-US" sz="1400">
              <a:latin typeface="ＭＳ ゴシック" pitchFamily="49" charset="-128"/>
              <a:ea typeface="ＭＳ ゴシック" pitchFamily="49" charset="-128"/>
            </a:rPr>
            <a:t>　今後も各会計で適正な財政運営を行っていく。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85</v>
      </c>
      <c r="C2" s="182"/>
      <c r="D2" s="183"/>
    </row>
    <row r="3" spans="1:119" ht="18.75" customHeight="1" thickBot="1" x14ac:dyDescent="0.2">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4268179</v>
      </c>
      <c r="BO4" s="371"/>
      <c r="BP4" s="371"/>
      <c r="BQ4" s="371"/>
      <c r="BR4" s="371"/>
      <c r="BS4" s="371"/>
      <c r="BT4" s="371"/>
      <c r="BU4" s="372"/>
      <c r="BV4" s="370">
        <v>4419119</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4.5</v>
      </c>
      <c r="CU4" s="377"/>
      <c r="CV4" s="377"/>
      <c r="CW4" s="377"/>
      <c r="CX4" s="377"/>
      <c r="CY4" s="377"/>
      <c r="CZ4" s="377"/>
      <c r="DA4" s="378"/>
      <c r="DB4" s="376">
        <v>7.2</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97</v>
      </c>
      <c r="AN5" s="437"/>
      <c r="AO5" s="437"/>
      <c r="AP5" s="437"/>
      <c r="AQ5" s="437"/>
      <c r="AR5" s="437"/>
      <c r="AS5" s="437"/>
      <c r="AT5" s="438"/>
      <c r="AU5" s="439" t="s">
        <v>98</v>
      </c>
      <c r="AV5" s="440"/>
      <c r="AW5" s="440"/>
      <c r="AX5" s="440"/>
      <c r="AY5" s="441" t="s">
        <v>99</v>
      </c>
      <c r="AZ5" s="442"/>
      <c r="BA5" s="442"/>
      <c r="BB5" s="442"/>
      <c r="BC5" s="442"/>
      <c r="BD5" s="442"/>
      <c r="BE5" s="442"/>
      <c r="BF5" s="442"/>
      <c r="BG5" s="442"/>
      <c r="BH5" s="442"/>
      <c r="BI5" s="442"/>
      <c r="BJ5" s="442"/>
      <c r="BK5" s="442"/>
      <c r="BL5" s="442"/>
      <c r="BM5" s="443"/>
      <c r="BN5" s="407">
        <v>4104214</v>
      </c>
      <c r="BO5" s="408"/>
      <c r="BP5" s="408"/>
      <c r="BQ5" s="408"/>
      <c r="BR5" s="408"/>
      <c r="BS5" s="408"/>
      <c r="BT5" s="408"/>
      <c r="BU5" s="409"/>
      <c r="BV5" s="407">
        <v>4197043</v>
      </c>
      <c r="BW5" s="408"/>
      <c r="BX5" s="408"/>
      <c r="BY5" s="408"/>
      <c r="BZ5" s="408"/>
      <c r="CA5" s="408"/>
      <c r="CB5" s="408"/>
      <c r="CC5" s="409"/>
      <c r="CD5" s="410" t="s">
        <v>100</v>
      </c>
      <c r="CE5" s="411"/>
      <c r="CF5" s="411"/>
      <c r="CG5" s="411"/>
      <c r="CH5" s="411"/>
      <c r="CI5" s="411"/>
      <c r="CJ5" s="411"/>
      <c r="CK5" s="411"/>
      <c r="CL5" s="411"/>
      <c r="CM5" s="411"/>
      <c r="CN5" s="411"/>
      <c r="CO5" s="411"/>
      <c r="CP5" s="411"/>
      <c r="CQ5" s="411"/>
      <c r="CR5" s="411"/>
      <c r="CS5" s="412"/>
      <c r="CT5" s="404">
        <v>86.1</v>
      </c>
      <c r="CU5" s="405"/>
      <c r="CV5" s="405"/>
      <c r="CW5" s="405"/>
      <c r="CX5" s="405"/>
      <c r="CY5" s="405"/>
      <c r="CZ5" s="405"/>
      <c r="DA5" s="406"/>
      <c r="DB5" s="404">
        <v>80.5</v>
      </c>
      <c r="DC5" s="405"/>
      <c r="DD5" s="405"/>
      <c r="DE5" s="405"/>
      <c r="DF5" s="405"/>
      <c r="DG5" s="405"/>
      <c r="DH5" s="405"/>
      <c r="DI5" s="406"/>
    </row>
    <row r="6" spans="1:119" ht="18.75" customHeight="1" x14ac:dyDescent="0.15">
      <c r="A6" s="181"/>
      <c r="B6" s="413" t="s">
        <v>101</v>
      </c>
      <c r="C6" s="414"/>
      <c r="D6" s="414"/>
      <c r="E6" s="415"/>
      <c r="F6" s="415"/>
      <c r="G6" s="415"/>
      <c r="H6" s="415"/>
      <c r="I6" s="415"/>
      <c r="J6" s="415"/>
      <c r="K6" s="415"/>
      <c r="L6" s="415" t="s">
        <v>102</v>
      </c>
      <c r="M6" s="415"/>
      <c r="N6" s="415"/>
      <c r="O6" s="415"/>
      <c r="P6" s="415"/>
      <c r="Q6" s="415"/>
      <c r="R6" s="419"/>
      <c r="S6" s="419"/>
      <c r="T6" s="419"/>
      <c r="U6" s="419"/>
      <c r="V6" s="420"/>
      <c r="W6" s="423" t="s">
        <v>103</v>
      </c>
      <c r="X6" s="424"/>
      <c r="Y6" s="424"/>
      <c r="Z6" s="424"/>
      <c r="AA6" s="424"/>
      <c r="AB6" s="414"/>
      <c r="AC6" s="427" t="s">
        <v>104</v>
      </c>
      <c r="AD6" s="428"/>
      <c r="AE6" s="428"/>
      <c r="AF6" s="428"/>
      <c r="AG6" s="428"/>
      <c r="AH6" s="428"/>
      <c r="AI6" s="428"/>
      <c r="AJ6" s="428"/>
      <c r="AK6" s="428"/>
      <c r="AL6" s="429"/>
      <c r="AM6" s="436" t="s">
        <v>105</v>
      </c>
      <c r="AN6" s="437"/>
      <c r="AO6" s="437"/>
      <c r="AP6" s="437"/>
      <c r="AQ6" s="437"/>
      <c r="AR6" s="437"/>
      <c r="AS6" s="437"/>
      <c r="AT6" s="438"/>
      <c r="AU6" s="439" t="s">
        <v>98</v>
      </c>
      <c r="AV6" s="440"/>
      <c r="AW6" s="440"/>
      <c r="AX6" s="440"/>
      <c r="AY6" s="441" t="s">
        <v>106</v>
      </c>
      <c r="AZ6" s="442"/>
      <c r="BA6" s="442"/>
      <c r="BB6" s="442"/>
      <c r="BC6" s="442"/>
      <c r="BD6" s="442"/>
      <c r="BE6" s="442"/>
      <c r="BF6" s="442"/>
      <c r="BG6" s="442"/>
      <c r="BH6" s="442"/>
      <c r="BI6" s="442"/>
      <c r="BJ6" s="442"/>
      <c r="BK6" s="442"/>
      <c r="BL6" s="442"/>
      <c r="BM6" s="443"/>
      <c r="BN6" s="407">
        <v>163965</v>
      </c>
      <c r="BO6" s="408"/>
      <c r="BP6" s="408"/>
      <c r="BQ6" s="408"/>
      <c r="BR6" s="408"/>
      <c r="BS6" s="408"/>
      <c r="BT6" s="408"/>
      <c r="BU6" s="409"/>
      <c r="BV6" s="407">
        <v>222076</v>
      </c>
      <c r="BW6" s="408"/>
      <c r="BX6" s="408"/>
      <c r="BY6" s="408"/>
      <c r="BZ6" s="408"/>
      <c r="CA6" s="408"/>
      <c r="CB6" s="408"/>
      <c r="CC6" s="409"/>
      <c r="CD6" s="410" t="s">
        <v>107</v>
      </c>
      <c r="CE6" s="411"/>
      <c r="CF6" s="411"/>
      <c r="CG6" s="411"/>
      <c r="CH6" s="411"/>
      <c r="CI6" s="411"/>
      <c r="CJ6" s="411"/>
      <c r="CK6" s="411"/>
      <c r="CL6" s="411"/>
      <c r="CM6" s="411"/>
      <c r="CN6" s="411"/>
      <c r="CO6" s="411"/>
      <c r="CP6" s="411"/>
      <c r="CQ6" s="411"/>
      <c r="CR6" s="411"/>
      <c r="CS6" s="412"/>
      <c r="CT6" s="444">
        <v>86.8</v>
      </c>
      <c r="CU6" s="445"/>
      <c r="CV6" s="445"/>
      <c r="CW6" s="445"/>
      <c r="CX6" s="445"/>
      <c r="CY6" s="445"/>
      <c r="CZ6" s="445"/>
      <c r="DA6" s="446"/>
      <c r="DB6" s="444">
        <v>83.1</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108</v>
      </c>
      <c r="AN7" s="437"/>
      <c r="AO7" s="437"/>
      <c r="AP7" s="437"/>
      <c r="AQ7" s="437"/>
      <c r="AR7" s="437"/>
      <c r="AS7" s="437"/>
      <c r="AT7" s="438"/>
      <c r="AU7" s="439" t="s">
        <v>109</v>
      </c>
      <c r="AV7" s="440"/>
      <c r="AW7" s="440"/>
      <c r="AX7" s="440"/>
      <c r="AY7" s="441" t="s">
        <v>110</v>
      </c>
      <c r="AZ7" s="442"/>
      <c r="BA7" s="442"/>
      <c r="BB7" s="442"/>
      <c r="BC7" s="442"/>
      <c r="BD7" s="442"/>
      <c r="BE7" s="442"/>
      <c r="BF7" s="442"/>
      <c r="BG7" s="442"/>
      <c r="BH7" s="442"/>
      <c r="BI7" s="442"/>
      <c r="BJ7" s="442"/>
      <c r="BK7" s="442"/>
      <c r="BL7" s="442"/>
      <c r="BM7" s="443"/>
      <c r="BN7" s="407">
        <v>44300</v>
      </c>
      <c r="BO7" s="408"/>
      <c r="BP7" s="408"/>
      <c r="BQ7" s="408"/>
      <c r="BR7" s="408"/>
      <c r="BS7" s="408"/>
      <c r="BT7" s="408"/>
      <c r="BU7" s="409"/>
      <c r="BV7" s="407">
        <v>28819</v>
      </c>
      <c r="BW7" s="408"/>
      <c r="BX7" s="408"/>
      <c r="BY7" s="408"/>
      <c r="BZ7" s="408"/>
      <c r="CA7" s="408"/>
      <c r="CB7" s="408"/>
      <c r="CC7" s="409"/>
      <c r="CD7" s="410" t="s">
        <v>111</v>
      </c>
      <c r="CE7" s="411"/>
      <c r="CF7" s="411"/>
      <c r="CG7" s="411"/>
      <c r="CH7" s="411"/>
      <c r="CI7" s="411"/>
      <c r="CJ7" s="411"/>
      <c r="CK7" s="411"/>
      <c r="CL7" s="411"/>
      <c r="CM7" s="411"/>
      <c r="CN7" s="411"/>
      <c r="CO7" s="411"/>
      <c r="CP7" s="411"/>
      <c r="CQ7" s="411"/>
      <c r="CR7" s="411"/>
      <c r="CS7" s="412"/>
      <c r="CT7" s="407">
        <v>2633590</v>
      </c>
      <c r="CU7" s="408"/>
      <c r="CV7" s="408"/>
      <c r="CW7" s="408"/>
      <c r="CX7" s="408"/>
      <c r="CY7" s="408"/>
      <c r="CZ7" s="408"/>
      <c r="DA7" s="409"/>
      <c r="DB7" s="407">
        <v>2698203</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112</v>
      </c>
      <c r="AN8" s="437"/>
      <c r="AO8" s="437"/>
      <c r="AP8" s="437"/>
      <c r="AQ8" s="437"/>
      <c r="AR8" s="437"/>
      <c r="AS8" s="437"/>
      <c r="AT8" s="438"/>
      <c r="AU8" s="439" t="s">
        <v>113</v>
      </c>
      <c r="AV8" s="440"/>
      <c r="AW8" s="440"/>
      <c r="AX8" s="440"/>
      <c r="AY8" s="441" t="s">
        <v>114</v>
      </c>
      <c r="AZ8" s="442"/>
      <c r="BA8" s="442"/>
      <c r="BB8" s="442"/>
      <c r="BC8" s="442"/>
      <c r="BD8" s="442"/>
      <c r="BE8" s="442"/>
      <c r="BF8" s="442"/>
      <c r="BG8" s="442"/>
      <c r="BH8" s="442"/>
      <c r="BI8" s="442"/>
      <c r="BJ8" s="442"/>
      <c r="BK8" s="442"/>
      <c r="BL8" s="442"/>
      <c r="BM8" s="443"/>
      <c r="BN8" s="407">
        <v>119665</v>
      </c>
      <c r="BO8" s="408"/>
      <c r="BP8" s="408"/>
      <c r="BQ8" s="408"/>
      <c r="BR8" s="408"/>
      <c r="BS8" s="408"/>
      <c r="BT8" s="408"/>
      <c r="BU8" s="409"/>
      <c r="BV8" s="407">
        <v>193257</v>
      </c>
      <c r="BW8" s="408"/>
      <c r="BX8" s="408"/>
      <c r="BY8" s="408"/>
      <c r="BZ8" s="408"/>
      <c r="CA8" s="408"/>
      <c r="CB8" s="408"/>
      <c r="CC8" s="409"/>
      <c r="CD8" s="410" t="s">
        <v>115</v>
      </c>
      <c r="CE8" s="411"/>
      <c r="CF8" s="411"/>
      <c r="CG8" s="411"/>
      <c r="CH8" s="411"/>
      <c r="CI8" s="411"/>
      <c r="CJ8" s="411"/>
      <c r="CK8" s="411"/>
      <c r="CL8" s="411"/>
      <c r="CM8" s="411"/>
      <c r="CN8" s="411"/>
      <c r="CO8" s="411"/>
      <c r="CP8" s="411"/>
      <c r="CQ8" s="411"/>
      <c r="CR8" s="411"/>
      <c r="CS8" s="412"/>
      <c r="CT8" s="447">
        <v>0.19</v>
      </c>
      <c r="CU8" s="448"/>
      <c r="CV8" s="448"/>
      <c r="CW8" s="448"/>
      <c r="CX8" s="448"/>
      <c r="CY8" s="448"/>
      <c r="CZ8" s="448"/>
      <c r="DA8" s="449"/>
      <c r="DB8" s="447">
        <v>0.19</v>
      </c>
      <c r="DC8" s="448"/>
      <c r="DD8" s="448"/>
      <c r="DE8" s="448"/>
      <c r="DF8" s="448"/>
      <c r="DG8" s="448"/>
      <c r="DH8" s="448"/>
      <c r="DI8" s="449"/>
    </row>
    <row r="9" spans="1:119" ht="18.75" customHeight="1" thickBot="1" x14ac:dyDescent="0.2">
      <c r="A9" s="181"/>
      <c r="B9" s="401" t="s">
        <v>116</v>
      </c>
      <c r="C9" s="402"/>
      <c r="D9" s="402"/>
      <c r="E9" s="402"/>
      <c r="F9" s="402"/>
      <c r="G9" s="402"/>
      <c r="H9" s="402"/>
      <c r="I9" s="402"/>
      <c r="J9" s="402"/>
      <c r="K9" s="450"/>
      <c r="L9" s="451" t="s">
        <v>117</v>
      </c>
      <c r="M9" s="452"/>
      <c r="N9" s="452"/>
      <c r="O9" s="452"/>
      <c r="P9" s="452"/>
      <c r="Q9" s="453"/>
      <c r="R9" s="454">
        <v>3081</v>
      </c>
      <c r="S9" s="455"/>
      <c r="T9" s="455"/>
      <c r="U9" s="455"/>
      <c r="V9" s="456"/>
      <c r="W9" s="364" t="s">
        <v>118</v>
      </c>
      <c r="X9" s="365"/>
      <c r="Y9" s="365"/>
      <c r="Z9" s="365"/>
      <c r="AA9" s="365"/>
      <c r="AB9" s="365"/>
      <c r="AC9" s="365"/>
      <c r="AD9" s="365"/>
      <c r="AE9" s="365"/>
      <c r="AF9" s="365"/>
      <c r="AG9" s="365"/>
      <c r="AH9" s="365"/>
      <c r="AI9" s="365"/>
      <c r="AJ9" s="365"/>
      <c r="AK9" s="365"/>
      <c r="AL9" s="366"/>
      <c r="AM9" s="436" t="s">
        <v>119</v>
      </c>
      <c r="AN9" s="437"/>
      <c r="AO9" s="437"/>
      <c r="AP9" s="437"/>
      <c r="AQ9" s="437"/>
      <c r="AR9" s="437"/>
      <c r="AS9" s="437"/>
      <c r="AT9" s="438"/>
      <c r="AU9" s="439" t="s">
        <v>98</v>
      </c>
      <c r="AV9" s="440"/>
      <c r="AW9" s="440"/>
      <c r="AX9" s="440"/>
      <c r="AY9" s="441" t="s">
        <v>120</v>
      </c>
      <c r="AZ9" s="442"/>
      <c r="BA9" s="442"/>
      <c r="BB9" s="442"/>
      <c r="BC9" s="442"/>
      <c r="BD9" s="442"/>
      <c r="BE9" s="442"/>
      <c r="BF9" s="442"/>
      <c r="BG9" s="442"/>
      <c r="BH9" s="442"/>
      <c r="BI9" s="442"/>
      <c r="BJ9" s="442"/>
      <c r="BK9" s="442"/>
      <c r="BL9" s="442"/>
      <c r="BM9" s="443"/>
      <c r="BN9" s="407">
        <v>-73592</v>
      </c>
      <c r="BO9" s="408"/>
      <c r="BP9" s="408"/>
      <c r="BQ9" s="408"/>
      <c r="BR9" s="408"/>
      <c r="BS9" s="408"/>
      <c r="BT9" s="408"/>
      <c r="BU9" s="409"/>
      <c r="BV9" s="407">
        <v>59482</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13.5</v>
      </c>
      <c r="CU9" s="405"/>
      <c r="CV9" s="405"/>
      <c r="CW9" s="405"/>
      <c r="CX9" s="405"/>
      <c r="CY9" s="405"/>
      <c r="CZ9" s="405"/>
      <c r="DA9" s="406"/>
      <c r="DB9" s="404">
        <v>17.3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7"/>
      <c r="N10" s="437"/>
      <c r="O10" s="437"/>
      <c r="P10" s="437"/>
      <c r="Q10" s="438"/>
      <c r="R10" s="458">
        <v>3536</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18</v>
      </c>
      <c r="BO10" s="408"/>
      <c r="BP10" s="408"/>
      <c r="BQ10" s="408"/>
      <c r="BR10" s="408"/>
      <c r="BS10" s="408"/>
      <c r="BT10" s="408"/>
      <c r="BU10" s="409"/>
      <c r="BV10" s="407">
        <v>59</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130</v>
      </c>
      <c r="AV11" s="440"/>
      <c r="AW11" s="440"/>
      <c r="AX11" s="440"/>
      <c r="AY11" s="441" t="s">
        <v>131</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153843</v>
      </c>
      <c r="BW11" s="408"/>
      <c r="BX11" s="408"/>
      <c r="BY11" s="408"/>
      <c r="BZ11" s="408"/>
      <c r="CA11" s="408"/>
      <c r="CB11" s="408"/>
      <c r="CC11" s="409"/>
      <c r="CD11" s="410" t="s">
        <v>132</v>
      </c>
      <c r="CE11" s="411"/>
      <c r="CF11" s="411"/>
      <c r="CG11" s="411"/>
      <c r="CH11" s="411"/>
      <c r="CI11" s="411"/>
      <c r="CJ11" s="411"/>
      <c r="CK11" s="411"/>
      <c r="CL11" s="411"/>
      <c r="CM11" s="411"/>
      <c r="CN11" s="411"/>
      <c r="CO11" s="411"/>
      <c r="CP11" s="411"/>
      <c r="CQ11" s="411"/>
      <c r="CR11" s="411"/>
      <c r="CS11" s="412"/>
      <c r="CT11" s="447" t="s">
        <v>133</v>
      </c>
      <c r="CU11" s="448"/>
      <c r="CV11" s="448"/>
      <c r="CW11" s="448"/>
      <c r="CX11" s="448"/>
      <c r="CY11" s="448"/>
      <c r="CZ11" s="448"/>
      <c r="DA11" s="449"/>
      <c r="DB11" s="447" t="s">
        <v>134</v>
      </c>
      <c r="DC11" s="448"/>
      <c r="DD11" s="448"/>
      <c r="DE11" s="448"/>
      <c r="DF11" s="448"/>
      <c r="DG11" s="448"/>
      <c r="DH11" s="448"/>
      <c r="DI11" s="449"/>
    </row>
    <row r="12" spans="1:119" ht="18.75" customHeight="1" x14ac:dyDescent="0.15">
      <c r="A12" s="181"/>
      <c r="B12" s="467" t="s">
        <v>135</v>
      </c>
      <c r="C12" s="468"/>
      <c r="D12" s="468"/>
      <c r="E12" s="468"/>
      <c r="F12" s="468"/>
      <c r="G12" s="468"/>
      <c r="H12" s="468"/>
      <c r="I12" s="468"/>
      <c r="J12" s="468"/>
      <c r="K12" s="469"/>
      <c r="L12" s="476" t="s">
        <v>136</v>
      </c>
      <c r="M12" s="477"/>
      <c r="N12" s="477"/>
      <c r="O12" s="477"/>
      <c r="P12" s="477"/>
      <c r="Q12" s="478"/>
      <c r="R12" s="479">
        <v>3042</v>
      </c>
      <c r="S12" s="480"/>
      <c r="T12" s="480"/>
      <c r="U12" s="480"/>
      <c r="V12" s="481"/>
      <c r="W12" s="482" t="s">
        <v>1</v>
      </c>
      <c r="X12" s="440"/>
      <c r="Y12" s="440"/>
      <c r="Z12" s="440"/>
      <c r="AA12" s="440"/>
      <c r="AB12" s="483"/>
      <c r="AC12" s="484" t="s">
        <v>137</v>
      </c>
      <c r="AD12" s="485"/>
      <c r="AE12" s="485"/>
      <c r="AF12" s="485"/>
      <c r="AG12" s="486"/>
      <c r="AH12" s="484" t="s">
        <v>138</v>
      </c>
      <c r="AI12" s="485"/>
      <c r="AJ12" s="485"/>
      <c r="AK12" s="485"/>
      <c r="AL12" s="487"/>
      <c r="AM12" s="436" t="s">
        <v>139</v>
      </c>
      <c r="AN12" s="437"/>
      <c r="AO12" s="437"/>
      <c r="AP12" s="437"/>
      <c r="AQ12" s="437"/>
      <c r="AR12" s="437"/>
      <c r="AS12" s="437"/>
      <c r="AT12" s="438"/>
      <c r="AU12" s="439" t="s">
        <v>140</v>
      </c>
      <c r="AV12" s="440"/>
      <c r="AW12" s="440"/>
      <c r="AX12" s="440"/>
      <c r="AY12" s="441" t="s">
        <v>141</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142</v>
      </c>
      <c r="CE12" s="411"/>
      <c r="CF12" s="411"/>
      <c r="CG12" s="411"/>
      <c r="CH12" s="411"/>
      <c r="CI12" s="411"/>
      <c r="CJ12" s="411"/>
      <c r="CK12" s="411"/>
      <c r="CL12" s="411"/>
      <c r="CM12" s="411"/>
      <c r="CN12" s="411"/>
      <c r="CO12" s="411"/>
      <c r="CP12" s="411"/>
      <c r="CQ12" s="411"/>
      <c r="CR12" s="411"/>
      <c r="CS12" s="412"/>
      <c r="CT12" s="447" t="s">
        <v>143</v>
      </c>
      <c r="CU12" s="448"/>
      <c r="CV12" s="448"/>
      <c r="CW12" s="448"/>
      <c r="CX12" s="448"/>
      <c r="CY12" s="448"/>
      <c r="CZ12" s="448"/>
      <c r="DA12" s="449"/>
      <c r="DB12" s="447" t="s">
        <v>143</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144</v>
      </c>
      <c r="N13" s="499"/>
      <c r="O13" s="499"/>
      <c r="P13" s="499"/>
      <c r="Q13" s="500"/>
      <c r="R13" s="491">
        <v>3025</v>
      </c>
      <c r="S13" s="492"/>
      <c r="T13" s="492"/>
      <c r="U13" s="492"/>
      <c r="V13" s="493"/>
      <c r="W13" s="423" t="s">
        <v>145</v>
      </c>
      <c r="X13" s="424"/>
      <c r="Y13" s="424"/>
      <c r="Z13" s="424"/>
      <c r="AA13" s="424"/>
      <c r="AB13" s="414"/>
      <c r="AC13" s="458">
        <v>253</v>
      </c>
      <c r="AD13" s="459"/>
      <c r="AE13" s="459"/>
      <c r="AF13" s="459"/>
      <c r="AG13" s="501"/>
      <c r="AH13" s="458">
        <v>236</v>
      </c>
      <c r="AI13" s="459"/>
      <c r="AJ13" s="459"/>
      <c r="AK13" s="459"/>
      <c r="AL13" s="460"/>
      <c r="AM13" s="436" t="s">
        <v>146</v>
      </c>
      <c r="AN13" s="437"/>
      <c r="AO13" s="437"/>
      <c r="AP13" s="437"/>
      <c r="AQ13" s="437"/>
      <c r="AR13" s="437"/>
      <c r="AS13" s="437"/>
      <c r="AT13" s="438"/>
      <c r="AU13" s="439" t="s">
        <v>147</v>
      </c>
      <c r="AV13" s="440"/>
      <c r="AW13" s="440"/>
      <c r="AX13" s="440"/>
      <c r="AY13" s="441" t="s">
        <v>148</v>
      </c>
      <c r="AZ13" s="442"/>
      <c r="BA13" s="442"/>
      <c r="BB13" s="442"/>
      <c r="BC13" s="442"/>
      <c r="BD13" s="442"/>
      <c r="BE13" s="442"/>
      <c r="BF13" s="442"/>
      <c r="BG13" s="442"/>
      <c r="BH13" s="442"/>
      <c r="BI13" s="442"/>
      <c r="BJ13" s="442"/>
      <c r="BK13" s="442"/>
      <c r="BL13" s="442"/>
      <c r="BM13" s="443"/>
      <c r="BN13" s="407">
        <v>-73574</v>
      </c>
      <c r="BO13" s="408"/>
      <c r="BP13" s="408"/>
      <c r="BQ13" s="408"/>
      <c r="BR13" s="408"/>
      <c r="BS13" s="408"/>
      <c r="BT13" s="408"/>
      <c r="BU13" s="409"/>
      <c r="BV13" s="407">
        <v>213384</v>
      </c>
      <c r="BW13" s="408"/>
      <c r="BX13" s="408"/>
      <c r="BY13" s="408"/>
      <c r="BZ13" s="408"/>
      <c r="CA13" s="408"/>
      <c r="CB13" s="408"/>
      <c r="CC13" s="409"/>
      <c r="CD13" s="410" t="s">
        <v>149</v>
      </c>
      <c r="CE13" s="411"/>
      <c r="CF13" s="411"/>
      <c r="CG13" s="411"/>
      <c r="CH13" s="411"/>
      <c r="CI13" s="411"/>
      <c r="CJ13" s="411"/>
      <c r="CK13" s="411"/>
      <c r="CL13" s="411"/>
      <c r="CM13" s="411"/>
      <c r="CN13" s="411"/>
      <c r="CO13" s="411"/>
      <c r="CP13" s="411"/>
      <c r="CQ13" s="411"/>
      <c r="CR13" s="411"/>
      <c r="CS13" s="412"/>
      <c r="CT13" s="404">
        <v>5.4</v>
      </c>
      <c r="CU13" s="405"/>
      <c r="CV13" s="405"/>
      <c r="CW13" s="405"/>
      <c r="CX13" s="405"/>
      <c r="CY13" s="405"/>
      <c r="CZ13" s="405"/>
      <c r="DA13" s="406"/>
      <c r="DB13" s="404">
        <v>4.9000000000000004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150</v>
      </c>
      <c r="M14" s="489"/>
      <c r="N14" s="489"/>
      <c r="O14" s="489"/>
      <c r="P14" s="489"/>
      <c r="Q14" s="490"/>
      <c r="R14" s="491">
        <v>3135</v>
      </c>
      <c r="S14" s="492"/>
      <c r="T14" s="492"/>
      <c r="U14" s="492"/>
      <c r="V14" s="493"/>
      <c r="W14" s="397"/>
      <c r="X14" s="398"/>
      <c r="Y14" s="398"/>
      <c r="Z14" s="398"/>
      <c r="AA14" s="398"/>
      <c r="AB14" s="387"/>
      <c r="AC14" s="494">
        <v>16.600000000000001</v>
      </c>
      <c r="AD14" s="495"/>
      <c r="AE14" s="495"/>
      <c r="AF14" s="495"/>
      <c r="AG14" s="496"/>
      <c r="AH14" s="494">
        <v>14.3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151</v>
      </c>
      <c r="CE14" s="503"/>
      <c r="CF14" s="503"/>
      <c r="CG14" s="503"/>
      <c r="CH14" s="503"/>
      <c r="CI14" s="503"/>
      <c r="CJ14" s="503"/>
      <c r="CK14" s="503"/>
      <c r="CL14" s="503"/>
      <c r="CM14" s="503"/>
      <c r="CN14" s="503"/>
      <c r="CO14" s="503"/>
      <c r="CP14" s="503"/>
      <c r="CQ14" s="503"/>
      <c r="CR14" s="503"/>
      <c r="CS14" s="504"/>
      <c r="CT14" s="505" t="s">
        <v>143</v>
      </c>
      <c r="CU14" s="506"/>
      <c r="CV14" s="506"/>
      <c r="CW14" s="506"/>
      <c r="CX14" s="506"/>
      <c r="CY14" s="506"/>
      <c r="CZ14" s="506"/>
      <c r="DA14" s="507"/>
      <c r="DB14" s="505" t="s">
        <v>152</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144</v>
      </c>
      <c r="N15" s="499"/>
      <c r="O15" s="499"/>
      <c r="P15" s="499"/>
      <c r="Q15" s="500"/>
      <c r="R15" s="491">
        <v>3126</v>
      </c>
      <c r="S15" s="492"/>
      <c r="T15" s="492"/>
      <c r="U15" s="492"/>
      <c r="V15" s="493"/>
      <c r="W15" s="423" t="s">
        <v>153</v>
      </c>
      <c r="X15" s="424"/>
      <c r="Y15" s="424"/>
      <c r="Z15" s="424"/>
      <c r="AA15" s="424"/>
      <c r="AB15" s="414"/>
      <c r="AC15" s="458">
        <v>431</v>
      </c>
      <c r="AD15" s="459"/>
      <c r="AE15" s="459"/>
      <c r="AF15" s="459"/>
      <c r="AG15" s="501"/>
      <c r="AH15" s="458">
        <v>498</v>
      </c>
      <c r="AI15" s="459"/>
      <c r="AJ15" s="459"/>
      <c r="AK15" s="459"/>
      <c r="AL15" s="460"/>
      <c r="AM15" s="436"/>
      <c r="AN15" s="437"/>
      <c r="AO15" s="437"/>
      <c r="AP15" s="437"/>
      <c r="AQ15" s="437"/>
      <c r="AR15" s="437"/>
      <c r="AS15" s="437"/>
      <c r="AT15" s="438"/>
      <c r="AU15" s="439"/>
      <c r="AV15" s="440"/>
      <c r="AW15" s="440"/>
      <c r="AX15" s="440"/>
      <c r="AY15" s="367" t="s">
        <v>154</v>
      </c>
      <c r="AZ15" s="368"/>
      <c r="BA15" s="368"/>
      <c r="BB15" s="368"/>
      <c r="BC15" s="368"/>
      <c r="BD15" s="368"/>
      <c r="BE15" s="368"/>
      <c r="BF15" s="368"/>
      <c r="BG15" s="368"/>
      <c r="BH15" s="368"/>
      <c r="BI15" s="368"/>
      <c r="BJ15" s="368"/>
      <c r="BK15" s="368"/>
      <c r="BL15" s="368"/>
      <c r="BM15" s="369"/>
      <c r="BN15" s="370">
        <v>463725</v>
      </c>
      <c r="BO15" s="371"/>
      <c r="BP15" s="371"/>
      <c r="BQ15" s="371"/>
      <c r="BR15" s="371"/>
      <c r="BS15" s="371"/>
      <c r="BT15" s="371"/>
      <c r="BU15" s="372"/>
      <c r="BV15" s="370">
        <v>454896</v>
      </c>
      <c r="BW15" s="371"/>
      <c r="BX15" s="371"/>
      <c r="BY15" s="371"/>
      <c r="BZ15" s="371"/>
      <c r="CA15" s="371"/>
      <c r="CB15" s="371"/>
      <c r="CC15" s="372"/>
      <c r="CD15" s="508" t="s">
        <v>155</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156</v>
      </c>
      <c r="M16" s="511"/>
      <c r="N16" s="511"/>
      <c r="O16" s="511"/>
      <c r="P16" s="511"/>
      <c r="Q16" s="512"/>
      <c r="R16" s="513" t="s">
        <v>157</v>
      </c>
      <c r="S16" s="514"/>
      <c r="T16" s="514"/>
      <c r="U16" s="514"/>
      <c r="V16" s="515"/>
      <c r="W16" s="397"/>
      <c r="X16" s="398"/>
      <c r="Y16" s="398"/>
      <c r="Z16" s="398"/>
      <c r="AA16" s="398"/>
      <c r="AB16" s="387"/>
      <c r="AC16" s="494">
        <v>28.2</v>
      </c>
      <c r="AD16" s="495"/>
      <c r="AE16" s="495"/>
      <c r="AF16" s="495"/>
      <c r="AG16" s="496"/>
      <c r="AH16" s="494">
        <v>30.2</v>
      </c>
      <c r="AI16" s="495"/>
      <c r="AJ16" s="495"/>
      <c r="AK16" s="495"/>
      <c r="AL16" s="497"/>
      <c r="AM16" s="436"/>
      <c r="AN16" s="437"/>
      <c r="AO16" s="437"/>
      <c r="AP16" s="437"/>
      <c r="AQ16" s="437"/>
      <c r="AR16" s="437"/>
      <c r="AS16" s="437"/>
      <c r="AT16" s="438"/>
      <c r="AU16" s="439"/>
      <c r="AV16" s="440"/>
      <c r="AW16" s="440"/>
      <c r="AX16" s="440"/>
      <c r="AY16" s="441" t="s">
        <v>158</v>
      </c>
      <c r="AZ16" s="442"/>
      <c r="BA16" s="442"/>
      <c r="BB16" s="442"/>
      <c r="BC16" s="442"/>
      <c r="BD16" s="442"/>
      <c r="BE16" s="442"/>
      <c r="BF16" s="442"/>
      <c r="BG16" s="442"/>
      <c r="BH16" s="442"/>
      <c r="BI16" s="442"/>
      <c r="BJ16" s="442"/>
      <c r="BK16" s="442"/>
      <c r="BL16" s="442"/>
      <c r="BM16" s="443"/>
      <c r="BN16" s="407">
        <v>2501675</v>
      </c>
      <c r="BO16" s="408"/>
      <c r="BP16" s="408"/>
      <c r="BQ16" s="408"/>
      <c r="BR16" s="408"/>
      <c r="BS16" s="408"/>
      <c r="BT16" s="408"/>
      <c r="BU16" s="409"/>
      <c r="BV16" s="407">
        <v>2508037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159</v>
      </c>
      <c r="N17" s="519"/>
      <c r="O17" s="519"/>
      <c r="P17" s="519"/>
      <c r="Q17" s="520"/>
      <c r="R17" s="513" t="s">
        <v>160</v>
      </c>
      <c r="S17" s="514"/>
      <c r="T17" s="514"/>
      <c r="U17" s="514"/>
      <c r="V17" s="515"/>
      <c r="W17" s="423" t="s">
        <v>161</v>
      </c>
      <c r="X17" s="424"/>
      <c r="Y17" s="424"/>
      <c r="Z17" s="424"/>
      <c r="AA17" s="424"/>
      <c r="AB17" s="414"/>
      <c r="AC17" s="458">
        <v>842</v>
      </c>
      <c r="AD17" s="459"/>
      <c r="AE17" s="459"/>
      <c r="AF17" s="459"/>
      <c r="AG17" s="501"/>
      <c r="AH17" s="458">
        <v>913</v>
      </c>
      <c r="AI17" s="459"/>
      <c r="AJ17" s="459"/>
      <c r="AK17" s="459"/>
      <c r="AL17" s="460"/>
      <c r="AM17" s="436"/>
      <c r="AN17" s="437"/>
      <c r="AO17" s="437"/>
      <c r="AP17" s="437"/>
      <c r="AQ17" s="437"/>
      <c r="AR17" s="437"/>
      <c r="AS17" s="437"/>
      <c r="AT17" s="438"/>
      <c r="AU17" s="439"/>
      <c r="AV17" s="440"/>
      <c r="AW17" s="440"/>
      <c r="AX17" s="440"/>
      <c r="AY17" s="441" t="s">
        <v>162</v>
      </c>
      <c r="AZ17" s="442"/>
      <c r="BA17" s="442"/>
      <c r="BB17" s="442"/>
      <c r="BC17" s="442"/>
      <c r="BD17" s="442"/>
      <c r="BE17" s="442"/>
      <c r="BF17" s="442"/>
      <c r="BG17" s="442"/>
      <c r="BH17" s="442"/>
      <c r="BI17" s="442"/>
      <c r="BJ17" s="442"/>
      <c r="BK17" s="442"/>
      <c r="BL17" s="442"/>
      <c r="BM17" s="443"/>
      <c r="BN17" s="407">
        <v>573435</v>
      </c>
      <c r="BO17" s="408"/>
      <c r="BP17" s="408"/>
      <c r="BQ17" s="408"/>
      <c r="BR17" s="408"/>
      <c r="BS17" s="408"/>
      <c r="BT17" s="408"/>
      <c r="BU17" s="409"/>
      <c r="BV17" s="407">
        <v>561854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163</v>
      </c>
      <c r="C18" s="450"/>
      <c r="D18" s="450"/>
      <c r="E18" s="533"/>
      <c r="F18" s="533"/>
      <c r="G18" s="533"/>
      <c r="H18" s="533"/>
      <c r="I18" s="533"/>
      <c r="J18" s="533"/>
      <c r="K18" s="533"/>
      <c r="L18" s="534">
        <v>175.82</v>
      </c>
      <c r="M18" s="534"/>
      <c r="N18" s="534"/>
      <c r="O18" s="534"/>
      <c r="P18" s="534"/>
      <c r="Q18" s="534"/>
      <c r="R18" s="535"/>
      <c r="S18" s="535"/>
      <c r="T18" s="535"/>
      <c r="U18" s="535"/>
      <c r="V18" s="536"/>
      <c r="W18" s="425"/>
      <c r="X18" s="426"/>
      <c r="Y18" s="426"/>
      <c r="Z18" s="426"/>
      <c r="AA18" s="426"/>
      <c r="AB18" s="417"/>
      <c r="AC18" s="537">
        <v>55.2</v>
      </c>
      <c r="AD18" s="538"/>
      <c r="AE18" s="538"/>
      <c r="AF18" s="538"/>
      <c r="AG18" s="539"/>
      <c r="AH18" s="537">
        <v>55.4</v>
      </c>
      <c r="AI18" s="538"/>
      <c r="AJ18" s="538"/>
      <c r="AK18" s="538"/>
      <c r="AL18" s="540"/>
      <c r="AM18" s="436"/>
      <c r="AN18" s="437"/>
      <c r="AO18" s="437"/>
      <c r="AP18" s="437"/>
      <c r="AQ18" s="437"/>
      <c r="AR18" s="437"/>
      <c r="AS18" s="437"/>
      <c r="AT18" s="438"/>
      <c r="AU18" s="439"/>
      <c r="AV18" s="440"/>
      <c r="AW18" s="440"/>
      <c r="AX18" s="440"/>
      <c r="AY18" s="441" t="s">
        <v>164</v>
      </c>
      <c r="AZ18" s="442"/>
      <c r="BA18" s="442"/>
      <c r="BB18" s="442"/>
      <c r="BC18" s="442"/>
      <c r="BD18" s="442"/>
      <c r="BE18" s="442"/>
      <c r="BF18" s="442"/>
      <c r="BG18" s="442"/>
      <c r="BH18" s="442"/>
      <c r="BI18" s="442"/>
      <c r="BJ18" s="442"/>
      <c r="BK18" s="442"/>
      <c r="BL18" s="442"/>
      <c r="BM18" s="443"/>
      <c r="BN18" s="407">
        <v>2274586</v>
      </c>
      <c r="BO18" s="408"/>
      <c r="BP18" s="408"/>
      <c r="BQ18" s="408"/>
      <c r="BR18" s="408"/>
      <c r="BS18" s="408"/>
      <c r="BT18" s="408"/>
      <c r="BU18" s="409"/>
      <c r="BV18" s="407">
        <v>2184676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165</v>
      </c>
      <c r="C19" s="450"/>
      <c r="D19" s="450"/>
      <c r="E19" s="533"/>
      <c r="F19" s="533"/>
      <c r="G19" s="533"/>
      <c r="H19" s="533"/>
      <c r="I19" s="533"/>
      <c r="J19" s="533"/>
      <c r="K19" s="533"/>
      <c r="L19" s="541">
        <v>18</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166</v>
      </c>
      <c r="AZ19" s="442"/>
      <c r="BA19" s="442"/>
      <c r="BB19" s="442"/>
      <c r="BC19" s="442"/>
      <c r="BD19" s="442"/>
      <c r="BE19" s="442"/>
      <c r="BF19" s="442"/>
      <c r="BG19" s="442"/>
      <c r="BH19" s="442"/>
      <c r="BI19" s="442"/>
      <c r="BJ19" s="442"/>
      <c r="BK19" s="442"/>
      <c r="BL19" s="442"/>
      <c r="BM19" s="443"/>
      <c r="BN19" s="407">
        <v>3231128</v>
      </c>
      <c r="BO19" s="408"/>
      <c r="BP19" s="408"/>
      <c r="BQ19" s="408"/>
      <c r="BR19" s="408"/>
      <c r="BS19" s="408"/>
      <c r="BT19" s="408"/>
      <c r="BU19" s="409"/>
      <c r="BV19" s="407">
        <v>3232262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167</v>
      </c>
      <c r="C20" s="450"/>
      <c r="D20" s="450"/>
      <c r="E20" s="533"/>
      <c r="F20" s="533"/>
      <c r="G20" s="533"/>
      <c r="H20" s="533"/>
      <c r="I20" s="533"/>
      <c r="J20" s="533"/>
      <c r="K20" s="533"/>
      <c r="L20" s="541">
        <v>1127</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168</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169</v>
      </c>
      <c r="C22" s="551"/>
      <c r="D22" s="552"/>
      <c r="E22" s="419" t="s">
        <v>1</v>
      </c>
      <c r="F22" s="424"/>
      <c r="G22" s="424"/>
      <c r="H22" s="424"/>
      <c r="I22" s="424"/>
      <c r="J22" s="424"/>
      <c r="K22" s="414"/>
      <c r="L22" s="419" t="s">
        <v>170</v>
      </c>
      <c r="M22" s="424"/>
      <c r="N22" s="424"/>
      <c r="O22" s="424"/>
      <c r="P22" s="414"/>
      <c r="Q22" s="582" t="s">
        <v>171</v>
      </c>
      <c r="R22" s="583"/>
      <c r="S22" s="583"/>
      <c r="T22" s="583"/>
      <c r="U22" s="583"/>
      <c r="V22" s="584"/>
      <c r="W22" s="550" t="s">
        <v>172</v>
      </c>
      <c r="X22" s="551"/>
      <c r="Y22" s="552"/>
      <c r="Z22" s="419" t="s">
        <v>1</v>
      </c>
      <c r="AA22" s="424"/>
      <c r="AB22" s="424"/>
      <c r="AC22" s="424"/>
      <c r="AD22" s="424"/>
      <c r="AE22" s="424"/>
      <c r="AF22" s="424"/>
      <c r="AG22" s="414"/>
      <c r="AH22" s="588" t="s">
        <v>173</v>
      </c>
      <c r="AI22" s="424"/>
      <c r="AJ22" s="424"/>
      <c r="AK22" s="424"/>
      <c r="AL22" s="414"/>
      <c r="AM22" s="588" t="s">
        <v>174</v>
      </c>
      <c r="AN22" s="589"/>
      <c r="AO22" s="589"/>
      <c r="AP22" s="589"/>
      <c r="AQ22" s="589"/>
      <c r="AR22" s="590"/>
      <c r="AS22" s="582" t="s">
        <v>171</v>
      </c>
      <c r="AT22" s="583"/>
      <c r="AU22" s="583"/>
      <c r="AV22" s="583"/>
      <c r="AW22" s="583"/>
      <c r="AX22" s="594"/>
      <c r="AY22" s="367" t="s">
        <v>175</v>
      </c>
      <c r="AZ22" s="368"/>
      <c r="BA22" s="368"/>
      <c r="BB22" s="368"/>
      <c r="BC22" s="368"/>
      <c r="BD22" s="368"/>
      <c r="BE22" s="368"/>
      <c r="BF22" s="368"/>
      <c r="BG22" s="368"/>
      <c r="BH22" s="368"/>
      <c r="BI22" s="368"/>
      <c r="BJ22" s="368"/>
      <c r="BK22" s="368"/>
      <c r="BL22" s="368"/>
      <c r="BM22" s="369"/>
      <c r="BN22" s="370">
        <v>4084900</v>
      </c>
      <c r="BO22" s="371"/>
      <c r="BP22" s="371"/>
      <c r="BQ22" s="371"/>
      <c r="BR22" s="371"/>
      <c r="BS22" s="371"/>
      <c r="BT22" s="371"/>
      <c r="BU22" s="372"/>
      <c r="BV22" s="370">
        <v>4135756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176</v>
      </c>
      <c r="AZ23" s="442"/>
      <c r="BA23" s="442"/>
      <c r="BB23" s="442"/>
      <c r="BC23" s="442"/>
      <c r="BD23" s="442"/>
      <c r="BE23" s="442"/>
      <c r="BF23" s="442"/>
      <c r="BG23" s="442"/>
      <c r="BH23" s="442"/>
      <c r="BI23" s="442"/>
      <c r="BJ23" s="442"/>
      <c r="BK23" s="442"/>
      <c r="BL23" s="442"/>
      <c r="BM23" s="443"/>
      <c r="BN23" s="407">
        <v>3687685</v>
      </c>
      <c r="BO23" s="408"/>
      <c r="BP23" s="408"/>
      <c r="BQ23" s="408"/>
      <c r="BR23" s="408"/>
      <c r="BS23" s="408"/>
      <c r="BT23" s="408"/>
      <c r="BU23" s="409"/>
      <c r="BV23" s="407">
        <v>3716156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177</v>
      </c>
      <c r="F24" s="437"/>
      <c r="G24" s="437"/>
      <c r="H24" s="437"/>
      <c r="I24" s="437"/>
      <c r="J24" s="437"/>
      <c r="K24" s="438"/>
      <c r="L24" s="458">
        <v>1</v>
      </c>
      <c r="M24" s="459"/>
      <c r="N24" s="459"/>
      <c r="O24" s="459"/>
      <c r="P24" s="501"/>
      <c r="Q24" s="458">
        <v>7390</v>
      </c>
      <c r="R24" s="459"/>
      <c r="S24" s="459"/>
      <c r="T24" s="459"/>
      <c r="U24" s="459"/>
      <c r="V24" s="501"/>
      <c r="W24" s="553"/>
      <c r="X24" s="554"/>
      <c r="Y24" s="555"/>
      <c r="Z24" s="457" t="s">
        <v>178</v>
      </c>
      <c r="AA24" s="437"/>
      <c r="AB24" s="437"/>
      <c r="AC24" s="437"/>
      <c r="AD24" s="437"/>
      <c r="AE24" s="437"/>
      <c r="AF24" s="437"/>
      <c r="AG24" s="438"/>
      <c r="AH24" s="458">
        <v>76</v>
      </c>
      <c r="AI24" s="459"/>
      <c r="AJ24" s="459"/>
      <c r="AK24" s="459"/>
      <c r="AL24" s="501"/>
      <c r="AM24" s="458">
        <v>223288</v>
      </c>
      <c r="AN24" s="459"/>
      <c r="AO24" s="459"/>
      <c r="AP24" s="459"/>
      <c r="AQ24" s="459"/>
      <c r="AR24" s="501"/>
      <c r="AS24" s="458">
        <v>2938</v>
      </c>
      <c r="AT24" s="459"/>
      <c r="AU24" s="459"/>
      <c r="AV24" s="459"/>
      <c r="AW24" s="459"/>
      <c r="AX24" s="460"/>
      <c r="AY24" s="526" t="s">
        <v>179</v>
      </c>
      <c r="AZ24" s="527"/>
      <c r="BA24" s="527"/>
      <c r="BB24" s="527"/>
      <c r="BC24" s="527"/>
      <c r="BD24" s="527"/>
      <c r="BE24" s="527"/>
      <c r="BF24" s="527"/>
      <c r="BG24" s="527"/>
      <c r="BH24" s="527"/>
      <c r="BI24" s="527"/>
      <c r="BJ24" s="527"/>
      <c r="BK24" s="527"/>
      <c r="BL24" s="527"/>
      <c r="BM24" s="528"/>
      <c r="BN24" s="407">
        <v>3791311</v>
      </c>
      <c r="BO24" s="408"/>
      <c r="BP24" s="408"/>
      <c r="BQ24" s="408"/>
      <c r="BR24" s="408"/>
      <c r="BS24" s="408"/>
      <c r="BT24" s="408"/>
      <c r="BU24" s="409"/>
      <c r="BV24" s="407">
        <v>3809180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180</v>
      </c>
      <c r="F25" s="437"/>
      <c r="G25" s="437"/>
      <c r="H25" s="437"/>
      <c r="I25" s="437"/>
      <c r="J25" s="437"/>
      <c r="K25" s="438"/>
      <c r="L25" s="458">
        <v>1</v>
      </c>
      <c r="M25" s="459"/>
      <c r="N25" s="459"/>
      <c r="O25" s="459"/>
      <c r="P25" s="501"/>
      <c r="Q25" s="458">
        <v>5980</v>
      </c>
      <c r="R25" s="459"/>
      <c r="S25" s="459"/>
      <c r="T25" s="459"/>
      <c r="U25" s="459"/>
      <c r="V25" s="501"/>
      <c r="W25" s="553"/>
      <c r="X25" s="554"/>
      <c r="Y25" s="555"/>
      <c r="Z25" s="457" t="s">
        <v>181</v>
      </c>
      <c r="AA25" s="437"/>
      <c r="AB25" s="437"/>
      <c r="AC25" s="437"/>
      <c r="AD25" s="437"/>
      <c r="AE25" s="437"/>
      <c r="AF25" s="437"/>
      <c r="AG25" s="438"/>
      <c r="AH25" s="458" t="s">
        <v>143</v>
      </c>
      <c r="AI25" s="459"/>
      <c r="AJ25" s="459"/>
      <c r="AK25" s="459"/>
      <c r="AL25" s="501"/>
      <c r="AM25" s="458" t="s">
        <v>143</v>
      </c>
      <c r="AN25" s="459"/>
      <c r="AO25" s="459"/>
      <c r="AP25" s="459"/>
      <c r="AQ25" s="459"/>
      <c r="AR25" s="501"/>
      <c r="AS25" s="458" t="s">
        <v>143</v>
      </c>
      <c r="AT25" s="459"/>
      <c r="AU25" s="459"/>
      <c r="AV25" s="459"/>
      <c r="AW25" s="459"/>
      <c r="AX25" s="460"/>
      <c r="AY25" s="367" t="s">
        <v>182</v>
      </c>
      <c r="AZ25" s="368"/>
      <c r="BA25" s="368"/>
      <c r="BB25" s="368"/>
      <c r="BC25" s="368"/>
      <c r="BD25" s="368"/>
      <c r="BE25" s="368"/>
      <c r="BF25" s="368"/>
      <c r="BG25" s="368"/>
      <c r="BH25" s="368"/>
      <c r="BI25" s="368"/>
      <c r="BJ25" s="368"/>
      <c r="BK25" s="368"/>
      <c r="BL25" s="368"/>
      <c r="BM25" s="369"/>
      <c r="BN25" s="370">
        <v>18476</v>
      </c>
      <c r="BO25" s="371"/>
      <c r="BP25" s="371"/>
      <c r="BQ25" s="371"/>
      <c r="BR25" s="371"/>
      <c r="BS25" s="371"/>
      <c r="BT25" s="371"/>
      <c r="BU25" s="372"/>
      <c r="BV25" s="370">
        <v>495</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183</v>
      </c>
      <c r="F26" s="437"/>
      <c r="G26" s="437"/>
      <c r="H26" s="437"/>
      <c r="I26" s="437"/>
      <c r="J26" s="437"/>
      <c r="K26" s="438"/>
      <c r="L26" s="458">
        <v>1</v>
      </c>
      <c r="M26" s="459"/>
      <c r="N26" s="459"/>
      <c r="O26" s="459"/>
      <c r="P26" s="501"/>
      <c r="Q26" s="458">
        <v>5560</v>
      </c>
      <c r="R26" s="459"/>
      <c r="S26" s="459"/>
      <c r="T26" s="459"/>
      <c r="U26" s="459"/>
      <c r="V26" s="501"/>
      <c r="W26" s="553"/>
      <c r="X26" s="554"/>
      <c r="Y26" s="555"/>
      <c r="Z26" s="457" t="s">
        <v>184</v>
      </c>
      <c r="AA26" s="559"/>
      <c r="AB26" s="559"/>
      <c r="AC26" s="559"/>
      <c r="AD26" s="559"/>
      <c r="AE26" s="559"/>
      <c r="AF26" s="559"/>
      <c r="AG26" s="560"/>
      <c r="AH26" s="458">
        <v>4</v>
      </c>
      <c r="AI26" s="459"/>
      <c r="AJ26" s="459"/>
      <c r="AK26" s="459"/>
      <c r="AL26" s="501"/>
      <c r="AM26" s="458">
        <v>12784</v>
      </c>
      <c r="AN26" s="459"/>
      <c r="AO26" s="459"/>
      <c r="AP26" s="459"/>
      <c r="AQ26" s="459"/>
      <c r="AR26" s="501"/>
      <c r="AS26" s="458">
        <v>3196</v>
      </c>
      <c r="AT26" s="459"/>
      <c r="AU26" s="459"/>
      <c r="AV26" s="459"/>
      <c r="AW26" s="459"/>
      <c r="AX26" s="460"/>
      <c r="AY26" s="410" t="s">
        <v>185</v>
      </c>
      <c r="AZ26" s="411"/>
      <c r="BA26" s="411"/>
      <c r="BB26" s="411"/>
      <c r="BC26" s="411"/>
      <c r="BD26" s="411"/>
      <c r="BE26" s="411"/>
      <c r="BF26" s="411"/>
      <c r="BG26" s="411"/>
      <c r="BH26" s="411"/>
      <c r="BI26" s="411"/>
      <c r="BJ26" s="411"/>
      <c r="BK26" s="411"/>
      <c r="BL26" s="411"/>
      <c r="BM26" s="412"/>
      <c r="BN26" s="407" t="s">
        <v>143</v>
      </c>
      <c r="BO26" s="408"/>
      <c r="BP26" s="408"/>
      <c r="BQ26" s="408"/>
      <c r="BR26" s="408"/>
      <c r="BS26" s="408"/>
      <c r="BT26" s="408"/>
      <c r="BU26" s="409"/>
      <c r="BV26" s="407" t="s">
        <v>143</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186</v>
      </c>
      <c r="F27" s="437"/>
      <c r="G27" s="437"/>
      <c r="H27" s="437"/>
      <c r="I27" s="437"/>
      <c r="J27" s="437"/>
      <c r="K27" s="438"/>
      <c r="L27" s="458">
        <v>1</v>
      </c>
      <c r="M27" s="459"/>
      <c r="N27" s="459"/>
      <c r="O27" s="459"/>
      <c r="P27" s="501"/>
      <c r="Q27" s="458">
        <v>2660</v>
      </c>
      <c r="R27" s="459"/>
      <c r="S27" s="459"/>
      <c r="T27" s="459"/>
      <c r="U27" s="459"/>
      <c r="V27" s="501"/>
      <c r="W27" s="553"/>
      <c r="X27" s="554"/>
      <c r="Y27" s="555"/>
      <c r="Z27" s="457" t="s">
        <v>187</v>
      </c>
      <c r="AA27" s="437"/>
      <c r="AB27" s="437"/>
      <c r="AC27" s="437"/>
      <c r="AD27" s="437"/>
      <c r="AE27" s="437"/>
      <c r="AF27" s="437"/>
      <c r="AG27" s="438"/>
      <c r="AH27" s="458" t="s">
        <v>143</v>
      </c>
      <c r="AI27" s="459"/>
      <c r="AJ27" s="459"/>
      <c r="AK27" s="459"/>
      <c r="AL27" s="501"/>
      <c r="AM27" s="458" t="s">
        <v>143</v>
      </c>
      <c r="AN27" s="459"/>
      <c r="AO27" s="459"/>
      <c r="AP27" s="459"/>
      <c r="AQ27" s="459"/>
      <c r="AR27" s="501"/>
      <c r="AS27" s="458" t="s">
        <v>143</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9">
        <v>158976</v>
      </c>
      <c r="BO27" s="530"/>
      <c r="BP27" s="530"/>
      <c r="BQ27" s="530"/>
      <c r="BR27" s="530"/>
      <c r="BS27" s="530"/>
      <c r="BT27" s="530"/>
      <c r="BU27" s="531"/>
      <c r="BV27" s="529">
        <v>158971</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189</v>
      </c>
      <c r="F28" s="437"/>
      <c r="G28" s="437"/>
      <c r="H28" s="437"/>
      <c r="I28" s="437"/>
      <c r="J28" s="437"/>
      <c r="K28" s="438"/>
      <c r="L28" s="458">
        <v>1</v>
      </c>
      <c r="M28" s="459"/>
      <c r="N28" s="459"/>
      <c r="O28" s="459"/>
      <c r="P28" s="501"/>
      <c r="Q28" s="458">
        <v>2150</v>
      </c>
      <c r="R28" s="459"/>
      <c r="S28" s="459"/>
      <c r="T28" s="459"/>
      <c r="U28" s="459"/>
      <c r="V28" s="501"/>
      <c r="W28" s="553"/>
      <c r="X28" s="554"/>
      <c r="Y28" s="555"/>
      <c r="Z28" s="457" t="s">
        <v>190</v>
      </c>
      <c r="AA28" s="437"/>
      <c r="AB28" s="437"/>
      <c r="AC28" s="437"/>
      <c r="AD28" s="437"/>
      <c r="AE28" s="437"/>
      <c r="AF28" s="437"/>
      <c r="AG28" s="438"/>
      <c r="AH28" s="458" t="s">
        <v>143</v>
      </c>
      <c r="AI28" s="459"/>
      <c r="AJ28" s="459"/>
      <c r="AK28" s="459"/>
      <c r="AL28" s="501"/>
      <c r="AM28" s="458" t="s">
        <v>143</v>
      </c>
      <c r="AN28" s="459"/>
      <c r="AO28" s="459"/>
      <c r="AP28" s="459"/>
      <c r="AQ28" s="459"/>
      <c r="AR28" s="501"/>
      <c r="AS28" s="458" t="s">
        <v>143</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828166</v>
      </c>
      <c r="BO28" s="371"/>
      <c r="BP28" s="371"/>
      <c r="BQ28" s="371"/>
      <c r="BR28" s="371"/>
      <c r="BS28" s="371"/>
      <c r="BT28" s="371"/>
      <c r="BU28" s="372"/>
      <c r="BV28" s="370">
        <v>828148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192</v>
      </c>
      <c r="F29" s="437"/>
      <c r="G29" s="437"/>
      <c r="H29" s="437"/>
      <c r="I29" s="437"/>
      <c r="J29" s="437"/>
      <c r="K29" s="438"/>
      <c r="L29" s="458">
        <v>8</v>
      </c>
      <c r="M29" s="459"/>
      <c r="N29" s="459"/>
      <c r="O29" s="459"/>
      <c r="P29" s="501"/>
      <c r="Q29" s="458">
        <v>1930</v>
      </c>
      <c r="R29" s="459"/>
      <c r="S29" s="459"/>
      <c r="T29" s="459"/>
      <c r="U29" s="459"/>
      <c r="V29" s="501"/>
      <c r="W29" s="556"/>
      <c r="X29" s="557"/>
      <c r="Y29" s="558"/>
      <c r="Z29" s="457" t="s">
        <v>193</v>
      </c>
      <c r="AA29" s="437"/>
      <c r="AB29" s="437"/>
      <c r="AC29" s="437"/>
      <c r="AD29" s="437"/>
      <c r="AE29" s="437"/>
      <c r="AF29" s="437"/>
      <c r="AG29" s="438"/>
      <c r="AH29" s="458">
        <v>76</v>
      </c>
      <c r="AI29" s="459"/>
      <c r="AJ29" s="459"/>
      <c r="AK29" s="459"/>
      <c r="AL29" s="501"/>
      <c r="AM29" s="458">
        <v>223288</v>
      </c>
      <c r="AN29" s="459"/>
      <c r="AO29" s="459"/>
      <c r="AP29" s="459"/>
      <c r="AQ29" s="459"/>
      <c r="AR29" s="501"/>
      <c r="AS29" s="458">
        <v>2938</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618861</v>
      </c>
      <c r="BO29" s="408"/>
      <c r="BP29" s="408"/>
      <c r="BQ29" s="408"/>
      <c r="BR29" s="408"/>
      <c r="BS29" s="408"/>
      <c r="BT29" s="408"/>
      <c r="BU29" s="409"/>
      <c r="BV29" s="407">
        <v>391135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7">
        <v>97</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1349730</v>
      </c>
      <c r="BO30" s="530"/>
      <c r="BP30" s="530"/>
      <c r="BQ30" s="530"/>
      <c r="BR30" s="530"/>
      <c r="BS30" s="530"/>
      <c r="BT30" s="530"/>
      <c r="BU30" s="531"/>
      <c r="BV30" s="529">
        <v>1353197</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202</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国民健康保険特別会計（事業勘定）</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13</v>
      </c>
      <c r="BX34" s="597"/>
      <c r="BY34" s="598" t="str">
        <f>IF('各会計、関係団体の財政状況及び健全化判断比率'!B68="","",'各会計、関係団体の財政状況及び健全化判断比率'!B68)</f>
        <v>会津若松地方広域市町村圏整備組合一般会計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22</v>
      </c>
      <c r="CP34" s="597"/>
      <c r="CQ34" s="598" t="str">
        <f>IF('各会計、関係団体の財政状況及び健全化判断比率'!BS7="","",'各会計、関係団体の財政状況及び健全化判断比率'!BS7)</f>
        <v>一般社団法人やないづ振興公社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国民健康保険特別会計（施設勘定）</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14</v>
      </c>
      <c r="BX35" s="597"/>
      <c r="BY35" s="598" t="str">
        <f>IF('各会計、関係団体の財政状況及び健全化判断比率'!B69="","",'各会計、関係団体の財政状況及び健全化判断比率'!B69)</f>
        <v>会津若松地方広域市町村圏整備組合水道用水供給事業会計</v>
      </c>
      <c r="BZ35" s="598"/>
      <c r="CA35" s="598"/>
      <c r="CB35" s="598"/>
      <c r="CC35" s="598"/>
      <c r="CD35" s="598"/>
      <c r="CE35" s="598"/>
      <c r="CF35" s="598"/>
      <c r="CG35" s="598"/>
      <c r="CH35" s="598"/>
      <c r="CI35" s="598"/>
      <c r="CJ35" s="598"/>
      <c r="CK35" s="598"/>
      <c r="CL35" s="598"/>
      <c r="CM35" s="598"/>
      <c r="CN35" s="181"/>
      <c r="CO35" s="597">
        <f t="shared" ref="CO35:CO43" si="3">IF(CQ35="","",CO34+1)</f>
        <v>23</v>
      </c>
      <c r="CP35" s="597"/>
      <c r="CQ35" s="598" t="str">
        <f>IF('各会計、関係団体の財政状況及び健全化判断比率'!BS8="","",'各会計、関係団体の財政状況及び健全化判断比率'!BS8)</f>
        <v>会津やないづ温泉開発株式会社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8</v>
      </c>
      <c r="BF36" s="597"/>
      <c r="BG36" s="598" t="str">
        <f>IF('各会計、関係団体の財政状況及び健全化判断比率'!B34="","",'各会計、関係団体の財政状況及び健全化判断比率'!B34)</f>
        <v>下水道事業特別会計</v>
      </c>
      <c r="BH36" s="598"/>
      <c r="BI36" s="598"/>
      <c r="BJ36" s="598"/>
      <c r="BK36" s="598"/>
      <c r="BL36" s="598"/>
      <c r="BM36" s="598"/>
      <c r="BN36" s="598"/>
      <c r="BO36" s="598"/>
      <c r="BP36" s="598"/>
      <c r="BQ36" s="598"/>
      <c r="BR36" s="598"/>
      <c r="BS36" s="598"/>
      <c r="BT36" s="598"/>
      <c r="BU36" s="598"/>
      <c r="BV36" s="181"/>
      <c r="BW36" s="597">
        <f t="shared" si="2"/>
        <v>15</v>
      </c>
      <c r="BX36" s="597"/>
      <c r="BY36" s="598" t="str">
        <f>IF('各会計、関係団体の財政状況及び健全化判断比率'!B70="","",'各会計、関係団体の財政状況及び健全化判断比率'!B70)</f>
        <v>福島県後期高齢者医療広域連合一般会計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f t="shared" si="1"/>
        <v>9</v>
      </c>
      <c r="BF37" s="597"/>
      <c r="BG37" s="598" t="str">
        <f>IF('各会計、関係団体の財政状況及び健全化判断比率'!B35="","",'各会計、関係団体の財政状況及び健全化判断比率'!B35)</f>
        <v>簡易排水事業特別会計</v>
      </c>
      <c r="BH37" s="598"/>
      <c r="BI37" s="598"/>
      <c r="BJ37" s="598"/>
      <c r="BK37" s="598"/>
      <c r="BL37" s="598"/>
      <c r="BM37" s="598"/>
      <c r="BN37" s="598"/>
      <c r="BO37" s="598"/>
      <c r="BP37" s="598"/>
      <c r="BQ37" s="598"/>
      <c r="BR37" s="598"/>
      <c r="BS37" s="598"/>
      <c r="BT37" s="598"/>
      <c r="BU37" s="598"/>
      <c r="BV37" s="181"/>
      <c r="BW37" s="597">
        <f t="shared" si="2"/>
        <v>16</v>
      </c>
      <c r="BX37" s="597"/>
      <c r="BY37" s="598" t="str">
        <f>IF('各会計、関係団体の財政状況及び健全化判断比率'!B71="","",'各会計、関係団体の財政状況及び健全化判断比率'!B71)</f>
        <v>福島県後期高齢者医療広域連合後期高齢者医療特別会計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f t="shared" si="1"/>
        <v>10</v>
      </c>
      <c r="BF38" s="597"/>
      <c r="BG38" s="598" t="str">
        <f>IF('各会計、関係団体の財政状況及び健全化判断比率'!B36="","",'各会計、関係団体の財政状況及び健全化判断比率'!B36)</f>
        <v>林業集落排水事業特別会計</v>
      </c>
      <c r="BH38" s="598"/>
      <c r="BI38" s="598"/>
      <c r="BJ38" s="598"/>
      <c r="BK38" s="598"/>
      <c r="BL38" s="598"/>
      <c r="BM38" s="598"/>
      <c r="BN38" s="598"/>
      <c r="BO38" s="598"/>
      <c r="BP38" s="598"/>
      <c r="BQ38" s="598"/>
      <c r="BR38" s="598"/>
      <c r="BS38" s="598"/>
      <c r="BT38" s="598"/>
      <c r="BU38" s="598"/>
      <c r="BV38" s="181"/>
      <c r="BW38" s="597">
        <f t="shared" si="2"/>
        <v>17</v>
      </c>
      <c r="BX38" s="597"/>
      <c r="BY38" s="598" t="str">
        <f>IF('各会計、関係団体の財政状況及び健全化判断比率'!B72="","",'各会計、関係団体の財政状況及び健全化判断比率'!B72)</f>
        <v>福島県市町村総合事務組合一般会計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f t="shared" si="1"/>
        <v>11</v>
      </c>
      <c r="BF39" s="597"/>
      <c r="BG39" s="598" t="str">
        <f>IF('各会計、関係団体の財政状況及び健全化判断比率'!B37="","",'各会計、関係団体の財政状況及び健全化判断比率'!B37)</f>
        <v>町営スキー場事業特別会計</v>
      </c>
      <c r="BH39" s="598"/>
      <c r="BI39" s="598"/>
      <c r="BJ39" s="598"/>
      <c r="BK39" s="598"/>
      <c r="BL39" s="598"/>
      <c r="BM39" s="598"/>
      <c r="BN39" s="598"/>
      <c r="BO39" s="598"/>
      <c r="BP39" s="598"/>
      <c r="BQ39" s="598"/>
      <c r="BR39" s="598"/>
      <c r="BS39" s="598"/>
      <c r="BT39" s="598"/>
      <c r="BU39" s="598"/>
      <c r="BV39" s="181"/>
      <c r="BW39" s="597">
        <f t="shared" si="2"/>
        <v>18</v>
      </c>
      <c r="BX39" s="597"/>
      <c r="BY39" s="598" t="str">
        <f>IF('各会計、関係団体の財政状況及び健全化判断比率'!B73="","",'各会計、関係団体の財政状況及び健全化判断比率'!B73)</f>
        <v>福島県市町村総合事務組合消防補償等特別会計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f t="shared" si="1"/>
        <v>12</v>
      </c>
      <c r="BF40" s="597"/>
      <c r="BG40" s="598" t="str">
        <f>IF('各会計、関係団体の財政状況及び健全化判断比率'!B38="","",'各会計、関係団体の財政状況及び健全化判断比率'!B38)</f>
        <v>土地取得事業特別会計</v>
      </c>
      <c r="BH40" s="598"/>
      <c r="BI40" s="598"/>
      <c r="BJ40" s="598"/>
      <c r="BK40" s="598"/>
      <c r="BL40" s="598"/>
      <c r="BM40" s="598"/>
      <c r="BN40" s="598"/>
      <c r="BO40" s="598"/>
      <c r="BP40" s="598"/>
      <c r="BQ40" s="598"/>
      <c r="BR40" s="598"/>
      <c r="BS40" s="598"/>
      <c r="BT40" s="598"/>
      <c r="BU40" s="598"/>
      <c r="BV40" s="181"/>
      <c r="BW40" s="597">
        <f t="shared" si="2"/>
        <v>19</v>
      </c>
      <c r="BX40" s="597"/>
      <c r="BY40" s="598" t="str">
        <f>IF('各会計、関係団体の財政状況及び健全化判断比率'!B74="","",'各会計、関係団体の財政状況及び健全化判断比率'!B74)</f>
        <v>福島県市町村総合事務組合消防賞じゅつ金特別会計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20</v>
      </c>
      <c r="BX41" s="597"/>
      <c r="BY41" s="598" t="str">
        <f>IF('各会計、関係団体の財政状況及び健全化判断比率'!B75="","",'各会計、関係団体の財政状況及び健全化判断比率'!B75)</f>
        <v>福島県市町村総合事務組合非常勤職員公務災害補償特別会計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21</v>
      </c>
      <c r="BX42" s="597"/>
      <c r="BY42" s="598" t="str">
        <f>IF('各会計、関係団体の財政状況及び健全化判断比率'!B76="","",'各会計、関係団体の財政状況及び健全化判断比率'!B76)</f>
        <v>福島県市町村総合事務組合自治会館管理特別会計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jM0Lydhwyuxh8yYDneooaKoU5++VeZnGEUdv24vHFTqTxHDR2dbDUWopyo/CIDnbQOQ7AVmH0iHMDWy0hNV50Q==" saltValue="lUN/PXoZ8zTzCBrRgiT7J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51" t="s">
        <v>570</v>
      </c>
      <c r="D34" s="1151"/>
      <c r="E34" s="1152"/>
      <c r="F34" s="32">
        <v>5.89</v>
      </c>
      <c r="G34" s="33">
        <v>4.4400000000000004</v>
      </c>
      <c r="H34" s="33">
        <v>5.37</v>
      </c>
      <c r="I34" s="33">
        <v>7.16</v>
      </c>
      <c r="J34" s="34">
        <v>4.54</v>
      </c>
      <c r="K34" s="22"/>
      <c r="L34" s="22"/>
      <c r="M34" s="22"/>
      <c r="N34" s="22"/>
      <c r="O34" s="22"/>
      <c r="P34" s="22"/>
    </row>
    <row r="35" spans="1:16" ht="39" customHeight="1" x14ac:dyDescent="0.15">
      <c r="A35" s="22"/>
      <c r="B35" s="35"/>
      <c r="C35" s="1145" t="s">
        <v>571</v>
      </c>
      <c r="D35" s="1146"/>
      <c r="E35" s="1147"/>
      <c r="F35" s="36">
        <v>1.03</v>
      </c>
      <c r="G35" s="37">
        <v>0.44</v>
      </c>
      <c r="H35" s="37">
        <v>0.54</v>
      </c>
      <c r="I35" s="37">
        <v>0.52</v>
      </c>
      <c r="J35" s="38">
        <v>0.5</v>
      </c>
      <c r="K35" s="22"/>
      <c r="L35" s="22"/>
      <c r="M35" s="22"/>
      <c r="N35" s="22"/>
      <c r="O35" s="22"/>
      <c r="P35" s="22"/>
    </row>
    <row r="36" spans="1:16" ht="39" customHeight="1" x14ac:dyDescent="0.15">
      <c r="A36" s="22"/>
      <c r="B36" s="35"/>
      <c r="C36" s="1145" t="s">
        <v>572</v>
      </c>
      <c r="D36" s="1146"/>
      <c r="E36" s="1147"/>
      <c r="F36" s="36">
        <v>1.51</v>
      </c>
      <c r="G36" s="37">
        <v>0.99</v>
      </c>
      <c r="H36" s="37">
        <v>0.22</v>
      </c>
      <c r="I36" s="37">
        <v>0.28000000000000003</v>
      </c>
      <c r="J36" s="38">
        <v>0.37</v>
      </c>
      <c r="K36" s="22"/>
      <c r="L36" s="22"/>
      <c r="M36" s="22"/>
      <c r="N36" s="22"/>
      <c r="O36" s="22"/>
      <c r="P36" s="22"/>
    </row>
    <row r="37" spans="1:16" ht="39" customHeight="1" x14ac:dyDescent="0.15">
      <c r="A37" s="22"/>
      <c r="B37" s="35"/>
      <c r="C37" s="1145" t="s">
        <v>573</v>
      </c>
      <c r="D37" s="1146"/>
      <c r="E37" s="1147"/>
      <c r="F37" s="36">
        <v>0.02</v>
      </c>
      <c r="G37" s="37">
        <v>0.06</v>
      </c>
      <c r="H37" s="37">
        <v>0.15</v>
      </c>
      <c r="I37" s="37">
        <v>0.13</v>
      </c>
      <c r="J37" s="38">
        <v>0.21</v>
      </c>
      <c r="K37" s="22"/>
      <c r="L37" s="22"/>
      <c r="M37" s="22"/>
      <c r="N37" s="22"/>
      <c r="O37" s="22"/>
      <c r="P37" s="22"/>
    </row>
    <row r="38" spans="1:16" ht="39" customHeight="1" x14ac:dyDescent="0.15">
      <c r="A38" s="22"/>
      <c r="B38" s="35"/>
      <c r="C38" s="1145" t="s">
        <v>574</v>
      </c>
      <c r="D38" s="1146"/>
      <c r="E38" s="1147"/>
      <c r="F38" s="36">
        <v>0.28999999999999998</v>
      </c>
      <c r="G38" s="37">
        <v>0.09</v>
      </c>
      <c r="H38" s="37">
        <v>7.0000000000000007E-2</v>
      </c>
      <c r="I38" s="37">
        <v>0.09</v>
      </c>
      <c r="J38" s="38">
        <v>0.09</v>
      </c>
      <c r="K38" s="22"/>
      <c r="L38" s="22"/>
      <c r="M38" s="22"/>
      <c r="N38" s="22"/>
      <c r="O38" s="22"/>
      <c r="P38" s="22"/>
    </row>
    <row r="39" spans="1:16" ht="39" customHeight="1" x14ac:dyDescent="0.15">
      <c r="A39" s="22"/>
      <c r="B39" s="35"/>
      <c r="C39" s="1145" t="s">
        <v>575</v>
      </c>
      <c r="D39" s="1146"/>
      <c r="E39" s="1147"/>
      <c r="F39" s="36">
        <v>0.05</v>
      </c>
      <c r="G39" s="37">
        <v>0.06</v>
      </c>
      <c r="H39" s="37">
        <v>0.1</v>
      </c>
      <c r="I39" s="37">
        <v>0.04</v>
      </c>
      <c r="J39" s="38">
        <v>0.06</v>
      </c>
      <c r="K39" s="22"/>
      <c r="L39" s="22"/>
      <c r="M39" s="22"/>
      <c r="N39" s="22"/>
      <c r="O39" s="22"/>
      <c r="P39" s="22"/>
    </row>
    <row r="40" spans="1:16" ht="39" customHeight="1" x14ac:dyDescent="0.15">
      <c r="A40" s="22"/>
      <c r="B40" s="35"/>
      <c r="C40" s="1145" t="s">
        <v>576</v>
      </c>
      <c r="D40" s="1146"/>
      <c r="E40" s="1147"/>
      <c r="F40" s="36">
        <v>0.03</v>
      </c>
      <c r="G40" s="37">
        <v>0.05</v>
      </c>
      <c r="H40" s="37">
        <v>0.09</v>
      </c>
      <c r="I40" s="37">
        <v>7.0000000000000007E-2</v>
      </c>
      <c r="J40" s="38">
        <v>0.04</v>
      </c>
      <c r="K40" s="22"/>
      <c r="L40" s="22"/>
      <c r="M40" s="22"/>
      <c r="N40" s="22"/>
      <c r="O40" s="22"/>
      <c r="P40" s="22"/>
    </row>
    <row r="41" spans="1:16" ht="39" customHeight="1" x14ac:dyDescent="0.15">
      <c r="A41" s="22"/>
      <c r="B41" s="35"/>
      <c r="C41" s="1145" t="s">
        <v>577</v>
      </c>
      <c r="D41" s="1146"/>
      <c r="E41" s="1147"/>
      <c r="F41" s="36">
        <v>0.02</v>
      </c>
      <c r="G41" s="37">
        <v>0.02</v>
      </c>
      <c r="H41" s="37">
        <v>0.02</v>
      </c>
      <c r="I41" s="37">
        <v>0.02</v>
      </c>
      <c r="J41" s="38">
        <v>0.02</v>
      </c>
      <c r="K41" s="22"/>
      <c r="L41" s="22"/>
      <c r="M41" s="22"/>
      <c r="N41" s="22"/>
      <c r="O41" s="22"/>
      <c r="P41" s="22"/>
    </row>
    <row r="42" spans="1:16" ht="39" customHeight="1" x14ac:dyDescent="0.15">
      <c r="A42" s="22"/>
      <c r="B42" s="39"/>
      <c r="C42" s="1145" t="s">
        <v>578</v>
      </c>
      <c r="D42" s="1146"/>
      <c r="E42" s="1147"/>
      <c r="F42" s="36" t="s">
        <v>522</v>
      </c>
      <c r="G42" s="37" t="s">
        <v>522</v>
      </c>
      <c r="H42" s="37" t="s">
        <v>522</v>
      </c>
      <c r="I42" s="37" t="s">
        <v>522</v>
      </c>
      <c r="J42" s="38" t="s">
        <v>522</v>
      </c>
      <c r="K42" s="22"/>
      <c r="L42" s="22"/>
      <c r="M42" s="22"/>
      <c r="N42" s="22"/>
      <c r="O42" s="22"/>
      <c r="P42" s="22"/>
    </row>
    <row r="43" spans="1:16" ht="39" customHeight="1" thickBot="1" x14ac:dyDescent="0.2">
      <c r="A43" s="22"/>
      <c r="B43" s="40"/>
      <c r="C43" s="1148" t="s">
        <v>579</v>
      </c>
      <c r="D43" s="1149"/>
      <c r="E43" s="1150"/>
      <c r="F43" s="41">
        <v>0.28999999999999998</v>
      </c>
      <c r="G43" s="42">
        <v>0.28999999999999998</v>
      </c>
      <c r="H43" s="42">
        <v>0.03</v>
      </c>
      <c r="I43" s="42">
        <v>0.02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2thCYi+A5V5KW6f5/PP80kA9y4PuXC9i9Dw6mxBFd3H9+2qBAfcZyF0wqoRFiQaUdTIQg5mTtiaCuGXF2RktzA==" saltValue="3SO8Otw2ujcwBXk9OpJN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I34"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388</v>
      </c>
      <c r="L45" s="60">
        <v>390</v>
      </c>
      <c r="M45" s="60">
        <v>409</v>
      </c>
      <c r="N45" s="60">
        <v>425</v>
      </c>
      <c r="O45" s="61">
        <v>455</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522</v>
      </c>
      <c r="L46" s="64" t="s">
        <v>522</v>
      </c>
      <c r="M46" s="64" t="s">
        <v>522</v>
      </c>
      <c r="N46" s="64" t="s">
        <v>522</v>
      </c>
      <c r="O46" s="65" t="s">
        <v>522</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522</v>
      </c>
      <c r="L47" s="64" t="s">
        <v>522</v>
      </c>
      <c r="M47" s="64" t="s">
        <v>522</v>
      </c>
      <c r="N47" s="64" t="s">
        <v>522</v>
      </c>
      <c r="O47" s="65" t="s">
        <v>522</v>
      </c>
      <c r="P47" s="48"/>
      <c r="Q47" s="48"/>
      <c r="R47" s="48"/>
      <c r="S47" s="48"/>
      <c r="T47" s="48"/>
      <c r="U47" s="48"/>
    </row>
    <row r="48" spans="1:21" ht="30.75" customHeight="1" x14ac:dyDescent="0.15">
      <c r="A48" s="48"/>
      <c r="B48" s="1155"/>
      <c r="C48" s="1156"/>
      <c r="D48" s="62"/>
      <c r="E48" s="1161" t="s">
        <v>15</v>
      </c>
      <c r="F48" s="1161"/>
      <c r="G48" s="1161"/>
      <c r="H48" s="1161"/>
      <c r="I48" s="1161"/>
      <c r="J48" s="1162"/>
      <c r="K48" s="63">
        <v>134</v>
      </c>
      <c r="L48" s="64">
        <v>136</v>
      </c>
      <c r="M48" s="64">
        <v>146</v>
      </c>
      <c r="N48" s="64">
        <v>147</v>
      </c>
      <c r="O48" s="65">
        <v>147</v>
      </c>
      <c r="P48" s="48"/>
      <c r="Q48" s="48"/>
      <c r="R48" s="48"/>
      <c r="S48" s="48"/>
      <c r="T48" s="48"/>
      <c r="U48" s="48"/>
    </row>
    <row r="49" spans="1:21" ht="30.75" customHeight="1" x14ac:dyDescent="0.15">
      <c r="A49" s="48"/>
      <c r="B49" s="1155"/>
      <c r="C49" s="1156"/>
      <c r="D49" s="62"/>
      <c r="E49" s="1161" t="s">
        <v>16</v>
      </c>
      <c r="F49" s="1161"/>
      <c r="G49" s="1161"/>
      <c r="H49" s="1161"/>
      <c r="I49" s="1161"/>
      <c r="J49" s="1162"/>
      <c r="K49" s="63">
        <v>2</v>
      </c>
      <c r="L49" s="64">
        <v>2</v>
      </c>
      <c r="M49" s="64">
        <v>2</v>
      </c>
      <c r="N49" s="64">
        <v>2</v>
      </c>
      <c r="O49" s="65">
        <v>2</v>
      </c>
      <c r="P49" s="48"/>
      <c r="Q49" s="48"/>
      <c r="R49" s="48"/>
      <c r="S49" s="48"/>
      <c r="T49" s="48"/>
      <c r="U49" s="48"/>
    </row>
    <row r="50" spans="1:21" ht="30.75" customHeight="1" x14ac:dyDescent="0.15">
      <c r="A50" s="48"/>
      <c r="B50" s="1155"/>
      <c r="C50" s="1156"/>
      <c r="D50" s="62"/>
      <c r="E50" s="1161" t="s">
        <v>17</v>
      </c>
      <c r="F50" s="1161"/>
      <c r="G50" s="1161"/>
      <c r="H50" s="1161"/>
      <c r="I50" s="1161"/>
      <c r="J50" s="1162"/>
      <c r="K50" s="63">
        <v>5</v>
      </c>
      <c r="L50" s="64">
        <v>0</v>
      </c>
      <c r="M50" s="64">
        <v>0</v>
      </c>
      <c r="N50" s="64">
        <v>0</v>
      </c>
      <c r="O50" s="65">
        <v>0</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522</v>
      </c>
      <c r="L51" s="64" t="s">
        <v>522</v>
      </c>
      <c r="M51" s="64" t="s">
        <v>522</v>
      </c>
      <c r="N51" s="64" t="s">
        <v>522</v>
      </c>
      <c r="O51" s="65" t="s">
        <v>522</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444</v>
      </c>
      <c r="L52" s="64">
        <v>436</v>
      </c>
      <c r="M52" s="64">
        <v>448</v>
      </c>
      <c r="N52" s="64">
        <v>467</v>
      </c>
      <c r="O52" s="65">
        <v>470</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85</v>
      </c>
      <c r="L53" s="69">
        <v>92</v>
      </c>
      <c r="M53" s="69">
        <v>109</v>
      </c>
      <c r="N53" s="69">
        <v>107</v>
      </c>
      <c r="O53" s="70">
        <v>134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bqxRiJFZSiqs1g71dIWQ4Q86OfEc6M0zaCHVGpztl1SzDBeb/ucPtioZKKGTzq75X/X/9cgH8ttJyBjLym3Wg==" saltValue="zEaULur4dSY+xdfGwD6f+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564</v>
      </c>
      <c r="J40" s="103" t="s">
        <v>565</v>
      </c>
      <c r="K40" s="103" t="s">
        <v>566</v>
      </c>
      <c r="L40" s="103" t="s">
        <v>567</v>
      </c>
      <c r="M40" s="104" t="s">
        <v>568</v>
      </c>
    </row>
    <row r="41" spans="2:13" ht="27.75" customHeight="1" x14ac:dyDescent="0.15">
      <c r="B41" s="1184" t="s">
        <v>32</v>
      </c>
      <c r="C41" s="1185"/>
      <c r="D41" s="105"/>
      <c r="E41" s="1190" t="s">
        <v>33</v>
      </c>
      <c r="F41" s="1190"/>
      <c r="G41" s="1190"/>
      <c r="H41" s="1191"/>
      <c r="I41" s="355">
        <v>3158</v>
      </c>
      <c r="J41" s="356">
        <v>3788</v>
      </c>
      <c r="K41" s="356">
        <v>4138</v>
      </c>
      <c r="L41" s="356">
        <v>4136</v>
      </c>
      <c r="M41" s="357">
        <v>4085</v>
      </c>
    </row>
    <row r="42" spans="2:13" ht="27.75" customHeight="1" x14ac:dyDescent="0.15">
      <c r="B42" s="1186"/>
      <c r="C42" s="1187"/>
      <c r="D42" s="106"/>
      <c r="E42" s="1192" t="s">
        <v>34</v>
      </c>
      <c r="F42" s="1192"/>
      <c r="G42" s="1192"/>
      <c r="H42" s="1193"/>
      <c r="I42" s="358">
        <v>1</v>
      </c>
      <c r="J42" s="359">
        <v>0</v>
      </c>
      <c r="K42" s="359">
        <v>0</v>
      </c>
      <c r="L42" s="359">
        <v>0</v>
      </c>
      <c r="M42" s="360" t="s">
        <v>522</v>
      </c>
    </row>
    <row r="43" spans="2:13" ht="27.75" customHeight="1" x14ac:dyDescent="0.15">
      <c r="B43" s="1186"/>
      <c r="C43" s="1187"/>
      <c r="D43" s="106"/>
      <c r="E43" s="1192" t="s">
        <v>35</v>
      </c>
      <c r="F43" s="1192"/>
      <c r="G43" s="1192"/>
      <c r="H43" s="1193"/>
      <c r="I43" s="358">
        <v>1365</v>
      </c>
      <c r="J43" s="359">
        <v>1334</v>
      </c>
      <c r="K43" s="359">
        <v>1219</v>
      </c>
      <c r="L43" s="359">
        <v>1107</v>
      </c>
      <c r="M43" s="360">
        <v>1019</v>
      </c>
    </row>
    <row r="44" spans="2:13" ht="27.75" customHeight="1" x14ac:dyDescent="0.15">
      <c r="B44" s="1186"/>
      <c r="C44" s="1187"/>
      <c r="D44" s="106"/>
      <c r="E44" s="1192" t="s">
        <v>36</v>
      </c>
      <c r="F44" s="1192"/>
      <c r="G44" s="1192"/>
      <c r="H44" s="1193"/>
      <c r="I44" s="358">
        <v>8</v>
      </c>
      <c r="J44" s="359">
        <v>8</v>
      </c>
      <c r="K44" s="359">
        <v>7</v>
      </c>
      <c r="L44" s="359">
        <v>11</v>
      </c>
      <c r="M44" s="360">
        <v>10</v>
      </c>
    </row>
    <row r="45" spans="2:13" ht="27.75" customHeight="1" x14ac:dyDescent="0.15">
      <c r="B45" s="1186"/>
      <c r="C45" s="1187"/>
      <c r="D45" s="106"/>
      <c r="E45" s="1192" t="s">
        <v>37</v>
      </c>
      <c r="F45" s="1192"/>
      <c r="G45" s="1192"/>
      <c r="H45" s="1193"/>
      <c r="I45" s="358">
        <v>499</v>
      </c>
      <c r="J45" s="359">
        <v>491</v>
      </c>
      <c r="K45" s="359">
        <v>484</v>
      </c>
      <c r="L45" s="359">
        <v>444</v>
      </c>
      <c r="M45" s="360">
        <v>431</v>
      </c>
    </row>
    <row r="46" spans="2:13" ht="27.75" customHeight="1" x14ac:dyDescent="0.15">
      <c r="B46" s="1186"/>
      <c r="C46" s="1187"/>
      <c r="D46" s="107"/>
      <c r="E46" s="1192" t="s">
        <v>38</v>
      </c>
      <c r="F46" s="1192"/>
      <c r="G46" s="1192"/>
      <c r="H46" s="1193"/>
      <c r="I46" s="358" t="s">
        <v>522</v>
      </c>
      <c r="J46" s="359" t="s">
        <v>522</v>
      </c>
      <c r="K46" s="359" t="s">
        <v>522</v>
      </c>
      <c r="L46" s="359" t="s">
        <v>522</v>
      </c>
      <c r="M46" s="360" t="s">
        <v>522</v>
      </c>
    </row>
    <row r="47" spans="2:13" ht="27.75" customHeight="1" x14ac:dyDescent="0.15">
      <c r="B47" s="1186"/>
      <c r="C47" s="1187"/>
      <c r="D47" s="108"/>
      <c r="E47" s="1194" t="s">
        <v>39</v>
      </c>
      <c r="F47" s="1195"/>
      <c r="G47" s="1195"/>
      <c r="H47" s="1196"/>
      <c r="I47" s="358" t="s">
        <v>522</v>
      </c>
      <c r="J47" s="359" t="s">
        <v>522</v>
      </c>
      <c r="K47" s="359" t="s">
        <v>522</v>
      </c>
      <c r="L47" s="359" t="s">
        <v>522</v>
      </c>
      <c r="M47" s="360" t="s">
        <v>522</v>
      </c>
    </row>
    <row r="48" spans="2:13" ht="27.75" customHeight="1" x14ac:dyDescent="0.15">
      <c r="B48" s="1186"/>
      <c r="C48" s="1187"/>
      <c r="D48" s="106"/>
      <c r="E48" s="1192" t="s">
        <v>40</v>
      </c>
      <c r="F48" s="1192"/>
      <c r="G48" s="1192"/>
      <c r="H48" s="1193"/>
      <c r="I48" s="358" t="s">
        <v>522</v>
      </c>
      <c r="J48" s="359" t="s">
        <v>522</v>
      </c>
      <c r="K48" s="359" t="s">
        <v>522</v>
      </c>
      <c r="L48" s="359" t="s">
        <v>522</v>
      </c>
      <c r="M48" s="360" t="s">
        <v>522</v>
      </c>
    </row>
    <row r="49" spans="2:13" ht="27.75" customHeight="1" x14ac:dyDescent="0.15">
      <c r="B49" s="1188"/>
      <c r="C49" s="1189"/>
      <c r="D49" s="106"/>
      <c r="E49" s="1192" t="s">
        <v>41</v>
      </c>
      <c r="F49" s="1192"/>
      <c r="G49" s="1192"/>
      <c r="H49" s="1193"/>
      <c r="I49" s="358" t="s">
        <v>522</v>
      </c>
      <c r="J49" s="359" t="s">
        <v>522</v>
      </c>
      <c r="K49" s="359" t="s">
        <v>522</v>
      </c>
      <c r="L49" s="359" t="s">
        <v>522</v>
      </c>
      <c r="M49" s="360" t="s">
        <v>522</v>
      </c>
    </row>
    <row r="50" spans="2:13" ht="27.75" customHeight="1" x14ac:dyDescent="0.15">
      <c r="B50" s="1197" t="s">
        <v>42</v>
      </c>
      <c r="C50" s="1198"/>
      <c r="D50" s="109"/>
      <c r="E50" s="1192" t="s">
        <v>43</v>
      </c>
      <c r="F50" s="1192"/>
      <c r="G50" s="1192"/>
      <c r="H50" s="1193"/>
      <c r="I50" s="358">
        <v>3021</v>
      </c>
      <c r="J50" s="359">
        <v>2929</v>
      </c>
      <c r="K50" s="359">
        <v>2811</v>
      </c>
      <c r="L50" s="359">
        <v>2851</v>
      </c>
      <c r="M50" s="360">
        <v>3078</v>
      </c>
    </row>
    <row r="51" spans="2:13" ht="27.75" customHeight="1" x14ac:dyDescent="0.15">
      <c r="B51" s="1186"/>
      <c r="C51" s="1187"/>
      <c r="D51" s="106"/>
      <c r="E51" s="1192" t="s">
        <v>44</v>
      </c>
      <c r="F51" s="1192"/>
      <c r="G51" s="1192"/>
      <c r="H51" s="1193"/>
      <c r="I51" s="358">
        <v>111</v>
      </c>
      <c r="J51" s="359">
        <v>85</v>
      </c>
      <c r="K51" s="359">
        <v>112</v>
      </c>
      <c r="L51" s="359">
        <v>79</v>
      </c>
      <c r="M51" s="360">
        <v>57</v>
      </c>
    </row>
    <row r="52" spans="2:13" ht="27.75" customHeight="1" x14ac:dyDescent="0.15">
      <c r="B52" s="1188"/>
      <c r="C52" s="1189"/>
      <c r="D52" s="106"/>
      <c r="E52" s="1192" t="s">
        <v>45</v>
      </c>
      <c r="F52" s="1192"/>
      <c r="G52" s="1192"/>
      <c r="H52" s="1193"/>
      <c r="I52" s="358">
        <v>3876</v>
      </c>
      <c r="J52" s="359">
        <v>4362</v>
      </c>
      <c r="K52" s="359">
        <v>4169</v>
      </c>
      <c r="L52" s="359">
        <v>4023</v>
      </c>
      <c r="M52" s="360">
        <v>4238</v>
      </c>
    </row>
    <row r="53" spans="2:13" ht="27.75" customHeight="1" thickBot="1" x14ac:dyDescent="0.2">
      <c r="B53" s="1199" t="s">
        <v>46</v>
      </c>
      <c r="C53" s="1200"/>
      <c r="D53" s="110"/>
      <c r="E53" s="1201" t="s">
        <v>47</v>
      </c>
      <c r="F53" s="1201"/>
      <c r="G53" s="1201"/>
      <c r="H53" s="1202"/>
      <c r="I53" s="361">
        <v>-1977</v>
      </c>
      <c r="J53" s="362">
        <v>-1755</v>
      </c>
      <c r="K53" s="362">
        <v>-1244</v>
      </c>
      <c r="L53" s="362">
        <v>-1256</v>
      </c>
      <c r="M53" s="363">
        <v>-1829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w/0YLhjb1KflCPem80dcUxfLcGHtpNYnh0D/2qE2j57Qgmltt0tU6KHM0oj2n9JXiYxto/mVLSHHJKqdLkPuWA==" saltValue="xVustk5xxaOG0GqqPWXx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I1" zoomScaleNormal="100" zoomScaleSheetLayoutView="100" workbookViewId="0">
      <selection activeCell="I1" sqref="I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566</v>
      </c>
      <c r="G54" s="119" t="s">
        <v>567</v>
      </c>
      <c r="H54" s="120" t="s">
        <v>568</v>
      </c>
    </row>
    <row r="55" spans="2:8" ht="52.5" customHeight="1" x14ac:dyDescent="0.15">
      <c r="B55" s="121"/>
      <c r="C55" s="1211" t="s">
        <v>50</v>
      </c>
      <c r="D55" s="1211"/>
      <c r="E55" s="1212"/>
      <c r="F55" s="122">
        <v>828</v>
      </c>
      <c r="G55" s="122">
        <v>828</v>
      </c>
      <c r="H55" s="123">
        <v>828</v>
      </c>
    </row>
    <row r="56" spans="2:8" ht="52.5" customHeight="1" x14ac:dyDescent="0.15">
      <c r="B56" s="124"/>
      <c r="C56" s="1213" t="s">
        <v>51</v>
      </c>
      <c r="D56" s="1213"/>
      <c r="E56" s="1214"/>
      <c r="F56" s="125">
        <v>340</v>
      </c>
      <c r="G56" s="125">
        <v>391</v>
      </c>
      <c r="H56" s="126">
        <v>619</v>
      </c>
    </row>
    <row r="57" spans="2:8" ht="53.25" customHeight="1" x14ac:dyDescent="0.15">
      <c r="B57" s="124"/>
      <c r="C57" s="1215" t="s">
        <v>52</v>
      </c>
      <c r="D57" s="1215"/>
      <c r="E57" s="1216"/>
      <c r="F57" s="127">
        <v>1364</v>
      </c>
      <c r="G57" s="127">
        <v>1353</v>
      </c>
      <c r="H57" s="128">
        <v>1350</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2533</v>
      </c>
      <c r="G63" s="136">
        <v>2572</v>
      </c>
      <c r="H63" s="137">
        <v>2797</v>
      </c>
    </row>
    <row r="64" spans="2:8" x14ac:dyDescent="0.15"/>
  </sheetData>
  <sheetProtection algorithmName="SHA-512" hashValue="PvpG5giBCPt0M/In2942MAOZ1Z2yBvJoNEiBqkxjqBihN/jTHJq6TsVr11U6dNH4qMlCRYoI4/Z/U4q1Bo5UAw==" saltValue="k9V38BJRhH7meEcUjwrV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561</v>
      </c>
      <c r="G2" s="151"/>
      <c r="H2" s="152"/>
    </row>
    <row r="3" spans="1:8" x14ac:dyDescent="0.15">
      <c r="A3" s="148" t="s">
        <v>554</v>
      </c>
      <c r="B3" s="153"/>
      <c r="C3" s="154"/>
      <c r="D3" s="155">
        <v>269276</v>
      </c>
      <c r="E3" s="156"/>
      <c r="F3" s="157">
        <v>228215</v>
      </c>
      <c r="G3" s="158"/>
      <c r="H3" s="159"/>
    </row>
    <row r="4" spans="1:8" x14ac:dyDescent="0.15">
      <c r="A4" s="160"/>
      <c r="B4" s="161"/>
      <c r="C4" s="162"/>
      <c r="D4" s="163">
        <v>196632</v>
      </c>
      <c r="E4" s="164"/>
      <c r="F4" s="165">
        <v>117571</v>
      </c>
      <c r="G4" s="166"/>
      <c r="H4" s="167"/>
    </row>
    <row r="5" spans="1:8" x14ac:dyDescent="0.15">
      <c r="A5" s="148" t="s">
        <v>556</v>
      </c>
      <c r="B5" s="153"/>
      <c r="C5" s="154"/>
      <c r="D5" s="155">
        <v>546340</v>
      </c>
      <c r="E5" s="156"/>
      <c r="F5" s="157">
        <v>264232</v>
      </c>
      <c r="G5" s="158"/>
      <c r="H5" s="159"/>
    </row>
    <row r="6" spans="1:8" x14ac:dyDescent="0.15">
      <c r="A6" s="160"/>
      <c r="B6" s="161"/>
      <c r="C6" s="162"/>
      <c r="D6" s="163">
        <v>264685</v>
      </c>
      <c r="E6" s="164"/>
      <c r="F6" s="165">
        <v>133959</v>
      </c>
      <c r="G6" s="166"/>
      <c r="H6" s="167"/>
    </row>
    <row r="7" spans="1:8" x14ac:dyDescent="0.15">
      <c r="A7" s="148" t="s">
        <v>557</v>
      </c>
      <c r="B7" s="153"/>
      <c r="C7" s="154"/>
      <c r="D7" s="155">
        <v>426673</v>
      </c>
      <c r="E7" s="156"/>
      <c r="F7" s="157">
        <v>263613</v>
      </c>
      <c r="G7" s="158"/>
      <c r="H7" s="159"/>
    </row>
    <row r="8" spans="1:8" x14ac:dyDescent="0.15">
      <c r="A8" s="160"/>
      <c r="B8" s="161"/>
      <c r="C8" s="162"/>
      <c r="D8" s="163">
        <v>317118</v>
      </c>
      <c r="E8" s="164"/>
      <c r="F8" s="165">
        <v>128823</v>
      </c>
      <c r="G8" s="166"/>
      <c r="H8" s="167"/>
    </row>
    <row r="9" spans="1:8" x14ac:dyDescent="0.15">
      <c r="A9" s="148" t="s">
        <v>558</v>
      </c>
      <c r="B9" s="153"/>
      <c r="C9" s="154"/>
      <c r="D9" s="155">
        <v>294351</v>
      </c>
      <c r="E9" s="156"/>
      <c r="F9" s="157">
        <v>330026</v>
      </c>
      <c r="G9" s="158"/>
      <c r="H9" s="159"/>
    </row>
    <row r="10" spans="1:8" x14ac:dyDescent="0.15">
      <c r="A10" s="160"/>
      <c r="B10" s="161"/>
      <c r="C10" s="162"/>
      <c r="D10" s="163">
        <v>186063</v>
      </c>
      <c r="E10" s="164"/>
      <c r="F10" s="165">
        <v>141075</v>
      </c>
      <c r="G10" s="166"/>
      <c r="H10" s="167"/>
    </row>
    <row r="11" spans="1:8" x14ac:dyDescent="0.15">
      <c r="A11" s="148" t="s">
        <v>559</v>
      </c>
      <c r="B11" s="153"/>
      <c r="C11" s="154"/>
      <c r="D11" s="155">
        <v>239968</v>
      </c>
      <c r="E11" s="156"/>
      <c r="F11" s="157">
        <v>278179</v>
      </c>
      <c r="G11" s="158"/>
      <c r="H11" s="159"/>
    </row>
    <row r="12" spans="1:8" x14ac:dyDescent="0.15">
      <c r="A12" s="160"/>
      <c r="B12" s="161"/>
      <c r="C12" s="168"/>
      <c r="D12" s="163">
        <v>130585</v>
      </c>
      <c r="E12" s="164"/>
      <c r="F12" s="165">
        <v>122182</v>
      </c>
      <c r="G12" s="166"/>
      <c r="H12" s="167"/>
    </row>
    <row r="13" spans="1:8" x14ac:dyDescent="0.15">
      <c r="A13" s="148"/>
      <c r="B13" s="153"/>
      <c r="C13" s="169"/>
      <c r="D13" s="170">
        <v>355322</v>
      </c>
      <c r="E13" s="171"/>
      <c r="F13" s="172">
        <v>272853</v>
      </c>
      <c r="G13" s="173"/>
      <c r="H13" s="159"/>
    </row>
    <row r="14" spans="1:8" x14ac:dyDescent="0.15">
      <c r="A14" s="160"/>
      <c r="B14" s="161"/>
      <c r="C14" s="162"/>
      <c r="D14" s="163">
        <v>219017</v>
      </c>
      <c r="E14" s="164"/>
      <c r="F14" s="165">
        <v>128722</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5.89</v>
      </c>
      <c r="C19" s="174">
        <f>ROUND(VALUE(SUBSTITUTE(実質収支比率等に係る経年分析!G$48,"▲","-")),2)</f>
        <v>4.4400000000000004</v>
      </c>
      <c r="D19" s="174">
        <f>ROUND(VALUE(SUBSTITUTE(実質収支比率等に係る経年分析!H$48,"▲","-")),2)</f>
        <v>5.38</v>
      </c>
      <c r="E19" s="174">
        <f>ROUND(VALUE(SUBSTITUTE(実質収支比率等に係る経年分析!I$48,"▲","-")),2)</f>
        <v>7.16</v>
      </c>
      <c r="F19" s="174">
        <f>ROUND(VALUE(SUBSTITUTE(実質収支比率等に係る経年分析!J$48,"▲","-")),2)</f>
        <v>4.54</v>
      </c>
    </row>
    <row r="20" spans="1:11" x14ac:dyDescent="0.15">
      <c r="A20" s="174" t="s">
        <v>59</v>
      </c>
      <c r="B20" s="174">
        <f>ROUND(VALUE(SUBSTITUTE(実質収支比率等に係る経年分析!F$47,"▲","-")),2)</f>
        <v>32.64</v>
      </c>
      <c r="C20" s="174">
        <f>ROUND(VALUE(SUBSTITUTE(実質収支比率等に係る経年分析!G$47,"▲","-")),2)</f>
        <v>32.99</v>
      </c>
      <c r="D20" s="174">
        <f>ROUND(VALUE(SUBSTITUTE(実質収支比率等に係る経年分析!H$47,"▲","-")),2)</f>
        <v>33.299999999999997</v>
      </c>
      <c r="E20" s="174">
        <f>ROUND(VALUE(SUBSTITUTE(実質収支比率等に係る経年分析!I$47,"▲","-")),2)</f>
        <v>30.69</v>
      </c>
      <c r="F20" s="174">
        <f>ROUND(VALUE(SUBSTITUTE(実質収支比率等に係る経年分析!J$47,"▲","-")),2)</f>
        <v>31.45</v>
      </c>
    </row>
    <row r="21" spans="1:11" x14ac:dyDescent="0.15">
      <c r="A21" s="174" t="s">
        <v>60</v>
      </c>
      <c r="B21" s="174">
        <f>IF(ISNUMBER(VALUE(SUBSTITUTE(実質収支比率等に係る経年分析!F$49,"▲","-"))),ROUND(VALUE(SUBSTITUTE(実質収支比率等に係る経年分析!F$49,"▲","-")),2),NA())</f>
        <v>5.04</v>
      </c>
      <c r="C21" s="174">
        <f>IF(ISNUMBER(VALUE(SUBSTITUTE(実質収支比率等に係る経年分析!G$49,"▲","-"))),ROUND(VALUE(SUBSTITUTE(実質収支比率等に係る経年分析!G$49,"▲","-")),2),NA())</f>
        <v>2.2400000000000002</v>
      </c>
      <c r="D21" s="174">
        <f>IF(ISNUMBER(VALUE(SUBSTITUTE(実質収支比率等に係る経年分析!H$49,"▲","-"))),ROUND(VALUE(SUBSTITUTE(実質収支比率等に係る経年分析!H$49,"▲","-")),2),NA())</f>
        <v>3.31</v>
      </c>
      <c r="E21" s="174">
        <f>IF(ISNUMBER(VALUE(SUBSTITUTE(実質収支比率等に係る経年分析!I$49,"▲","-"))),ROUND(VALUE(SUBSTITUTE(実質収支比率等に係る経年分析!I$49,"▲","-")),2),NA())</f>
        <v>7.91</v>
      </c>
      <c r="F21" s="174">
        <f>IF(ISNUMBER(VALUE(SUBSTITUTE(実質収支比率等に係る経年分析!J$49,"▲","-"))),ROUND(VALUE(SUBSTITUTE(実質収支比率等に係る経年分析!J$49,"▲","-")),2),NA())</f>
        <v>-2.79</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0.28999999999999998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0.28999999999999998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0.02</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農業集落排水事業特別会計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7.0000000000000007E-2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x14ac:dyDescent="0.15">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0.06</v>
      </c>
    </row>
    <row r="32" spans="1:11" x14ac:dyDescent="0.15">
      <c r="A32" s="175" t="str">
        <f>IF(連結実質赤字比率に係る赤字・黒字の構成分析!C$38="",NA(),連結実質赤字比率に係る赤字・黒字の構成分析!C$38)</f>
        <v>国民健康保険特別会計（施設勘定）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0.28999999999999998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7.0000000000000007E-2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0.09</v>
      </c>
    </row>
    <row r="33" spans="1:16" x14ac:dyDescent="0.15">
      <c r="A33" s="175" t="str">
        <f>IF(連結実質赤字比率に係る赤字・黒字の構成分析!C$37="",NA(),連結実質赤字比率に係る赤字・黒字の構成分析!C$37)</f>
        <v>簡易水道事業特別会計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0.21</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1.51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0.28000000000000003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0.37</v>
      </c>
    </row>
    <row r="35" spans="1:16" x14ac:dyDescent="0.15">
      <c r="A35" s="175" t="str">
        <f>IF(連結実質赤字比率に係る赤字・黒字の構成分析!C$35="",NA(),連結実質赤字比率に係る赤字・黒字の構成分析!C$35)</f>
        <v>国民健康保険特別会計（事業勘定）</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0.44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0.54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0.52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0.5</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5.89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4.4400000000000004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5.37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7.16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4.54</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444</v>
      </c>
      <c r="E42" s="176"/>
      <c r="F42" s="176"/>
      <c r="G42" s="176">
        <f>'実質公債費比率（分子）の構造'!L$52</f>
        <v>436</v>
      </c>
      <c r="H42" s="176"/>
      <c r="I42" s="176"/>
      <c r="J42" s="176">
        <f>'実質公債費比率（分子）の構造'!M$52</f>
        <v>448</v>
      </c>
      <c r="K42" s="176"/>
      <c r="L42" s="176"/>
      <c r="M42" s="176">
        <f>'実質公債費比率（分子）の構造'!N$52</f>
        <v>467</v>
      </c>
      <c r="N42" s="176"/>
      <c r="O42" s="176"/>
      <c r="P42" s="176">
        <f>'実質公債費比率（分子）の構造'!O$52</f>
        <v>470</v>
      </c>
    </row>
    <row r="43" spans="1:16" x14ac:dyDescent="0.15">
      <c r="A43" s="176" t="s">
        <v>68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69</v>
      </c>
      <c r="B44" s="176">
        <f>'実質公債費比率（分子）の構造'!K$50</f>
        <v>5</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70</v>
      </c>
      <c r="B45" s="176">
        <f>'実質公債費比率（分子）の構造'!K$49</f>
        <v>2</v>
      </c>
      <c r="C45" s="176"/>
      <c r="D45" s="176"/>
      <c r="E45" s="176">
        <f>'実質公債費比率（分子）の構造'!L$49</f>
        <v>2</v>
      </c>
      <c r="F45" s="176"/>
      <c r="G45" s="176"/>
      <c r="H45" s="176">
        <f>'実質公債費比率（分子）の構造'!M$49</f>
        <v>2</v>
      </c>
      <c r="I45" s="176"/>
      <c r="J45" s="176"/>
      <c r="K45" s="176">
        <f>'実質公債費比率（分子）の構造'!N$49</f>
        <v>2</v>
      </c>
      <c r="L45" s="176"/>
      <c r="M45" s="176"/>
      <c r="N45" s="176">
        <f>'実質公債費比率（分子）の構造'!O$49</f>
        <v>2</v>
      </c>
      <c r="O45" s="176"/>
      <c r="P45" s="176"/>
    </row>
    <row r="46" spans="1:16" x14ac:dyDescent="0.15">
      <c r="A46" s="176" t="s">
        <v>71</v>
      </c>
      <c r="B46" s="176">
        <f>'実質公債費比率（分子）の構造'!K$48</f>
        <v>134</v>
      </c>
      <c r="C46" s="176"/>
      <c r="D46" s="176"/>
      <c r="E46" s="176">
        <f>'実質公債費比率（分子）の構造'!L$48</f>
        <v>136</v>
      </c>
      <c r="F46" s="176"/>
      <c r="G46" s="176"/>
      <c r="H46" s="176">
        <f>'実質公債費比率（分子）の構造'!M$48</f>
        <v>146</v>
      </c>
      <c r="I46" s="176"/>
      <c r="J46" s="176"/>
      <c r="K46" s="176">
        <f>'実質公債費比率（分子）の構造'!N$48</f>
        <v>147</v>
      </c>
      <c r="L46" s="176"/>
      <c r="M46" s="176"/>
      <c r="N46" s="176">
        <f>'実質公債費比率（分子）の構造'!O$48</f>
        <v>147</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388</v>
      </c>
      <c r="C49" s="176"/>
      <c r="D49" s="176"/>
      <c r="E49" s="176">
        <f>'実質公債費比率（分子）の構造'!L$45</f>
        <v>390</v>
      </c>
      <c r="F49" s="176"/>
      <c r="G49" s="176"/>
      <c r="H49" s="176">
        <f>'実質公債費比率（分子）の構造'!M$45</f>
        <v>409</v>
      </c>
      <c r="I49" s="176"/>
      <c r="J49" s="176"/>
      <c r="K49" s="176">
        <f>'実質公債費比率（分子）の構造'!N$45</f>
        <v>425</v>
      </c>
      <c r="L49" s="176"/>
      <c r="M49" s="176"/>
      <c r="N49" s="176">
        <f>'実質公債費比率（分子）の構造'!O$45</f>
        <v>455</v>
      </c>
      <c r="O49" s="176"/>
      <c r="P49" s="176"/>
    </row>
    <row r="50" spans="1:16" x14ac:dyDescent="0.15">
      <c r="A50" s="176" t="s">
        <v>75</v>
      </c>
      <c r="B50" s="176" t="e">
        <f>NA()</f>
        <v>#N/A</v>
      </c>
      <c r="C50" s="176">
        <f>IF(ISNUMBER('実質公債費比率（分子）の構造'!K$53),'実質公債費比率（分子）の構造'!K$53,NA())</f>
        <v>85</v>
      </c>
      <c r="D50" s="176" t="e">
        <f>NA()</f>
        <v>#N/A</v>
      </c>
      <c r="E50" s="176" t="e">
        <f>NA()</f>
        <v>#N/A</v>
      </c>
      <c r="F50" s="176">
        <f>IF(ISNUMBER('実質公債費比率（分子）の構造'!L$53),'実質公債費比率（分子）の構造'!L$53,NA())</f>
        <v>92</v>
      </c>
      <c r="G50" s="176" t="e">
        <f>NA()</f>
        <v>#N/A</v>
      </c>
      <c r="H50" s="176" t="e">
        <f>NA()</f>
        <v>#N/A</v>
      </c>
      <c r="I50" s="176">
        <f>IF(ISNUMBER('実質公債費比率（分子）の構造'!M$53),'実質公債費比率（分子）の構造'!M$53,NA())</f>
        <v>109</v>
      </c>
      <c r="J50" s="176" t="e">
        <f>NA()</f>
        <v>#N/A</v>
      </c>
      <c r="K50" s="176" t="e">
        <f>NA()</f>
        <v>#N/A</v>
      </c>
      <c r="L50" s="176">
        <f>IF(ISNUMBER('実質公債費比率（分子）の構造'!N$53),'実質公債費比率（分子）の構造'!N$53,NA())</f>
        <v>107</v>
      </c>
      <c r="M50" s="176" t="e">
        <f>NA()</f>
        <v>#N/A</v>
      </c>
      <c r="N50" s="176" t="e">
        <f>NA()</f>
        <v>#N/A</v>
      </c>
      <c r="O50" s="176">
        <f>IF(ISNUMBER('実質公債費比率（分子）の構造'!O$53),'実質公債費比率（分子）の構造'!O$53,NA())</f>
        <v>134</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3876</v>
      </c>
      <c r="E56" s="175"/>
      <c r="F56" s="175"/>
      <c r="G56" s="175">
        <f>'将来負担比率（分子）の構造'!J$52</f>
        <v>4362</v>
      </c>
      <c r="H56" s="175"/>
      <c r="I56" s="175"/>
      <c r="J56" s="175">
        <f>'将来負担比率（分子）の構造'!K$52</f>
        <v>4169</v>
      </c>
      <c r="K56" s="175"/>
      <c r="L56" s="175"/>
      <c r="M56" s="175">
        <f>'将来負担比率（分子）の構造'!L$52</f>
        <v>4023</v>
      </c>
      <c r="N56" s="175"/>
      <c r="O56" s="175"/>
      <c r="P56" s="175">
        <f>'将来負担比率（分子）の構造'!M$52</f>
        <v>4238</v>
      </c>
    </row>
    <row r="57" spans="1:16" x14ac:dyDescent="0.15">
      <c r="A57" s="175" t="s">
        <v>44</v>
      </c>
      <c r="B57" s="175"/>
      <c r="C57" s="175"/>
      <c r="D57" s="175">
        <f>'将来負担比率（分子）の構造'!I$51</f>
        <v>111</v>
      </c>
      <c r="E57" s="175"/>
      <c r="F57" s="175"/>
      <c r="G57" s="175">
        <f>'将来負担比率（分子）の構造'!J$51</f>
        <v>85</v>
      </c>
      <c r="H57" s="175"/>
      <c r="I57" s="175"/>
      <c r="J57" s="175">
        <f>'将来負担比率（分子）の構造'!K$51</f>
        <v>112</v>
      </c>
      <c r="K57" s="175"/>
      <c r="L57" s="175"/>
      <c r="M57" s="175">
        <f>'将来負担比率（分子）の構造'!L$51</f>
        <v>79</v>
      </c>
      <c r="N57" s="175"/>
      <c r="O57" s="175"/>
      <c r="P57" s="175">
        <f>'将来負担比率（分子）の構造'!M$51</f>
        <v>57</v>
      </c>
    </row>
    <row r="58" spans="1:16" x14ac:dyDescent="0.15">
      <c r="A58" s="175" t="s">
        <v>43</v>
      </c>
      <c r="B58" s="175"/>
      <c r="C58" s="175"/>
      <c r="D58" s="175">
        <f>'将来負担比率（分子）の構造'!I$50</f>
        <v>3021</v>
      </c>
      <c r="E58" s="175"/>
      <c r="F58" s="175"/>
      <c r="G58" s="175">
        <f>'将来負担比率（分子）の構造'!J$50</f>
        <v>2929</v>
      </c>
      <c r="H58" s="175"/>
      <c r="I58" s="175"/>
      <c r="J58" s="175">
        <f>'将来負担比率（分子）の構造'!K$50</f>
        <v>2811</v>
      </c>
      <c r="K58" s="175"/>
      <c r="L58" s="175"/>
      <c r="M58" s="175">
        <f>'将来負担比率（分子）の構造'!L$50</f>
        <v>2851</v>
      </c>
      <c r="N58" s="175"/>
      <c r="O58" s="175"/>
      <c r="P58" s="175">
        <f>'将来負担比率（分子）の構造'!M$50</f>
        <v>3078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499</v>
      </c>
      <c r="C62" s="175"/>
      <c r="D62" s="175"/>
      <c r="E62" s="175">
        <f>'将来負担比率（分子）の構造'!J$45</f>
        <v>491</v>
      </c>
      <c r="F62" s="175"/>
      <c r="G62" s="175"/>
      <c r="H62" s="175">
        <f>'将来負担比率（分子）の構造'!K$45</f>
        <v>484</v>
      </c>
      <c r="I62" s="175"/>
      <c r="J62" s="175"/>
      <c r="K62" s="175">
        <f>'将来負担比率（分子）の構造'!L$45</f>
        <v>444</v>
      </c>
      <c r="L62" s="175"/>
      <c r="M62" s="175"/>
      <c r="N62" s="175">
        <f>'将来負担比率（分子）の構造'!M$45</f>
        <v>431</v>
      </c>
      <c r="O62" s="175"/>
      <c r="P62" s="175"/>
    </row>
    <row r="63" spans="1:16" x14ac:dyDescent="0.15">
      <c r="A63" s="175" t="s">
        <v>36</v>
      </c>
      <c r="B63" s="175">
        <f>'将来負担比率（分子）の構造'!I$44</f>
        <v>8</v>
      </c>
      <c r="C63" s="175"/>
      <c r="D63" s="175"/>
      <c r="E63" s="175">
        <f>'将来負担比率（分子）の構造'!J$44</f>
        <v>8</v>
      </c>
      <c r="F63" s="175"/>
      <c r="G63" s="175"/>
      <c r="H63" s="175">
        <f>'将来負担比率（分子）の構造'!K$44</f>
        <v>7</v>
      </c>
      <c r="I63" s="175"/>
      <c r="J63" s="175"/>
      <c r="K63" s="175">
        <f>'将来負担比率（分子）の構造'!L$44</f>
        <v>11</v>
      </c>
      <c r="L63" s="175"/>
      <c r="M63" s="175"/>
      <c r="N63" s="175">
        <f>'将来負担比率（分子）の構造'!M$44</f>
        <v>10</v>
      </c>
      <c r="O63" s="175"/>
      <c r="P63" s="175"/>
    </row>
    <row r="64" spans="1:16" x14ac:dyDescent="0.15">
      <c r="A64" s="175" t="s">
        <v>35</v>
      </c>
      <c r="B64" s="175">
        <f>'将来負担比率（分子）の構造'!I$43</f>
        <v>1365</v>
      </c>
      <c r="C64" s="175"/>
      <c r="D64" s="175"/>
      <c r="E64" s="175">
        <f>'将来負担比率（分子）の構造'!J$43</f>
        <v>1334</v>
      </c>
      <c r="F64" s="175"/>
      <c r="G64" s="175"/>
      <c r="H64" s="175">
        <f>'将来負担比率（分子）の構造'!K$43</f>
        <v>1219</v>
      </c>
      <c r="I64" s="175"/>
      <c r="J64" s="175"/>
      <c r="K64" s="175">
        <f>'将来負担比率（分子）の構造'!L$43</f>
        <v>1107</v>
      </c>
      <c r="L64" s="175"/>
      <c r="M64" s="175"/>
      <c r="N64" s="175">
        <f>'将来負担比率（分子）の構造'!M$43</f>
        <v>1019</v>
      </c>
      <c r="O64" s="175"/>
      <c r="P64" s="175"/>
    </row>
    <row r="65" spans="1:16" x14ac:dyDescent="0.15">
      <c r="A65" s="175" t="s">
        <v>34</v>
      </c>
      <c r="B65" s="175">
        <f>'将来負担比率（分子）の構造'!I$42</f>
        <v>1</v>
      </c>
      <c r="C65" s="175"/>
      <c r="D65" s="175"/>
      <c r="E65" s="175">
        <f>'将来負担比率（分子）の構造'!J$42</f>
        <v>0</v>
      </c>
      <c r="F65" s="175"/>
      <c r="G65" s="175"/>
      <c r="H65" s="175">
        <f>'将来負担比率（分子）の構造'!K$42</f>
        <v>0</v>
      </c>
      <c r="I65" s="175"/>
      <c r="J65" s="175"/>
      <c r="K65" s="175">
        <f>'将来負担比率（分子）の構造'!L$42</f>
        <v>0</v>
      </c>
      <c r="L65" s="175"/>
      <c r="M65" s="175"/>
      <c r="N65" s="175" t="str">
        <f>'将来負担比率（分子）の構造'!M$42</f>
        <v>-</v>
      </c>
      <c r="O65" s="175"/>
      <c r="P65" s="175"/>
    </row>
    <row r="66" spans="1:16" x14ac:dyDescent="0.15">
      <c r="A66" s="175" t="s">
        <v>33</v>
      </c>
      <c r="B66" s="175">
        <f>'将来負担比率（分子）の構造'!I$41</f>
        <v>3158</v>
      </c>
      <c r="C66" s="175"/>
      <c r="D66" s="175"/>
      <c r="E66" s="175">
        <f>'将来負担比率（分子）の構造'!J$41</f>
        <v>3788</v>
      </c>
      <c r="F66" s="175"/>
      <c r="G66" s="175"/>
      <c r="H66" s="175">
        <f>'将来負担比率（分子）の構造'!K$41</f>
        <v>4138</v>
      </c>
      <c r="I66" s="175"/>
      <c r="J66" s="175"/>
      <c r="K66" s="175">
        <f>'将来負担比率（分子）の構造'!L$41</f>
        <v>4136</v>
      </c>
      <c r="L66" s="175"/>
      <c r="M66" s="175"/>
      <c r="N66" s="175">
        <f>'将来負担比率（分子）の構造'!M$41</f>
        <v>4085</v>
      </c>
      <c r="O66" s="175"/>
      <c r="P66" s="175"/>
    </row>
    <row r="67" spans="1:16" x14ac:dyDescent="0.15">
      <c r="A67" s="175" t="s">
        <v>79</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828</v>
      </c>
      <c r="C72" s="179">
        <f>基金残高に係る経年分析!G55</f>
        <v>828</v>
      </c>
      <c r="D72" s="179">
        <f>基金残高に係る経年分析!H55</f>
        <v>828</v>
      </c>
    </row>
    <row r="73" spans="1:16" x14ac:dyDescent="0.15">
      <c r="A73" s="178" t="s">
        <v>82</v>
      </c>
      <c r="B73" s="179">
        <f>基金残高に係る経年分析!F56</f>
        <v>340</v>
      </c>
      <c r="C73" s="179">
        <f>基金残高に係る経年分析!G56</f>
        <v>391</v>
      </c>
      <c r="D73" s="179">
        <f>基金残高に係る経年分析!H56</f>
        <v>619</v>
      </c>
    </row>
    <row r="74" spans="1:16" x14ac:dyDescent="0.15">
      <c r="A74" s="178" t="s">
        <v>83</v>
      </c>
      <c r="B74" s="179">
        <f>基金残高に係る経年分析!F57</f>
        <v>1364</v>
      </c>
      <c r="C74" s="179">
        <f>基金残高に係る経年分析!G57</f>
        <v>1353</v>
      </c>
      <c r="D74" s="179">
        <f>基金残高に係る経年分析!H57</f>
        <v>1350</v>
      </c>
    </row>
  </sheetData>
  <sheetProtection algorithmName="SHA-512" hashValue="jtZeQr2FUDMwauQOEJHGGdFwA5ghgUydYnmDVwoHdJUWDHwY7gLpUjPWyn+IxISt4lEl+RDjdk4xBChlcIxuNQ==" saltValue="+qol9G+zS0i1QYX/K+1x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4" zoomScaleNormal="10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422609</v>
      </c>
      <c r="S5" s="613"/>
      <c r="T5" s="613"/>
      <c r="U5" s="613"/>
      <c r="V5" s="613"/>
      <c r="W5" s="613"/>
      <c r="X5" s="613"/>
      <c r="Y5" s="614"/>
      <c r="Z5" s="615">
        <v>9.9</v>
      </c>
      <c r="AA5" s="615"/>
      <c r="AB5" s="615"/>
      <c r="AC5" s="615"/>
      <c r="AD5" s="616">
        <v>422609</v>
      </c>
      <c r="AE5" s="616"/>
      <c r="AF5" s="616"/>
      <c r="AG5" s="616"/>
      <c r="AH5" s="616"/>
      <c r="AI5" s="616"/>
      <c r="AJ5" s="616"/>
      <c r="AK5" s="616"/>
      <c r="AL5" s="617">
        <v>16.100000000000001</v>
      </c>
      <c r="AM5" s="618"/>
      <c r="AN5" s="618"/>
      <c r="AO5" s="619"/>
      <c r="AP5" s="609" t="s">
        <v>232</v>
      </c>
      <c r="AQ5" s="610"/>
      <c r="AR5" s="610"/>
      <c r="AS5" s="610"/>
      <c r="AT5" s="610"/>
      <c r="AU5" s="610"/>
      <c r="AV5" s="610"/>
      <c r="AW5" s="610"/>
      <c r="AX5" s="610"/>
      <c r="AY5" s="610"/>
      <c r="AZ5" s="610"/>
      <c r="BA5" s="610"/>
      <c r="BB5" s="610"/>
      <c r="BC5" s="610"/>
      <c r="BD5" s="610"/>
      <c r="BE5" s="610"/>
      <c r="BF5" s="611"/>
      <c r="BG5" s="623">
        <v>420222</v>
      </c>
      <c r="BH5" s="624"/>
      <c r="BI5" s="624"/>
      <c r="BJ5" s="624"/>
      <c r="BK5" s="624"/>
      <c r="BL5" s="624"/>
      <c r="BM5" s="624"/>
      <c r="BN5" s="625"/>
      <c r="BO5" s="626">
        <v>99.4</v>
      </c>
      <c r="BP5" s="626"/>
      <c r="BQ5" s="626"/>
      <c r="BR5" s="626"/>
      <c r="BS5" s="627" t="s">
        <v>233</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225</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15">
      <c r="B6" s="620" t="s">
        <v>237</v>
      </c>
      <c r="C6" s="621"/>
      <c r="D6" s="621"/>
      <c r="E6" s="621"/>
      <c r="F6" s="621"/>
      <c r="G6" s="621"/>
      <c r="H6" s="621"/>
      <c r="I6" s="621"/>
      <c r="J6" s="621"/>
      <c r="K6" s="621"/>
      <c r="L6" s="621"/>
      <c r="M6" s="621"/>
      <c r="N6" s="621"/>
      <c r="O6" s="621"/>
      <c r="P6" s="621"/>
      <c r="Q6" s="622"/>
      <c r="R6" s="623">
        <v>68732</v>
      </c>
      <c r="S6" s="624"/>
      <c r="T6" s="624"/>
      <c r="U6" s="624"/>
      <c r="V6" s="624"/>
      <c r="W6" s="624"/>
      <c r="X6" s="624"/>
      <c r="Y6" s="625"/>
      <c r="Z6" s="626">
        <v>1.6</v>
      </c>
      <c r="AA6" s="626"/>
      <c r="AB6" s="626"/>
      <c r="AC6" s="626"/>
      <c r="AD6" s="627">
        <v>68732</v>
      </c>
      <c r="AE6" s="627"/>
      <c r="AF6" s="627"/>
      <c r="AG6" s="627"/>
      <c r="AH6" s="627"/>
      <c r="AI6" s="627"/>
      <c r="AJ6" s="627"/>
      <c r="AK6" s="627"/>
      <c r="AL6" s="628">
        <v>2.6</v>
      </c>
      <c r="AM6" s="629"/>
      <c r="AN6" s="629"/>
      <c r="AO6" s="630"/>
      <c r="AP6" s="620" t="s">
        <v>238</v>
      </c>
      <c r="AQ6" s="621"/>
      <c r="AR6" s="621"/>
      <c r="AS6" s="621"/>
      <c r="AT6" s="621"/>
      <c r="AU6" s="621"/>
      <c r="AV6" s="621"/>
      <c r="AW6" s="621"/>
      <c r="AX6" s="621"/>
      <c r="AY6" s="621"/>
      <c r="AZ6" s="621"/>
      <c r="BA6" s="621"/>
      <c r="BB6" s="621"/>
      <c r="BC6" s="621"/>
      <c r="BD6" s="621"/>
      <c r="BE6" s="621"/>
      <c r="BF6" s="622"/>
      <c r="BG6" s="623">
        <v>420222</v>
      </c>
      <c r="BH6" s="624"/>
      <c r="BI6" s="624"/>
      <c r="BJ6" s="624"/>
      <c r="BK6" s="624"/>
      <c r="BL6" s="624"/>
      <c r="BM6" s="624"/>
      <c r="BN6" s="625"/>
      <c r="BO6" s="626">
        <v>99.4</v>
      </c>
      <c r="BP6" s="626"/>
      <c r="BQ6" s="626"/>
      <c r="BR6" s="626"/>
      <c r="BS6" s="627" t="s">
        <v>233</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56706</v>
      </c>
      <c r="CS6" s="624"/>
      <c r="CT6" s="624"/>
      <c r="CU6" s="624"/>
      <c r="CV6" s="624"/>
      <c r="CW6" s="624"/>
      <c r="CX6" s="624"/>
      <c r="CY6" s="625"/>
      <c r="CZ6" s="617">
        <v>1.4</v>
      </c>
      <c r="DA6" s="618"/>
      <c r="DB6" s="618"/>
      <c r="DC6" s="634"/>
      <c r="DD6" s="632" t="s">
        <v>233</v>
      </c>
      <c r="DE6" s="624"/>
      <c r="DF6" s="624"/>
      <c r="DG6" s="624"/>
      <c r="DH6" s="624"/>
      <c r="DI6" s="624"/>
      <c r="DJ6" s="624"/>
      <c r="DK6" s="624"/>
      <c r="DL6" s="624"/>
      <c r="DM6" s="624"/>
      <c r="DN6" s="624"/>
      <c r="DO6" s="624"/>
      <c r="DP6" s="625"/>
      <c r="DQ6" s="632">
        <v>56706</v>
      </c>
      <c r="DR6" s="624"/>
      <c r="DS6" s="624"/>
      <c r="DT6" s="624"/>
      <c r="DU6" s="624"/>
      <c r="DV6" s="624"/>
      <c r="DW6" s="624"/>
      <c r="DX6" s="624"/>
      <c r="DY6" s="624"/>
      <c r="DZ6" s="624"/>
      <c r="EA6" s="624"/>
      <c r="EB6" s="624"/>
      <c r="EC6" s="633"/>
    </row>
    <row r="7" spans="2:143" ht="11.25" customHeight="1" x14ac:dyDescent="0.15">
      <c r="B7" s="620" t="s">
        <v>240</v>
      </c>
      <c r="C7" s="621"/>
      <c r="D7" s="621"/>
      <c r="E7" s="621"/>
      <c r="F7" s="621"/>
      <c r="G7" s="621"/>
      <c r="H7" s="621"/>
      <c r="I7" s="621"/>
      <c r="J7" s="621"/>
      <c r="K7" s="621"/>
      <c r="L7" s="621"/>
      <c r="M7" s="621"/>
      <c r="N7" s="621"/>
      <c r="O7" s="621"/>
      <c r="P7" s="621"/>
      <c r="Q7" s="622"/>
      <c r="R7" s="623">
        <v>86</v>
      </c>
      <c r="S7" s="624"/>
      <c r="T7" s="624"/>
      <c r="U7" s="624"/>
      <c r="V7" s="624"/>
      <c r="W7" s="624"/>
      <c r="X7" s="624"/>
      <c r="Y7" s="625"/>
      <c r="Z7" s="626">
        <v>0</v>
      </c>
      <c r="AA7" s="626"/>
      <c r="AB7" s="626"/>
      <c r="AC7" s="626"/>
      <c r="AD7" s="627">
        <v>86</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113896</v>
      </c>
      <c r="BH7" s="624"/>
      <c r="BI7" s="624"/>
      <c r="BJ7" s="624"/>
      <c r="BK7" s="624"/>
      <c r="BL7" s="624"/>
      <c r="BM7" s="624"/>
      <c r="BN7" s="625"/>
      <c r="BO7" s="626">
        <v>27</v>
      </c>
      <c r="BP7" s="626"/>
      <c r="BQ7" s="626"/>
      <c r="BR7" s="626"/>
      <c r="BS7" s="627" t="s">
        <v>143</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837023</v>
      </c>
      <c r="CS7" s="624"/>
      <c r="CT7" s="624"/>
      <c r="CU7" s="624"/>
      <c r="CV7" s="624"/>
      <c r="CW7" s="624"/>
      <c r="CX7" s="624"/>
      <c r="CY7" s="625"/>
      <c r="CZ7" s="626">
        <v>20.399999999999999</v>
      </c>
      <c r="DA7" s="626"/>
      <c r="DB7" s="626"/>
      <c r="DC7" s="626"/>
      <c r="DD7" s="632">
        <v>66227</v>
      </c>
      <c r="DE7" s="624"/>
      <c r="DF7" s="624"/>
      <c r="DG7" s="624"/>
      <c r="DH7" s="624"/>
      <c r="DI7" s="624"/>
      <c r="DJ7" s="624"/>
      <c r="DK7" s="624"/>
      <c r="DL7" s="624"/>
      <c r="DM7" s="624"/>
      <c r="DN7" s="624"/>
      <c r="DO7" s="624"/>
      <c r="DP7" s="625"/>
      <c r="DQ7" s="632">
        <v>699637</v>
      </c>
      <c r="DR7" s="624"/>
      <c r="DS7" s="624"/>
      <c r="DT7" s="624"/>
      <c r="DU7" s="624"/>
      <c r="DV7" s="624"/>
      <c r="DW7" s="624"/>
      <c r="DX7" s="624"/>
      <c r="DY7" s="624"/>
      <c r="DZ7" s="624"/>
      <c r="EA7" s="624"/>
      <c r="EB7" s="624"/>
      <c r="EC7" s="633"/>
    </row>
    <row r="8" spans="2:143" ht="11.25" customHeight="1" x14ac:dyDescent="0.15">
      <c r="B8" s="620" t="s">
        <v>243</v>
      </c>
      <c r="C8" s="621"/>
      <c r="D8" s="621"/>
      <c r="E8" s="621"/>
      <c r="F8" s="621"/>
      <c r="G8" s="621"/>
      <c r="H8" s="621"/>
      <c r="I8" s="621"/>
      <c r="J8" s="621"/>
      <c r="K8" s="621"/>
      <c r="L8" s="621"/>
      <c r="M8" s="621"/>
      <c r="N8" s="621"/>
      <c r="O8" s="621"/>
      <c r="P8" s="621"/>
      <c r="Q8" s="622"/>
      <c r="R8" s="623">
        <v>864</v>
      </c>
      <c r="S8" s="624"/>
      <c r="T8" s="624"/>
      <c r="U8" s="624"/>
      <c r="V8" s="624"/>
      <c r="W8" s="624"/>
      <c r="X8" s="624"/>
      <c r="Y8" s="625"/>
      <c r="Z8" s="626">
        <v>0</v>
      </c>
      <c r="AA8" s="626"/>
      <c r="AB8" s="626"/>
      <c r="AC8" s="626"/>
      <c r="AD8" s="627">
        <v>864</v>
      </c>
      <c r="AE8" s="627"/>
      <c r="AF8" s="627"/>
      <c r="AG8" s="627"/>
      <c r="AH8" s="627"/>
      <c r="AI8" s="627"/>
      <c r="AJ8" s="627"/>
      <c r="AK8" s="627"/>
      <c r="AL8" s="628">
        <v>0</v>
      </c>
      <c r="AM8" s="629"/>
      <c r="AN8" s="629"/>
      <c r="AO8" s="630"/>
      <c r="AP8" s="620" t="s">
        <v>244</v>
      </c>
      <c r="AQ8" s="621"/>
      <c r="AR8" s="621"/>
      <c r="AS8" s="621"/>
      <c r="AT8" s="621"/>
      <c r="AU8" s="621"/>
      <c r="AV8" s="621"/>
      <c r="AW8" s="621"/>
      <c r="AX8" s="621"/>
      <c r="AY8" s="621"/>
      <c r="AZ8" s="621"/>
      <c r="BA8" s="621"/>
      <c r="BB8" s="621"/>
      <c r="BC8" s="621"/>
      <c r="BD8" s="621"/>
      <c r="BE8" s="621"/>
      <c r="BF8" s="622"/>
      <c r="BG8" s="623">
        <v>4782</v>
      </c>
      <c r="BH8" s="624"/>
      <c r="BI8" s="624"/>
      <c r="BJ8" s="624"/>
      <c r="BK8" s="624"/>
      <c r="BL8" s="624"/>
      <c r="BM8" s="624"/>
      <c r="BN8" s="625"/>
      <c r="BO8" s="626">
        <v>1.1000000000000001</v>
      </c>
      <c r="BP8" s="626"/>
      <c r="BQ8" s="626"/>
      <c r="BR8" s="626"/>
      <c r="BS8" s="627" t="s">
        <v>143</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636412</v>
      </c>
      <c r="CS8" s="624"/>
      <c r="CT8" s="624"/>
      <c r="CU8" s="624"/>
      <c r="CV8" s="624"/>
      <c r="CW8" s="624"/>
      <c r="CX8" s="624"/>
      <c r="CY8" s="625"/>
      <c r="CZ8" s="626">
        <v>15.5</v>
      </c>
      <c r="DA8" s="626"/>
      <c r="DB8" s="626"/>
      <c r="DC8" s="626"/>
      <c r="DD8" s="632">
        <v>5913</v>
      </c>
      <c r="DE8" s="624"/>
      <c r="DF8" s="624"/>
      <c r="DG8" s="624"/>
      <c r="DH8" s="624"/>
      <c r="DI8" s="624"/>
      <c r="DJ8" s="624"/>
      <c r="DK8" s="624"/>
      <c r="DL8" s="624"/>
      <c r="DM8" s="624"/>
      <c r="DN8" s="624"/>
      <c r="DO8" s="624"/>
      <c r="DP8" s="625"/>
      <c r="DQ8" s="632">
        <v>442336</v>
      </c>
      <c r="DR8" s="624"/>
      <c r="DS8" s="624"/>
      <c r="DT8" s="624"/>
      <c r="DU8" s="624"/>
      <c r="DV8" s="624"/>
      <c r="DW8" s="624"/>
      <c r="DX8" s="624"/>
      <c r="DY8" s="624"/>
      <c r="DZ8" s="624"/>
      <c r="EA8" s="624"/>
      <c r="EB8" s="624"/>
      <c r="EC8" s="633"/>
    </row>
    <row r="9" spans="2:143" ht="11.25" customHeight="1" x14ac:dyDescent="0.15">
      <c r="B9" s="620" t="s">
        <v>246</v>
      </c>
      <c r="C9" s="621"/>
      <c r="D9" s="621"/>
      <c r="E9" s="621"/>
      <c r="F9" s="621"/>
      <c r="G9" s="621"/>
      <c r="H9" s="621"/>
      <c r="I9" s="621"/>
      <c r="J9" s="621"/>
      <c r="K9" s="621"/>
      <c r="L9" s="621"/>
      <c r="M9" s="621"/>
      <c r="N9" s="621"/>
      <c r="O9" s="621"/>
      <c r="P9" s="621"/>
      <c r="Q9" s="622"/>
      <c r="R9" s="623">
        <v>605</v>
      </c>
      <c r="S9" s="624"/>
      <c r="T9" s="624"/>
      <c r="U9" s="624"/>
      <c r="V9" s="624"/>
      <c r="W9" s="624"/>
      <c r="X9" s="624"/>
      <c r="Y9" s="625"/>
      <c r="Z9" s="626">
        <v>0</v>
      </c>
      <c r="AA9" s="626"/>
      <c r="AB9" s="626"/>
      <c r="AC9" s="626"/>
      <c r="AD9" s="627">
        <v>605</v>
      </c>
      <c r="AE9" s="627"/>
      <c r="AF9" s="627"/>
      <c r="AG9" s="627"/>
      <c r="AH9" s="627"/>
      <c r="AI9" s="627"/>
      <c r="AJ9" s="627"/>
      <c r="AK9" s="627"/>
      <c r="AL9" s="628">
        <v>0</v>
      </c>
      <c r="AM9" s="629"/>
      <c r="AN9" s="629"/>
      <c r="AO9" s="630"/>
      <c r="AP9" s="620" t="s">
        <v>247</v>
      </c>
      <c r="AQ9" s="621"/>
      <c r="AR9" s="621"/>
      <c r="AS9" s="621"/>
      <c r="AT9" s="621"/>
      <c r="AU9" s="621"/>
      <c r="AV9" s="621"/>
      <c r="AW9" s="621"/>
      <c r="AX9" s="621"/>
      <c r="AY9" s="621"/>
      <c r="AZ9" s="621"/>
      <c r="BA9" s="621"/>
      <c r="BB9" s="621"/>
      <c r="BC9" s="621"/>
      <c r="BD9" s="621"/>
      <c r="BE9" s="621"/>
      <c r="BF9" s="622"/>
      <c r="BG9" s="623">
        <v>94921</v>
      </c>
      <c r="BH9" s="624"/>
      <c r="BI9" s="624"/>
      <c r="BJ9" s="624"/>
      <c r="BK9" s="624"/>
      <c r="BL9" s="624"/>
      <c r="BM9" s="624"/>
      <c r="BN9" s="625"/>
      <c r="BO9" s="626">
        <v>22.5</v>
      </c>
      <c r="BP9" s="626"/>
      <c r="BQ9" s="626"/>
      <c r="BR9" s="626"/>
      <c r="BS9" s="627" t="s">
        <v>233</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245602</v>
      </c>
      <c r="CS9" s="624"/>
      <c r="CT9" s="624"/>
      <c r="CU9" s="624"/>
      <c r="CV9" s="624"/>
      <c r="CW9" s="624"/>
      <c r="CX9" s="624"/>
      <c r="CY9" s="625"/>
      <c r="CZ9" s="626">
        <v>6</v>
      </c>
      <c r="DA9" s="626"/>
      <c r="DB9" s="626"/>
      <c r="DC9" s="626"/>
      <c r="DD9" s="632">
        <v>500</v>
      </c>
      <c r="DE9" s="624"/>
      <c r="DF9" s="624"/>
      <c r="DG9" s="624"/>
      <c r="DH9" s="624"/>
      <c r="DI9" s="624"/>
      <c r="DJ9" s="624"/>
      <c r="DK9" s="624"/>
      <c r="DL9" s="624"/>
      <c r="DM9" s="624"/>
      <c r="DN9" s="624"/>
      <c r="DO9" s="624"/>
      <c r="DP9" s="625"/>
      <c r="DQ9" s="632">
        <v>214840</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233</v>
      </c>
      <c r="S10" s="624"/>
      <c r="T10" s="624"/>
      <c r="U10" s="624"/>
      <c r="V10" s="624"/>
      <c r="W10" s="624"/>
      <c r="X10" s="624"/>
      <c r="Y10" s="625"/>
      <c r="Z10" s="626" t="s">
        <v>233</v>
      </c>
      <c r="AA10" s="626"/>
      <c r="AB10" s="626"/>
      <c r="AC10" s="626"/>
      <c r="AD10" s="627" t="s">
        <v>143</v>
      </c>
      <c r="AE10" s="627"/>
      <c r="AF10" s="627"/>
      <c r="AG10" s="627"/>
      <c r="AH10" s="627"/>
      <c r="AI10" s="627"/>
      <c r="AJ10" s="627"/>
      <c r="AK10" s="627"/>
      <c r="AL10" s="628" t="s">
        <v>143</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7558</v>
      </c>
      <c r="BH10" s="624"/>
      <c r="BI10" s="624"/>
      <c r="BJ10" s="624"/>
      <c r="BK10" s="624"/>
      <c r="BL10" s="624"/>
      <c r="BM10" s="624"/>
      <c r="BN10" s="625"/>
      <c r="BO10" s="626">
        <v>1.8</v>
      </c>
      <c r="BP10" s="626"/>
      <c r="BQ10" s="626"/>
      <c r="BR10" s="626"/>
      <c r="BS10" s="627" t="s">
        <v>143</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t="s">
        <v>233</v>
      </c>
      <c r="CS10" s="624"/>
      <c r="CT10" s="624"/>
      <c r="CU10" s="624"/>
      <c r="CV10" s="624"/>
      <c r="CW10" s="624"/>
      <c r="CX10" s="624"/>
      <c r="CY10" s="625"/>
      <c r="CZ10" s="626" t="s">
        <v>233</v>
      </c>
      <c r="DA10" s="626"/>
      <c r="DB10" s="626"/>
      <c r="DC10" s="626"/>
      <c r="DD10" s="632" t="s">
        <v>143</v>
      </c>
      <c r="DE10" s="624"/>
      <c r="DF10" s="624"/>
      <c r="DG10" s="624"/>
      <c r="DH10" s="624"/>
      <c r="DI10" s="624"/>
      <c r="DJ10" s="624"/>
      <c r="DK10" s="624"/>
      <c r="DL10" s="624"/>
      <c r="DM10" s="624"/>
      <c r="DN10" s="624"/>
      <c r="DO10" s="624"/>
      <c r="DP10" s="625"/>
      <c r="DQ10" s="632" t="s">
        <v>143</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78752</v>
      </c>
      <c r="S11" s="624"/>
      <c r="T11" s="624"/>
      <c r="U11" s="624"/>
      <c r="V11" s="624"/>
      <c r="W11" s="624"/>
      <c r="X11" s="624"/>
      <c r="Y11" s="625"/>
      <c r="Z11" s="628">
        <v>1.8</v>
      </c>
      <c r="AA11" s="629"/>
      <c r="AB11" s="629"/>
      <c r="AC11" s="635"/>
      <c r="AD11" s="632">
        <v>78752</v>
      </c>
      <c r="AE11" s="624"/>
      <c r="AF11" s="624"/>
      <c r="AG11" s="624"/>
      <c r="AH11" s="624"/>
      <c r="AI11" s="624"/>
      <c r="AJ11" s="624"/>
      <c r="AK11" s="625"/>
      <c r="AL11" s="628">
        <v>3</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6635</v>
      </c>
      <c r="BH11" s="624"/>
      <c r="BI11" s="624"/>
      <c r="BJ11" s="624"/>
      <c r="BK11" s="624"/>
      <c r="BL11" s="624"/>
      <c r="BM11" s="624"/>
      <c r="BN11" s="625"/>
      <c r="BO11" s="626">
        <v>1.6</v>
      </c>
      <c r="BP11" s="626"/>
      <c r="BQ11" s="626"/>
      <c r="BR11" s="626"/>
      <c r="BS11" s="627" t="s">
        <v>233</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379159</v>
      </c>
      <c r="CS11" s="624"/>
      <c r="CT11" s="624"/>
      <c r="CU11" s="624"/>
      <c r="CV11" s="624"/>
      <c r="CW11" s="624"/>
      <c r="CX11" s="624"/>
      <c r="CY11" s="625"/>
      <c r="CZ11" s="626">
        <v>9.1999999999999993</v>
      </c>
      <c r="DA11" s="626"/>
      <c r="DB11" s="626"/>
      <c r="DC11" s="626"/>
      <c r="DD11" s="632">
        <v>122381</v>
      </c>
      <c r="DE11" s="624"/>
      <c r="DF11" s="624"/>
      <c r="DG11" s="624"/>
      <c r="DH11" s="624"/>
      <c r="DI11" s="624"/>
      <c r="DJ11" s="624"/>
      <c r="DK11" s="624"/>
      <c r="DL11" s="624"/>
      <c r="DM11" s="624"/>
      <c r="DN11" s="624"/>
      <c r="DO11" s="624"/>
      <c r="DP11" s="625"/>
      <c r="DQ11" s="632">
        <v>225318</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t="s">
        <v>233</v>
      </c>
      <c r="S12" s="624"/>
      <c r="T12" s="624"/>
      <c r="U12" s="624"/>
      <c r="V12" s="624"/>
      <c r="W12" s="624"/>
      <c r="X12" s="624"/>
      <c r="Y12" s="625"/>
      <c r="Z12" s="626" t="s">
        <v>143</v>
      </c>
      <c r="AA12" s="626"/>
      <c r="AB12" s="626"/>
      <c r="AC12" s="626"/>
      <c r="AD12" s="627" t="s">
        <v>143</v>
      </c>
      <c r="AE12" s="627"/>
      <c r="AF12" s="627"/>
      <c r="AG12" s="627"/>
      <c r="AH12" s="627"/>
      <c r="AI12" s="627"/>
      <c r="AJ12" s="627"/>
      <c r="AK12" s="627"/>
      <c r="AL12" s="628" t="s">
        <v>143</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270314</v>
      </c>
      <c r="BH12" s="624"/>
      <c r="BI12" s="624"/>
      <c r="BJ12" s="624"/>
      <c r="BK12" s="624"/>
      <c r="BL12" s="624"/>
      <c r="BM12" s="624"/>
      <c r="BN12" s="625"/>
      <c r="BO12" s="626">
        <v>64</v>
      </c>
      <c r="BP12" s="626"/>
      <c r="BQ12" s="626"/>
      <c r="BR12" s="626"/>
      <c r="BS12" s="627" t="s">
        <v>143</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234197</v>
      </c>
      <c r="CS12" s="624"/>
      <c r="CT12" s="624"/>
      <c r="CU12" s="624"/>
      <c r="CV12" s="624"/>
      <c r="CW12" s="624"/>
      <c r="CX12" s="624"/>
      <c r="CY12" s="625"/>
      <c r="CZ12" s="626">
        <v>5.7</v>
      </c>
      <c r="DA12" s="626"/>
      <c r="DB12" s="626"/>
      <c r="DC12" s="626"/>
      <c r="DD12" s="632">
        <v>16839</v>
      </c>
      <c r="DE12" s="624"/>
      <c r="DF12" s="624"/>
      <c r="DG12" s="624"/>
      <c r="DH12" s="624"/>
      <c r="DI12" s="624"/>
      <c r="DJ12" s="624"/>
      <c r="DK12" s="624"/>
      <c r="DL12" s="624"/>
      <c r="DM12" s="624"/>
      <c r="DN12" s="624"/>
      <c r="DO12" s="624"/>
      <c r="DP12" s="625"/>
      <c r="DQ12" s="632">
        <v>188120</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233</v>
      </c>
      <c r="S13" s="624"/>
      <c r="T13" s="624"/>
      <c r="U13" s="624"/>
      <c r="V13" s="624"/>
      <c r="W13" s="624"/>
      <c r="X13" s="624"/>
      <c r="Y13" s="625"/>
      <c r="Z13" s="626" t="s">
        <v>143</v>
      </c>
      <c r="AA13" s="626"/>
      <c r="AB13" s="626"/>
      <c r="AC13" s="626"/>
      <c r="AD13" s="627" t="s">
        <v>143</v>
      </c>
      <c r="AE13" s="627"/>
      <c r="AF13" s="627"/>
      <c r="AG13" s="627"/>
      <c r="AH13" s="627"/>
      <c r="AI13" s="627"/>
      <c r="AJ13" s="627"/>
      <c r="AK13" s="627"/>
      <c r="AL13" s="628" t="s">
        <v>143</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264959</v>
      </c>
      <c r="BH13" s="624"/>
      <c r="BI13" s="624"/>
      <c r="BJ13" s="624"/>
      <c r="BK13" s="624"/>
      <c r="BL13" s="624"/>
      <c r="BM13" s="624"/>
      <c r="BN13" s="625"/>
      <c r="BO13" s="626">
        <v>62.7</v>
      </c>
      <c r="BP13" s="626"/>
      <c r="BQ13" s="626"/>
      <c r="BR13" s="626"/>
      <c r="BS13" s="627" t="s">
        <v>233</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577414</v>
      </c>
      <c r="CS13" s="624"/>
      <c r="CT13" s="624"/>
      <c r="CU13" s="624"/>
      <c r="CV13" s="624"/>
      <c r="CW13" s="624"/>
      <c r="CX13" s="624"/>
      <c r="CY13" s="625"/>
      <c r="CZ13" s="626">
        <v>14.1</v>
      </c>
      <c r="DA13" s="626"/>
      <c r="DB13" s="626"/>
      <c r="DC13" s="626"/>
      <c r="DD13" s="632">
        <v>351988</v>
      </c>
      <c r="DE13" s="624"/>
      <c r="DF13" s="624"/>
      <c r="DG13" s="624"/>
      <c r="DH13" s="624"/>
      <c r="DI13" s="624"/>
      <c r="DJ13" s="624"/>
      <c r="DK13" s="624"/>
      <c r="DL13" s="624"/>
      <c r="DM13" s="624"/>
      <c r="DN13" s="624"/>
      <c r="DO13" s="624"/>
      <c r="DP13" s="625"/>
      <c r="DQ13" s="632">
        <v>293647</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t="s">
        <v>233</v>
      </c>
      <c r="S14" s="624"/>
      <c r="T14" s="624"/>
      <c r="U14" s="624"/>
      <c r="V14" s="624"/>
      <c r="W14" s="624"/>
      <c r="X14" s="624"/>
      <c r="Y14" s="625"/>
      <c r="Z14" s="626" t="s">
        <v>233</v>
      </c>
      <c r="AA14" s="626"/>
      <c r="AB14" s="626"/>
      <c r="AC14" s="626"/>
      <c r="AD14" s="627" t="s">
        <v>143</v>
      </c>
      <c r="AE14" s="627"/>
      <c r="AF14" s="627"/>
      <c r="AG14" s="627"/>
      <c r="AH14" s="627"/>
      <c r="AI14" s="627"/>
      <c r="AJ14" s="627"/>
      <c r="AK14" s="627"/>
      <c r="AL14" s="628" t="s">
        <v>233</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13034</v>
      </c>
      <c r="BH14" s="624"/>
      <c r="BI14" s="624"/>
      <c r="BJ14" s="624"/>
      <c r="BK14" s="624"/>
      <c r="BL14" s="624"/>
      <c r="BM14" s="624"/>
      <c r="BN14" s="625"/>
      <c r="BO14" s="626">
        <v>3.1</v>
      </c>
      <c r="BP14" s="626"/>
      <c r="BQ14" s="626"/>
      <c r="BR14" s="626"/>
      <c r="BS14" s="627" t="s">
        <v>233</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258583</v>
      </c>
      <c r="CS14" s="624"/>
      <c r="CT14" s="624"/>
      <c r="CU14" s="624"/>
      <c r="CV14" s="624"/>
      <c r="CW14" s="624"/>
      <c r="CX14" s="624"/>
      <c r="CY14" s="625"/>
      <c r="CZ14" s="626">
        <v>6.3</v>
      </c>
      <c r="DA14" s="626"/>
      <c r="DB14" s="626"/>
      <c r="DC14" s="626"/>
      <c r="DD14" s="632">
        <v>91376</v>
      </c>
      <c r="DE14" s="624"/>
      <c r="DF14" s="624"/>
      <c r="DG14" s="624"/>
      <c r="DH14" s="624"/>
      <c r="DI14" s="624"/>
      <c r="DJ14" s="624"/>
      <c r="DK14" s="624"/>
      <c r="DL14" s="624"/>
      <c r="DM14" s="624"/>
      <c r="DN14" s="624"/>
      <c r="DO14" s="624"/>
      <c r="DP14" s="625"/>
      <c r="DQ14" s="632">
        <v>167934</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233</v>
      </c>
      <c r="S15" s="624"/>
      <c r="T15" s="624"/>
      <c r="U15" s="624"/>
      <c r="V15" s="624"/>
      <c r="W15" s="624"/>
      <c r="X15" s="624"/>
      <c r="Y15" s="625"/>
      <c r="Z15" s="626" t="s">
        <v>233</v>
      </c>
      <c r="AA15" s="626"/>
      <c r="AB15" s="626"/>
      <c r="AC15" s="626"/>
      <c r="AD15" s="627" t="s">
        <v>143</v>
      </c>
      <c r="AE15" s="627"/>
      <c r="AF15" s="627"/>
      <c r="AG15" s="627"/>
      <c r="AH15" s="627"/>
      <c r="AI15" s="627"/>
      <c r="AJ15" s="627"/>
      <c r="AK15" s="627"/>
      <c r="AL15" s="628" t="s">
        <v>265</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22978</v>
      </c>
      <c r="BH15" s="624"/>
      <c r="BI15" s="624"/>
      <c r="BJ15" s="624"/>
      <c r="BK15" s="624"/>
      <c r="BL15" s="624"/>
      <c r="BM15" s="624"/>
      <c r="BN15" s="625"/>
      <c r="BO15" s="626">
        <v>5.4</v>
      </c>
      <c r="BP15" s="626"/>
      <c r="BQ15" s="626"/>
      <c r="BR15" s="626"/>
      <c r="BS15" s="627" t="s">
        <v>143</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403892</v>
      </c>
      <c r="CS15" s="624"/>
      <c r="CT15" s="624"/>
      <c r="CU15" s="624"/>
      <c r="CV15" s="624"/>
      <c r="CW15" s="624"/>
      <c r="CX15" s="624"/>
      <c r="CY15" s="625"/>
      <c r="CZ15" s="626">
        <v>9.8000000000000007</v>
      </c>
      <c r="DA15" s="626"/>
      <c r="DB15" s="626"/>
      <c r="DC15" s="626"/>
      <c r="DD15" s="632">
        <v>74758</v>
      </c>
      <c r="DE15" s="624"/>
      <c r="DF15" s="624"/>
      <c r="DG15" s="624"/>
      <c r="DH15" s="624"/>
      <c r="DI15" s="624"/>
      <c r="DJ15" s="624"/>
      <c r="DK15" s="624"/>
      <c r="DL15" s="624"/>
      <c r="DM15" s="624"/>
      <c r="DN15" s="624"/>
      <c r="DO15" s="624"/>
      <c r="DP15" s="625"/>
      <c r="DQ15" s="632">
        <v>323095</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3851</v>
      </c>
      <c r="S16" s="624"/>
      <c r="T16" s="624"/>
      <c r="U16" s="624"/>
      <c r="V16" s="624"/>
      <c r="W16" s="624"/>
      <c r="X16" s="624"/>
      <c r="Y16" s="625"/>
      <c r="Z16" s="626">
        <v>0.1</v>
      </c>
      <c r="AA16" s="626"/>
      <c r="AB16" s="626"/>
      <c r="AC16" s="626"/>
      <c r="AD16" s="627">
        <v>3851</v>
      </c>
      <c r="AE16" s="627"/>
      <c r="AF16" s="627"/>
      <c r="AG16" s="627"/>
      <c r="AH16" s="627"/>
      <c r="AI16" s="627"/>
      <c r="AJ16" s="627"/>
      <c r="AK16" s="627"/>
      <c r="AL16" s="628">
        <v>0.1</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233</v>
      </c>
      <c r="BH16" s="624"/>
      <c r="BI16" s="624"/>
      <c r="BJ16" s="624"/>
      <c r="BK16" s="624"/>
      <c r="BL16" s="624"/>
      <c r="BM16" s="624"/>
      <c r="BN16" s="625"/>
      <c r="BO16" s="626" t="s">
        <v>233</v>
      </c>
      <c r="BP16" s="626"/>
      <c r="BQ16" s="626"/>
      <c r="BR16" s="626"/>
      <c r="BS16" s="627" t="s">
        <v>233</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20119</v>
      </c>
      <c r="CS16" s="624"/>
      <c r="CT16" s="624"/>
      <c r="CU16" s="624"/>
      <c r="CV16" s="624"/>
      <c r="CW16" s="624"/>
      <c r="CX16" s="624"/>
      <c r="CY16" s="625"/>
      <c r="CZ16" s="626">
        <v>0.5</v>
      </c>
      <c r="DA16" s="626"/>
      <c r="DB16" s="626"/>
      <c r="DC16" s="626"/>
      <c r="DD16" s="632" t="s">
        <v>233</v>
      </c>
      <c r="DE16" s="624"/>
      <c r="DF16" s="624"/>
      <c r="DG16" s="624"/>
      <c r="DH16" s="624"/>
      <c r="DI16" s="624"/>
      <c r="DJ16" s="624"/>
      <c r="DK16" s="624"/>
      <c r="DL16" s="624"/>
      <c r="DM16" s="624"/>
      <c r="DN16" s="624"/>
      <c r="DO16" s="624"/>
      <c r="DP16" s="625"/>
      <c r="DQ16" s="632">
        <v>19850</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5650</v>
      </c>
      <c r="S17" s="624"/>
      <c r="T17" s="624"/>
      <c r="U17" s="624"/>
      <c r="V17" s="624"/>
      <c r="W17" s="624"/>
      <c r="X17" s="624"/>
      <c r="Y17" s="625"/>
      <c r="Z17" s="626">
        <v>0.1</v>
      </c>
      <c r="AA17" s="626"/>
      <c r="AB17" s="626"/>
      <c r="AC17" s="626"/>
      <c r="AD17" s="627">
        <v>5650</v>
      </c>
      <c r="AE17" s="627"/>
      <c r="AF17" s="627"/>
      <c r="AG17" s="627"/>
      <c r="AH17" s="627"/>
      <c r="AI17" s="627"/>
      <c r="AJ17" s="627"/>
      <c r="AK17" s="627"/>
      <c r="AL17" s="628">
        <v>0.2</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143</v>
      </c>
      <c r="BH17" s="624"/>
      <c r="BI17" s="624"/>
      <c r="BJ17" s="624"/>
      <c r="BK17" s="624"/>
      <c r="BL17" s="624"/>
      <c r="BM17" s="624"/>
      <c r="BN17" s="625"/>
      <c r="BO17" s="626" t="s">
        <v>233</v>
      </c>
      <c r="BP17" s="626"/>
      <c r="BQ17" s="626"/>
      <c r="BR17" s="626"/>
      <c r="BS17" s="627" t="s">
        <v>233</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455107</v>
      </c>
      <c r="CS17" s="624"/>
      <c r="CT17" s="624"/>
      <c r="CU17" s="624"/>
      <c r="CV17" s="624"/>
      <c r="CW17" s="624"/>
      <c r="CX17" s="624"/>
      <c r="CY17" s="625"/>
      <c r="CZ17" s="626">
        <v>11.1</v>
      </c>
      <c r="DA17" s="626"/>
      <c r="DB17" s="626"/>
      <c r="DC17" s="626"/>
      <c r="DD17" s="632" t="s">
        <v>233</v>
      </c>
      <c r="DE17" s="624"/>
      <c r="DF17" s="624"/>
      <c r="DG17" s="624"/>
      <c r="DH17" s="624"/>
      <c r="DI17" s="624"/>
      <c r="DJ17" s="624"/>
      <c r="DK17" s="624"/>
      <c r="DL17" s="624"/>
      <c r="DM17" s="624"/>
      <c r="DN17" s="624"/>
      <c r="DO17" s="624"/>
      <c r="DP17" s="625"/>
      <c r="DQ17" s="632">
        <v>435680</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1347</v>
      </c>
      <c r="S18" s="624"/>
      <c r="T18" s="624"/>
      <c r="U18" s="624"/>
      <c r="V18" s="624"/>
      <c r="W18" s="624"/>
      <c r="X18" s="624"/>
      <c r="Y18" s="625"/>
      <c r="Z18" s="626">
        <v>0</v>
      </c>
      <c r="AA18" s="626"/>
      <c r="AB18" s="626"/>
      <c r="AC18" s="626"/>
      <c r="AD18" s="627">
        <v>1347</v>
      </c>
      <c r="AE18" s="627"/>
      <c r="AF18" s="627"/>
      <c r="AG18" s="627"/>
      <c r="AH18" s="627"/>
      <c r="AI18" s="627"/>
      <c r="AJ18" s="627"/>
      <c r="AK18" s="627"/>
      <c r="AL18" s="628">
        <v>0.1</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233</v>
      </c>
      <c r="BH18" s="624"/>
      <c r="BI18" s="624"/>
      <c r="BJ18" s="624"/>
      <c r="BK18" s="624"/>
      <c r="BL18" s="624"/>
      <c r="BM18" s="624"/>
      <c r="BN18" s="625"/>
      <c r="BO18" s="626" t="s">
        <v>233</v>
      </c>
      <c r="BP18" s="626"/>
      <c r="BQ18" s="626"/>
      <c r="BR18" s="626"/>
      <c r="BS18" s="627" t="s">
        <v>143</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233</v>
      </c>
      <c r="CS18" s="624"/>
      <c r="CT18" s="624"/>
      <c r="CU18" s="624"/>
      <c r="CV18" s="624"/>
      <c r="CW18" s="624"/>
      <c r="CX18" s="624"/>
      <c r="CY18" s="625"/>
      <c r="CZ18" s="626" t="s">
        <v>143</v>
      </c>
      <c r="DA18" s="626"/>
      <c r="DB18" s="626"/>
      <c r="DC18" s="626"/>
      <c r="DD18" s="632" t="s">
        <v>143</v>
      </c>
      <c r="DE18" s="624"/>
      <c r="DF18" s="624"/>
      <c r="DG18" s="624"/>
      <c r="DH18" s="624"/>
      <c r="DI18" s="624"/>
      <c r="DJ18" s="624"/>
      <c r="DK18" s="624"/>
      <c r="DL18" s="624"/>
      <c r="DM18" s="624"/>
      <c r="DN18" s="624"/>
      <c r="DO18" s="624"/>
      <c r="DP18" s="625"/>
      <c r="DQ18" s="632" t="s">
        <v>233</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1347</v>
      </c>
      <c r="S19" s="624"/>
      <c r="T19" s="624"/>
      <c r="U19" s="624"/>
      <c r="V19" s="624"/>
      <c r="W19" s="624"/>
      <c r="X19" s="624"/>
      <c r="Y19" s="625"/>
      <c r="Z19" s="626">
        <v>0</v>
      </c>
      <c r="AA19" s="626"/>
      <c r="AB19" s="626"/>
      <c r="AC19" s="626"/>
      <c r="AD19" s="627">
        <v>1347</v>
      </c>
      <c r="AE19" s="627"/>
      <c r="AF19" s="627"/>
      <c r="AG19" s="627"/>
      <c r="AH19" s="627"/>
      <c r="AI19" s="627"/>
      <c r="AJ19" s="627"/>
      <c r="AK19" s="627"/>
      <c r="AL19" s="628">
        <v>0.1</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2387</v>
      </c>
      <c r="BH19" s="624"/>
      <c r="BI19" s="624"/>
      <c r="BJ19" s="624"/>
      <c r="BK19" s="624"/>
      <c r="BL19" s="624"/>
      <c r="BM19" s="624"/>
      <c r="BN19" s="625"/>
      <c r="BO19" s="626">
        <v>0.6</v>
      </c>
      <c r="BP19" s="626"/>
      <c r="BQ19" s="626"/>
      <c r="BR19" s="626"/>
      <c r="BS19" s="627" t="s">
        <v>143</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143</v>
      </c>
      <c r="CS19" s="624"/>
      <c r="CT19" s="624"/>
      <c r="CU19" s="624"/>
      <c r="CV19" s="624"/>
      <c r="CW19" s="624"/>
      <c r="CX19" s="624"/>
      <c r="CY19" s="625"/>
      <c r="CZ19" s="626" t="s">
        <v>233</v>
      </c>
      <c r="DA19" s="626"/>
      <c r="DB19" s="626"/>
      <c r="DC19" s="626"/>
      <c r="DD19" s="632" t="s">
        <v>265</v>
      </c>
      <c r="DE19" s="624"/>
      <c r="DF19" s="624"/>
      <c r="DG19" s="624"/>
      <c r="DH19" s="624"/>
      <c r="DI19" s="624"/>
      <c r="DJ19" s="624"/>
      <c r="DK19" s="624"/>
      <c r="DL19" s="624"/>
      <c r="DM19" s="624"/>
      <c r="DN19" s="624"/>
      <c r="DO19" s="624"/>
      <c r="DP19" s="625"/>
      <c r="DQ19" s="632" t="s">
        <v>143</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t="s">
        <v>143</v>
      </c>
      <c r="S20" s="624"/>
      <c r="T20" s="624"/>
      <c r="U20" s="624"/>
      <c r="V20" s="624"/>
      <c r="W20" s="624"/>
      <c r="X20" s="624"/>
      <c r="Y20" s="625"/>
      <c r="Z20" s="626" t="s">
        <v>143</v>
      </c>
      <c r="AA20" s="626"/>
      <c r="AB20" s="626"/>
      <c r="AC20" s="626"/>
      <c r="AD20" s="627" t="s">
        <v>143</v>
      </c>
      <c r="AE20" s="627"/>
      <c r="AF20" s="627"/>
      <c r="AG20" s="627"/>
      <c r="AH20" s="627"/>
      <c r="AI20" s="627"/>
      <c r="AJ20" s="627"/>
      <c r="AK20" s="627"/>
      <c r="AL20" s="628" t="s">
        <v>233</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2387</v>
      </c>
      <c r="BH20" s="624"/>
      <c r="BI20" s="624"/>
      <c r="BJ20" s="624"/>
      <c r="BK20" s="624"/>
      <c r="BL20" s="624"/>
      <c r="BM20" s="624"/>
      <c r="BN20" s="625"/>
      <c r="BO20" s="626">
        <v>0.6</v>
      </c>
      <c r="BP20" s="626"/>
      <c r="BQ20" s="626"/>
      <c r="BR20" s="626"/>
      <c r="BS20" s="627" t="s">
        <v>143</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4104214</v>
      </c>
      <c r="CS20" s="624"/>
      <c r="CT20" s="624"/>
      <c r="CU20" s="624"/>
      <c r="CV20" s="624"/>
      <c r="CW20" s="624"/>
      <c r="CX20" s="624"/>
      <c r="CY20" s="625"/>
      <c r="CZ20" s="626">
        <v>100</v>
      </c>
      <c r="DA20" s="626"/>
      <c r="DB20" s="626"/>
      <c r="DC20" s="626"/>
      <c r="DD20" s="632">
        <v>729982</v>
      </c>
      <c r="DE20" s="624"/>
      <c r="DF20" s="624"/>
      <c r="DG20" s="624"/>
      <c r="DH20" s="624"/>
      <c r="DI20" s="624"/>
      <c r="DJ20" s="624"/>
      <c r="DK20" s="624"/>
      <c r="DL20" s="624"/>
      <c r="DM20" s="624"/>
      <c r="DN20" s="624"/>
      <c r="DO20" s="624"/>
      <c r="DP20" s="625"/>
      <c r="DQ20" s="632">
        <v>3067163</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2230030</v>
      </c>
      <c r="S21" s="624"/>
      <c r="T21" s="624"/>
      <c r="U21" s="624"/>
      <c r="V21" s="624"/>
      <c r="W21" s="624"/>
      <c r="X21" s="624"/>
      <c r="Y21" s="625"/>
      <c r="Z21" s="626">
        <v>52.2</v>
      </c>
      <c r="AA21" s="626"/>
      <c r="AB21" s="626"/>
      <c r="AC21" s="626"/>
      <c r="AD21" s="627">
        <v>2037950</v>
      </c>
      <c r="AE21" s="627"/>
      <c r="AF21" s="627"/>
      <c r="AG21" s="627"/>
      <c r="AH21" s="627"/>
      <c r="AI21" s="627"/>
      <c r="AJ21" s="627"/>
      <c r="AK21" s="627"/>
      <c r="AL21" s="628">
        <v>77.8</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2387</v>
      </c>
      <c r="BH21" s="624"/>
      <c r="BI21" s="624"/>
      <c r="BJ21" s="624"/>
      <c r="BK21" s="624"/>
      <c r="BL21" s="624"/>
      <c r="BM21" s="624"/>
      <c r="BN21" s="625"/>
      <c r="BO21" s="626">
        <v>0.6</v>
      </c>
      <c r="BP21" s="626"/>
      <c r="BQ21" s="626"/>
      <c r="BR21" s="626"/>
      <c r="BS21" s="627" t="s">
        <v>233</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2037950</v>
      </c>
      <c r="S22" s="624"/>
      <c r="T22" s="624"/>
      <c r="U22" s="624"/>
      <c r="V22" s="624"/>
      <c r="W22" s="624"/>
      <c r="X22" s="624"/>
      <c r="Y22" s="625"/>
      <c r="Z22" s="626">
        <v>47.7</v>
      </c>
      <c r="AA22" s="626"/>
      <c r="AB22" s="626"/>
      <c r="AC22" s="626"/>
      <c r="AD22" s="627">
        <v>2037950</v>
      </c>
      <c r="AE22" s="627"/>
      <c r="AF22" s="627"/>
      <c r="AG22" s="627"/>
      <c r="AH22" s="627"/>
      <c r="AI22" s="627"/>
      <c r="AJ22" s="627"/>
      <c r="AK22" s="627"/>
      <c r="AL22" s="628">
        <v>77.8</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143</v>
      </c>
      <c r="BH22" s="624"/>
      <c r="BI22" s="624"/>
      <c r="BJ22" s="624"/>
      <c r="BK22" s="624"/>
      <c r="BL22" s="624"/>
      <c r="BM22" s="624"/>
      <c r="BN22" s="625"/>
      <c r="BO22" s="626" t="s">
        <v>143</v>
      </c>
      <c r="BP22" s="626"/>
      <c r="BQ22" s="626"/>
      <c r="BR22" s="626"/>
      <c r="BS22" s="627" t="s">
        <v>233</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175487</v>
      </c>
      <c r="S23" s="624"/>
      <c r="T23" s="624"/>
      <c r="U23" s="624"/>
      <c r="V23" s="624"/>
      <c r="W23" s="624"/>
      <c r="X23" s="624"/>
      <c r="Y23" s="625"/>
      <c r="Z23" s="626">
        <v>4.0999999999999996</v>
      </c>
      <c r="AA23" s="626"/>
      <c r="AB23" s="626"/>
      <c r="AC23" s="626"/>
      <c r="AD23" s="627" t="s">
        <v>233</v>
      </c>
      <c r="AE23" s="627"/>
      <c r="AF23" s="627"/>
      <c r="AG23" s="627"/>
      <c r="AH23" s="627"/>
      <c r="AI23" s="627"/>
      <c r="AJ23" s="627"/>
      <c r="AK23" s="627"/>
      <c r="AL23" s="628" t="s">
        <v>233</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233</v>
      </c>
      <c r="BH23" s="624"/>
      <c r="BI23" s="624"/>
      <c r="BJ23" s="624"/>
      <c r="BK23" s="624"/>
      <c r="BL23" s="624"/>
      <c r="BM23" s="624"/>
      <c r="BN23" s="625"/>
      <c r="BO23" s="626" t="s">
        <v>265</v>
      </c>
      <c r="BP23" s="626"/>
      <c r="BQ23" s="626"/>
      <c r="BR23" s="626"/>
      <c r="BS23" s="627" t="s">
        <v>143</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v>16593</v>
      </c>
      <c r="S24" s="624"/>
      <c r="T24" s="624"/>
      <c r="U24" s="624"/>
      <c r="V24" s="624"/>
      <c r="W24" s="624"/>
      <c r="X24" s="624"/>
      <c r="Y24" s="625"/>
      <c r="Z24" s="626">
        <v>0.4</v>
      </c>
      <c r="AA24" s="626"/>
      <c r="AB24" s="626"/>
      <c r="AC24" s="626"/>
      <c r="AD24" s="627" t="s">
        <v>143</v>
      </c>
      <c r="AE24" s="627"/>
      <c r="AF24" s="627"/>
      <c r="AG24" s="627"/>
      <c r="AH24" s="627"/>
      <c r="AI24" s="627"/>
      <c r="AJ24" s="627"/>
      <c r="AK24" s="627"/>
      <c r="AL24" s="628" t="s">
        <v>233</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233</v>
      </c>
      <c r="BH24" s="624"/>
      <c r="BI24" s="624"/>
      <c r="BJ24" s="624"/>
      <c r="BK24" s="624"/>
      <c r="BL24" s="624"/>
      <c r="BM24" s="624"/>
      <c r="BN24" s="625"/>
      <c r="BO24" s="626" t="s">
        <v>233</v>
      </c>
      <c r="BP24" s="626"/>
      <c r="BQ24" s="626"/>
      <c r="BR24" s="626"/>
      <c r="BS24" s="627" t="s">
        <v>143</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1343461</v>
      </c>
      <c r="CS24" s="613"/>
      <c r="CT24" s="613"/>
      <c r="CU24" s="613"/>
      <c r="CV24" s="613"/>
      <c r="CW24" s="613"/>
      <c r="CX24" s="613"/>
      <c r="CY24" s="614"/>
      <c r="CZ24" s="617">
        <v>32.700000000000003</v>
      </c>
      <c r="DA24" s="618"/>
      <c r="DB24" s="618"/>
      <c r="DC24" s="634"/>
      <c r="DD24" s="657">
        <v>1147942</v>
      </c>
      <c r="DE24" s="613"/>
      <c r="DF24" s="613"/>
      <c r="DG24" s="613"/>
      <c r="DH24" s="613"/>
      <c r="DI24" s="613"/>
      <c r="DJ24" s="613"/>
      <c r="DK24" s="614"/>
      <c r="DL24" s="657">
        <v>995567</v>
      </c>
      <c r="DM24" s="613"/>
      <c r="DN24" s="613"/>
      <c r="DO24" s="613"/>
      <c r="DP24" s="613"/>
      <c r="DQ24" s="613"/>
      <c r="DR24" s="613"/>
      <c r="DS24" s="613"/>
      <c r="DT24" s="613"/>
      <c r="DU24" s="613"/>
      <c r="DV24" s="614"/>
      <c r="DW24" s="617">
        <v>37.700000000000003</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2812526</v>
      </c>
      <c r="S25" s="624"/>
      <c r="T25" s="624"/>
      <c r="U25" s="624"/>
      <c r="V25" s="624"/>
      <c r="W25" s="624"/>
      <c r="X25" s="624"/>
      <c r="Y25" s="625"/>
      <c r="Z25" s="626">
        <v>65.900000000000006</v>
      </c>
      <c r="AA25" s="626"/>
      <c r="AB25" s="626"/>
      <c r="AC25" s="626"/>
      <c r="AD25" s="627">
        <v>2620446</v>
      </c>
      <c r="AE25" s="627"/>
      <c r="AF25" s="627"/>
      <c r="AG25" s="627"/>
      <c r="AH25" s="627"/>
      <c r="AI25" s="627"/>
      <c r="AJ25" s="627"/>
      <c r="AK25" s="627"/>
      <c r="AL25" s="628">
        <v>100</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143</v>
      </c>
      <c r="BH25" s="624"/>
      <c r="BI25" s="624"/>
      <c r="BJ25" s="624"/>
      <c r="BK25" s="624"/>
      <c r="BL25" s="624"/>
      <c r="BM25" s="624"/>
      <c r="BN25" s="625"/>
      <c r="BO25" s="626" t="s">
        <v>143</v>
      </c>
      <c r="BP25" s="626"/>
      <c r="BQ25" s="626"/>
      <c r="BR25" s="626"/>
      <c r="BS25" s="627" t="s">
        <v>143</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726822</v>
      </c>
      <c r="CS25" s="653"/>
      <c r="CT25" s="653"/>
      <c r="CU25" s="653"/>
      <c r="CV25" s="653"/>
      <c r="CW25" s="653"/>
      <c r="CX25" s="653"/>
      <c r="CY25" s="654"/>
      <c r="CZ25" s="628">
        <v>17.7</v>
      </c>
      <c r="DA25" s="655"/>
      <c r="DB25" s="655"/>
      <c r="DC25" s="658"/>
      <c r="DD25" s="632">
        <v>659232</v>
      </c>
      <c r="DE25" s="653"/>
      <c r="DF25" s="653"/>
      <c r="DG25" s="653"/>
      <c r="DH25" s="653"/>
      <c r="DI25" s="653"/>
      <c r="DJ25" s="653"/>
      <c r="DK25" s="654"/>
      <c r="DL25" s="632">
        <v>529484</v>
      </c>
      <c r="DM25" s="653"/>
      <c r="DN25" s="653"/>
      <c r="DO25" s="653"/>
      <c r="DP25" s="653"/>
      <c r="DQ25" s="653"/>
      <c r="DR25" s="653"/>
      <c r="DS25" s="653"/>
      <c r="DT25" s="653"/>
      <c r="DU25" s="653"/>
      <c r="DV25" s="654"/>
      <c r="DW25" s="628">
        <v>20</v>
      </c>
      <c r="DX25" s="655"/>
      <c r="DY25" s="655"/>
      <c r="DZ25" s="655"/>
      <c r="EA25" s="655"/>
      <c r="EB25" s="655"/>
      <c r="EC25" s="656"/>
    </row>
    <row r="26" spans="2:133" ht="11.25" customHeight="1" x14ac:dyDescent="0.15">
      <c r="B26" s="620" t="s">
        <v>301</v>
      </c>
      <c r="C26" s="621"/>
      <c r="D26" s="621"/>
      <c r="E26" s="621"/>
      <c r="F26" s="621"/>
      <c r="G26" s="621"/>
      <c r="H26" s="621"/>
      <c r="I26" s="621"/>
      <c r="J26" s="621"/>
      <c r="K26" s="621"/>
      <c r="L26" s="621"/>
      <c r="M26" s="621"/>
      <c r="N26" s="621"/>
      <c r="O26" s="621"/>
      <c r="P26" s="621"/>
      <c r="Q26" s="622"/>
      <c r="R26" s="623">
        <v>488</v>
      </c>
      <c r="S26" s="624"/>
      <c r="T26" s="624"/>
      <c r="U26" s="624"/>
      <c r="V26" s="624"/>
      <c r="W26" s="624"/>
      <c r="X26" s="624"/>
      <c r="Y26" s="625"/>
      <c r="Z26" s="626">
        <v>0</v>
      </c>
      <c r="AA26" s="626"/>
      <c r="AB26" s="626"/>
      <c r="AC26" s="626"/>
      <c r="AD26" s="627">
        <v>488</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143</v>
      </c>
      <c r="BH26" s="624"/>
      <c r="BI26" s="624"/>
      <c r="BJ26" s="624"/>
      <c r="BK26" s="624"/>
      <c r="BL26" s="624"/>
      <c r="BM26" s="624"/>
      <c r="BN26" s="625"/>
      <c r="BO26" s="626" t="s">
        <v>143</v>
      </c>
      <c r="BP26" s="626"/>
      <c r="BQ26" s="626"/>
      <c r="BR26" s="626"/>
      <c r="BS26" s="627" t="s">
        <v>143</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344853</v>
      </c>
      <c r="CS26" s="624"/>
      <c r="CT26" s="624"/>
      <c r="CU26" s="624"/>
      <c r="CV26" s="624"/>
      <c r="CW26" s="624"/>
      <c r="CX26" s="624"/>
      <c r="CY26" s="625"/>
      <c r="CZ26" s="628">
        <v>8.4</v>
      </c>
      <c r="DA26" s="655"/>
      <c r="DB26" s="655"/>
      <c r="DC26" s="658"/>
      <c r="DD26" s="632">
        <v>303148</v>
      </c>
      <c r="DE26" s="624"/>
      <c r="DF26" s="624"/>
      <c r="DG26" s="624"/>
      <c r="DH26" s="624"/>
      <c r="DI26" s="624"/>
      <c r="DJ26" s="624"/>
      <c r="DK26" s="625"/>
      <c r="DL26" s="632" t="s">
        <v>233</v>
      </c>
      <c r="DM26" s="624"/>
      <c r="DN26" s="624"/>
      <c r="DO26" s="624"/>
      <c r="DP26" s="624"/>
      <c r="DQ26" s="624"/>
      <c r="DR26" s="624"/>
      <c r="DS26" s="624"/>
      <c r="DT26" s="624"/>
      <c r="DU26" s="624"/>
      <c r="DV26" s="625"/>
      <c r="DW26" s="628" t="s">
        <v>233</v>
      </c>
      <c r="DX26" s="655"/>
      <c r="DY26" s="655"/>
      <c r="DZ26" s="655"/>
      <c r="EA26" s="655"/>
      <c r="EB26" s="655"/>
      <c r="EC26" s="656"/>
    </row>
    <row r="27" spans="2:133" ht="11.25" customHeight="1" x14ac:dyDescent="0.15">
      <c r="B27" s="620" t="s">
        <v>304</v>
      </c>
      <c r="C27" s="621"/>
      <c r="D27" s="621"/>
      <c r="E27" s="621"/>
      <c r="F27" s="621"/>
      <c r="G27" s="621"/>
      <c r="H27" s="621"/>
      <c r="I27" s="621"/>
      <c r="J27" s="621"/>
      <c r="K27" s="621"/>
      <c r="L27" s="621"/>
      <c r="M27" s="621"/>
      <c r="N27" s="621"/>
      <c r="O27" s="621"/>
      <c r="P27" s="621"/>
      <c r="Q27" s="622"/>
      <c r="R27" s="623">
        <v>15217</v>
      </c>
      <c r="S27" s="624"/>
      <c r="T27" s="624"/>
      <c r="U27" s="624"/>
      <c r="V27" s="624"/>
      <c r="W27" s="624"/>
      <c r="X27" s="624"/>
      <c r="Y27" s="625"/>
      <c r="Z27" s="626">
        <v>0.4</v>
      </c>
      <c r="AA27" s="626"/>
      <c r="AB27" s="626"/>
      <c r="AC27" s="626"/>
      <c r="AD27" s="627" t="s">
        <v>233</v>
      </c>
      <c r="AE27" s="627"/>
      <c r="AF27" s="627"/>
      <c r="AG27" s="627"/>
      <c r="AH27" s="627"/>
      <c r="AI27" s="627"/>
      <c r="AJ27" s="627"/>
      <c r="AK27" s="627"/>
      <c r="AL27" s="628" t="s">
        <v>265</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422609</v>
      </c>
      <c r="BH27" s="624"/>
      <c r="BI27" s="624"/>
      <c r="BJ27" s="624"/>
      <c r="BK27" s="624"/>
      <c r="BL27" s="624"/>
      <c r="BM27" s="624"/>
      <c r="BN27" s="625"/>
      <c r="BO27" s="626">
        <v>100</v>
      </c>
      <c r="BP27" s="626"/>
      <c r="BQ27" s="626"/>
      <c r="BR27" s="626"/>
      <c r="BS27" s="627" t="s">
        <v>233</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161532</v>
      </c>
      <c r="CS27" s="653"/>
      <c r="CT27" s="653"/>
      <c r="CU27" s="653"/>
      <c r="CV27" s="653"/>
      <c r="CW27" s="653"/>
      <c r="CX27" s="653"/>
      <c r="CY27" s="654"/>
      <c r="CZ27" s="628">
        <v>3.9</v>
      </c>
      <c r="DA27" s="655"/>
      <c r="DB27" s="655"/>
      <c r="DC27" s="658"/>
      <c r="DD27" s="632">
        <v>53030</v>
      </c>
      <c r="DE27" s="653"/>
      <c r="DF27" s="653"/>
      <c r="DG27" s="653"/>
      <c r="DH27" s="653"/>
      <c r="DI27" s="653"/>
      <c r="DJ27" s="653"/>
      <c r="DK27" s="654"/>
      <c r="DL27" s="632">
        <v>30403</v>
      </c>
      <c r="DM27" s="653"/>
      <c r="DN27" s="653"/>
      <c r="DO27" s="653"/>
      <c r="DP27" s="653"/>
      <c r="DQ27" s="653"/>
      <c r="DR27" s="653"/>
      <c r="DS27" s="653"/>
      <c r="DT27" s="653"/>
      <c r="DU27" s="653"/>
      <c r="DV27" s="654"/>
      <c r="DW27" s="628">
        <v>1.2</v>
      </c>
      <c r="DX27" s="655"/>
      <c r="DY27" s="655"/>
      <c r="DZ27" s="655"/>
      <c r="EA27" s="655"/>
      <c r="EB27" s="655"/>
      <c r="EC27" s="656"/>
    </row>
    <row r="28" spans="2:133" ht="11.25" customHeight="1" x14ac:dyDescent="0.15">
      <c r="B28" s="620" t="s">
        <v>307</v>
      </c>
      <c r="C28" s="621"/>
      <c r="D28" s="621"/>
      <c r="E28" s="621"/>
      <c r="F28" s="621"/>
      <c r="G28" s="621"/>
      <c r="H28" s="621"/>
      <c r="I28" s="621"/>
      <c r="J28" s="621"/>
      <c r="K28" s="621"/>
      <c r="L28" s="621"/>
      <c r="M28" s="621"/>
      <c r="N28" s="621"/>
      <c r="O28" s="621"/>
      <c r="P28" s="621"/>
      <c r="Q28" s="622"/>
      <c r="R28" s="623">
        <v>48594</v>
      </c>
      <c r="S28" s="624"/>
      <c r="T28" s="624"/>
      <c r="U28" s="624"/>
      <c r="V28" s="624"/>
      <c r="W28" s="624"/>
      <c r="X28" s="624"/>
      <c r="Y28" s="625"/>
      <c r="Z28" s="626">
        <v>1.1000000000000001</v>
      </c>
      <c r="AA28" s="626"/>
      <c r="AB28" s="626"/>
      <c r="AC28" s="626"/>
      <c r="AD28" s="627" t="s">
        <v>143</v>
      </c>
      <c r="AE28" s="627"/>
      <c r="AF28" s="627"/>
      <c r="AG28" s="627"/>
      <c r="AH28" s="627"/>
      <c r="AI28" s="627"/>
      <c r="AJ28" s="627"/>
      <c r="AK28" s="627"/>
      <c r="AL28" s="628" t="s">
        <v>143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455107</v>
      </c>
      <c r="CS28" s="624"/>
      <c r="CT28" s="624"/>
      <c r="CU28" s="624"/>
      <c r="CV28" s="624"/>
      <c r="CW28" s="624"/>
      <c r="CX28" s="624"/>
      <c r="CY28" s="625"/>
      <c r="CZ28" s="628">
        <v>11.1</v>
      </c>
      <c r="DA28" s="655"/>
      <c r="DB28" s="655"/>
      <c r="DC28" s="658"/>
      <c r="DD28" s="632">
        <v>435680</v>
      </c>
      <c r="DE28" s="624"/>
      <c r="DF28" s="624"/>
      <c r="DG28" s="624"/>
      <c r="DH28" s="624"/>
      <c r="DI28" s="624"/>
      <c r="DJ28" s="624"/>
      <c r="DK28" s="625"/>
      <c r="DL28" s="632">
        <v>435680</v>
      </c>
      <c r="DM28" s="624"/>
      <c r="DN28" s="624"/>
      <c r="DO28" s="624"/>
      <c r="DP28" s="624"/>
      <c r="DQ28" s="624"/>
      <c r="DR28" s="624"/>
      <c r="DS28" s="624"/>
      <c r="DT28" s="624"/>
      <c r="DU28" s="624"/>
      <c r="DV28" s="625"/>
      <c r="DW28" s="628">
        <v>16.5</v>
      </c>
      <c r="DX28" s="655"/>
      <c r="DY28" s="655"/>
      <c r="DZ28" s="655"/>
      <c r="EA28" s="655"/>
      <c r="EB28" s="655"/>
      <c r="EC28" s="656"/>
    </row>
    <row r="29" spans="2:133" ht="11.25" customHeight="1" x14ac:dyDescent="0.15">
      <c r="B29" s="620" t="s">
        <v>309</v>
      </c>
      <c r="C29" s="621"/>
      <c r="D29" s="621"/>
      <c r="E29" s="621"/>
      <c r="F29" s="621"/>
      <c r="G29" s="621"/>
      <c r="H29" s="621"/>
      <c r="I29" s="621"/>
      <c r="J29" s="621"/>
      <c r="K29" s="621"/>
      <c r="L29" s="621"/>
      <c r="M29" s="621"/>
      <c r="N29" s="621"/>
      <c r="O29" s="621"/>
      <c r="P29" s="621"/>
      <c r="Q29" s="622"/>
      <c r="R29" s="623">
        <v>1974</v>
      </c>
      <c r="S29" s="624"/>
      <c r="T29" s="624"/>
      <c r="U29" s="624"/>
      <c r="V29" s="624"/>
      <c r="W29" s="624"/>
      <c r="X29" s="624"/>
      <c r="Y29" s="625"/>
      <c r="Z29" s="626">
        <v>0</v>
      </c>
      <c r="AA29" s="626"/>
      <c r="AB29" s="626"/>
      <c r="AC29" s="626"/>
      <c r="AD29" s="627" t="s">
        <v>233</v>
      </c>
      <c r="AE29" s="627"/>
      <c r="AF29" s="627"/>
      <c r="AG29" s="627"/>
      <c r="AH29" s="627"/>
      <c r="AI29" s="627"/>
      <c r="AJ29" s="627"/>
      <c r="AK29" s="627"/>
      <c r="AL29" s="628" t="s">
        <v>143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311</v>
      </c>
      <c r="CG29" s="621"/>
      <c r="CH29" s="621"/>
      <c r="CI29" s="621"/>
      <c r="CJ29" s="621"/>
      <c r="CK29" s="621"/>
      <c r="CL29" s="621"/>
      <c r="CM29" s="621"/>
      <c r="CN29" s="621"/>
      <c r="CO29" s="621"/>
      <c r="CP29" s="621"/>
      <c r="CQ29" s="622"/>
      <c r="CR29" s="623">
        <v>455107</v>
      </c>
      <c r="CS29" s="653"/>
      <c r="CT29" s="653"/>
      <c r="CU29" s="653"/>
      <c r="CV29" s="653"/>
      <c r="CW29" s="653"/>
      <c r="CX29" s="653"/>
      <c r="CY29" s="654"/>
      <c r="CZ29" s="628">
        <v>11.1</v>
      </c>
      <c r="DA29" s="655"/>
      <c r="DB29" s="655"/>
      <c r="DC29" s="658"/>
      <c r="DD29" s="632">
        <v>435680</v>
      </c>
      <c r="DE29" s="653"/>
      <c r="DF29" s="653"/>
      <c r="DG29" s="653"/>
      <c r="DH29" s="653"/>
      <c r="DI29" s="653"/>
      <c r="DJ29" s="653"/>
      <c r="DK29" s="654"/>
      <c r="DL29" s="632">
        <v>435680</v>
      </c>
      <c r="DM29" s="653"/>
      <c r="DN29" s="653"/>
      <c r="DO29" s="653"/>
      <c r="DP29" s="653"/>
      <c r="DQ29" s="653"/>
      <c r="DR29" s="653"/>
      <c r="DS29" s="653"/>
      <c r="DT29" s="653"/>
      <c r="DU29" s="653"/>
      <c r="DV29" s="654"/>
      <c r="DW29" s="628">
        <v>16.5</v>
      </c>
      <c r="DX29" s="655"/>
      <c r="DY29" s="655"/>
      <c r="DZ29" s="655"/>
      <c r="EA29" s="655"/>
      <c r="EB29" s="655"/>
      <c r="EC29" s="656"/>
    </row>
    <row r="30" spans="2:133" ht="11.25" customHeight="1" x14ac:dyDescent="0.15">
      <c r="B30" s="620" t="s">
        <v>312</v>
      </c>
      <c r="C30" s="621"/>
      <c r="D30" s="621"/>
      <c r="E30" s="621"/>
      <c r="F30" s="621"/>
      <c r="G30" s="621"/>
      <c r="H30" s="621"/>
      <c r="I30" s="621"/>
      <c r="J30" s="621"/>
      <c r="K30" s="621"/>
      <c r="L30" s="621"/>
      <c r="M30" s="621"/>
      <c r="N30" s="621"/>
      <c r="O30" s="621"/>
      <c r="P30" s="621"/>
      <c r="Q30" s="622"/>
      <c r="R30" s="623">
        <v>379479</v>
      </c>
      <c r="S30" s="624"/>
      <c r="T30" s="624"/>
      <c r="U30" s="624"/>
      <c r="V30" s="624"/>
      <c r="W30" s="624"/>
      <c r="X30" s="624"/>
      <c r="Y30" s="625"/>
      <c r="Z30" s="626">
        <v>8.9</v>
      </c>
      <c r="AA30" s="626"/>
      <c r="AB30" s="626"/>
      <c r="AC30" s="626"/>
      <c r="AD30" s="627" t="s">
        <v>143</v>
      </c>
      <c r="AE30" s="627"/>
      <c r="AF30" s="627"/>
      <c r="AG30" s="627"/>
      <c r="AH30" s="627"/>
      <c r="AI30" s="627"/>
      <c r="AJ30" s="627"/>
      <c r="AK30" s="627"/>
      <c r="AL30" s="628" t="s">
        <v>233</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450756</v>
      </c>
      <c r="CS30" s="624"/>
      <c r="CT30" s="624"/>
      <c r="CU30" s="624"/>
      <c r="CV30" s="624"/>
      <c r="CW30" s="624"/>
      <c r="CX30" s="624"/>
      <c r="CY30" s="625"/>
      <c r="CZ30" s="628">
        <v>11</v>
      </c>
      <c r="DA30" s="655"/>
      <c r="DB30" s="655"/>
      <c r="DC30" s="658"/>
      <c r="DD30" s="632">
        <v>431329</v>
      </c>
      <c r="DE30" s="624"/>
      <c r="DF30" s="624"/>
      <c r="DG30" s="624"/>
      <c r="DH30" s="624"/>
      <c r="DI30" s="624"/>
      <c r="DJ30" s="624"/>
      <c r="DK30" s="625"/>
      <c r="DL30" s="632">
        <v>431329</v>
      </c>
      <c r="DM30" s="624"/>
      <c r="DN30" s="624"/>
      <c r="DO30" s="624"/>
      <c r="DP30" s="624"/>
      <c r="DQ30" s="624"/>
      <c r="DR30" s="624"/>
      <c r="DS30" s="624"/>
      <c r="DT30" s="624"/>
      <c r="DU30" s="624"/>
      <c r="DV30" s="625"/>
      <c r="DW30" s="628">
        <v>16.3</v>
      </c>
      <c r="DX30" s="655"/>
      <c r="DY30" s="655"/>
      <c r="DZ30" s="655"/>
      <c r="EA30" s="655"/>
      <c r="EB30" s="655"/>
      <c r="EC30" s="656"/>
    </row>
    <row r="31" spans="2:133" ht="11.25" customHeight="1" x14ac:dyDescent="0.15">
      <c r="B31" s="636" t="s">
        <v>316</v>
      </c>
      <c r="C31" s="637"/>
      <c r="D31" s="637"/>
      <c r="E31" s="637"/>
      <c r="F31" s="637"/>
      <c r="G31" s="637"/>
      <c r="H31" s="637"/>
      <c r="I31" s="637"/>
      <c r="J31" s="637"/>
      <c r="K31" s="637"/>
      <c r="L31" s="637"/>
      <c r="M31" s="637"/>
      <c r="N31" s="637"/>
      <c r="O31" s="637"/>
      <c r="P31" s="637"/>
      <c r="Q31" s="638"/>
      <c r="R31" s="623" t="s">
        <v>143</v>
      </c>
      <c r="S31" s="624"/>
      <c r="T31" s="624"/>
      <c r="U31" s="624"/>
      <c r="V31" s="624"/>
      <c r="W31" s="624"/>
      <c r="X31" s="624"/>
      <c r="Y31" s="625"/>
      <c r="Z31" s="626" t="s">
        <v>143</v>
      </c>
      <c r="AA31" s="626"/>
      <c r="AB31" s="626"/>
      <c r="AC31" s="626"/>
      <c r="AD31" s="627" t="s">
        <v>233</v>
      </c>
      <c r="AE31" s="627"/>
      <c r="AF31" s="627"/>
      <c r="AG31" s="627"/>
      <c r="AH31" s="627"/>
      <c r="AI31" s="627"/>
      <c r="AJ31" s="627"/>
      <c r="AK31" s="627"/>
      <c r="AL31" s="628" t="s">
        <v>143</v>
      </c>
      <c r="AM31" s="629"/>
      <c r="AN31" s="629"/>
      <c r="AO31" s="630"/>
      <c r="AP31" s="671" t="s">
        <v>317</v>
      </c>
      <c r="AQ31" s="672"/>
      <c r="AR31" s="672"/>
      <c r="AS31" s="672"/>
      <c r="AT31" s="677" t="s">
        <v>318</v>
      </c>
      <c r="AU31" s="218"/>
      <c r="AV31" s="218"/>
      <c r="AW31" s="218"/>
      <c r="AX31" s="609" t="s">
        <v>193</v>
      </c>
      <c r="AY31" s="610"/>
      <c r="AZ31" s="610"/>
      <c r="BA31" s="610"/>
      <c r="BB31" s="610"/>
      <c r="BC31" s="610"/>
      <c r="BD31" s="610"/>
      <c r="BE31" s="610"/>
      <c r="BF31" s="611"/>
      <c r="BG31" s="670">
        <v>99.5</v>
      </c>
      <c r="BH31" s="667"/>
      <c r="BI31" s="667"/>
      <c r="BJ31" s="667"/>
      <c r="BK31" s="667"/>
      <c r="BL31" s="667"/>
      <c r="BM31" s="618">
        <v>98.7</v>
      </c>
      <c r="BN31" s="667"/>
      <c r="BO31" s="667"/>
      <c r="BP31" s="667"/>
      <c r="BQ31" s="668"/>
      <c r="BR31" s="670">
        <v>99.7</v>
      </c>
      <c r="BS31" s="667"/>
      <c r="BT31" s="667"/>
      <c r="BU31" s="667"/>
      <c r="BV31" s="667"/>
      <c r="BW31" s="667"/>
      <c r="BX31" s="618">
        <v>98.9</v>
      </c>
      <c r="BY31" s="667"/>
      <c r="BZ31" s="667"/>
      <c r="CA31" s="667"/>
      <c r="CB31" s="668"/>
      <c r="CD31" s="663"/>
      <c r="CE31" s="664"/>
      <c r="CF31" s="620" t="s">
        <v>319</v>
      </c>
      <c r="CG31" s="621"/>
      <c r="CH31" s="621"/>
      <c r="CI31" s="621"/>
      <c r="CJ31" s="621"/>
      <c r="CK31" s="621"/>
      <c r="CL31" s="621"/>
      <c r="CM31" s="621"/>
      <c r="CN31" s="621"/>
      <c r="CO31" s="621"/>
      <c r="CP31" s="621"/>
      <c r="CQ31" s="622"/>
      <c r="CR31" s="623">
        <v>4351</v>
      </c>
      <c r="CS31" s="653"/>
      <c r="CT31" s="653"/>
      <c r="CU31" s="653"/>
      <c r="CV31" s="653"/>
      <c r="CW31" s="653"/>
      <c r="CX31" s="653"/>
      <c r="CY31" s="654"/>
      <c r="CZ31" s="628">
        <v>0.1</v>
      </c>
      <c r="DA31" s="655"/>
      <c r="DB31" s="655"/>
      <c r="DC31" s="658"/>
      <c r="DD31" s="632">
        <v>4351</v>
      </c>
      <c r="DE31" s="653"/>
      <c r="DF31" s="653"/>
      <c r="DG31" s="653"/>
      <c r="DH31" s="653"/>
      <c r="DI31" s="653"/>
      <c r="DJ31" s="653"/>
      <c r="DK31" s="654"/>
      <c r="DL31" s="632">
        <v>4351</v>
      </c>
      <c r="DM31" s="653"/>
      <c r="DN31" s="653"/>
      <c r="DO31" s="653"/>
      <c r="DP31" s="653"/>
      <c r="DQ31" s="653"/>
      <c r="DR31" s="653"/>
      <c r="DS31" s="653"/>
      <c r="DT31" s="653"/>
      <c r="DU31" s="653"/>
      <c r="DV31" s="654"/>
      <c r="DW31" s="628">
        <v>0.2</v>
      </c>
      <c r="DX31" s="655"/>
      <c r="DY31" s="655"/>
      <c r="DZ31" s="655"/>
      <c r="EA31" s="655"/>
      <c r="EB31" s="655"/>
      <c r="EC31" s="656"/>
    </row>
    <row r="32" spans="2:133" ht="11.25" customHeight="1" x14ac:dyDescent="0.15">
      <c r="B32" s="620" t="s">
        <v>320</v>
      </c>
      <c r="C32" s="621"/>
      <c r="D32" s="621"/>
      <c r="E32" s="621"/>
      <c r="F32" s="621"/>
      <c r="G32" s="621"/>
      <c r="H32" s="621"/>
      <c r="I32" s="621"/>
      <c r="J32" s="621"/>
      <c r="K32" s="621"/>
      <c r="L32" s="621"/>
      <c r="M32" s="621"/>
      <c r="N32" s="621"/>
      <c r="O32" s="621"/>
      <c r="P32" s="621"/>
      <c r="Q32" s="622"/>
      <c r="R32" s="623">
        <v>246650</v>
      </c>
      <c r="S32" s="624"/>
      <c r="T32" s="624"/>
      <c r="U32" s="624"/>
      <c r="V32" s="624"/>
      <c r="W32" s="624"/>
      <c r="X32" s="624"/>
      <c r="Y32" s="625"/>
      <c r="Z32" s="626">
        <v>5.8</v>
      </c>
      <c r="AA32" s="626"/>
      <c r="AB32" s="626"/>
      <c r="AC32" s="626"/>
      <c r="AD32" s="627" t="s">
        <v>233</v>
      </c>
      <c r="AE32" s="627"/>
      <c r="AF32" s="627"/>
      <c r="AG32" s="627"/>
      <c r="AH32" s="627"/>
      <c r="AI32" s="627"/>
      <c r="AJ32" s="627"/>
      <c r="AK32" s="627"/>
      <c r="AL32" s="628" t="s">
        <v>233</v>
      </c>
      <c r="AM32" s="629"/>
      <c r="AN32" s="629"/>
      <c r="AO32" s="630"/>
      <c r="AP32" s="673"/>
      <c r="AQ32" s="674"/>
      <c r="AR32" s="674"/>
      <c r="AS32" s="674"/>
      <c r="AT32" s="678"/>
      <c r="AU32" s="214" t="s">
        <v>321</v>
      </c>
      <c r="AX32" s="620" t="s">
        <v>322</v>
      </c>
      <c r="AY32" s="621"/>
      <c r="AZ32" s="621"/>
      <c r="BA32" s="621"/>
      <c r="BB32" s="621"/>
      <c r="BC32" s="621"/>
      <c r="BD32" s="621"/>
      <c r="BE32" s="621"/>
      <c r="BF32" s="622"/>
      <c r="BG32" s="680">
        <v>99.3</v>
      </c>
      <c r="BH32" s="653"/>
      <c r="BI32" s="653"/>
      <c r="BJ32" s="653"/>
      <c r="BK32" s="653"/>
      <c r="BL32" s="653"/>
      <c r="BM32" s="629">
        <v>98.5</v>
      </c>
      <c r="BN32" s="653"/>
      <c r="BO32" s="653"/>
      <c r="BP32" s="653"/>
      <c r="BQ32" s="669"/>
      <c r="BR32" s="680">
        <v>99.7</v>
      </c>
      <c r="BS32" s="653"/>
      <c r="BT32" s="653"/>
      <c r="BU32" s="653"/>
      <c r="BV32" s="653"/>
      <c r="BW32" s="653"/>
      <c r="BX32" s="629">
        <v>98.9</v>
      </c>
      <c r="BY32" s="653"/>
      <c r="BZ32" s="653"/>
      <c r="CA32" s="653"/>
      <c r="CB32" s="669"/>
      <c r="CD32" s="665"/>
      <c r="CE32" s="666"/>
      <c r="CF32" s="620" t="s">
        <v>323</v>
      </c>
      <c r="CG32" s="621"/>
      <c r="CH32" s="621"/>
      <c r="CI32" s="621"/>
      <c r="CJ32" s="621"/>
      <c r="CK32" s="621"/>
      <c r="CL32" s="621"/>
      <c r="CM32" s="621"/>
      <c r="CN32" s="621"/>
      <c r="CO32" s="621"/>
      <c r="CP32" s="621"/>
      <c r="CQ32" s="622"/>
      <c r="CR32" s="623" t="s">
        <v>143</v>
      </c>
      <c r="CS32" s="624"/>
      <c r="CT32" s="624"/>
      <c r="CU32" s="624"/>
      <c r="CV32" s="624"/>
      <c r="CW32" s="624"/>
      <c r="CX32" s="624"/>
      <c r="CY32" s="625"/>
      <c r="CZ32" s="628" t="s">
        <v>143</v>
      </c>
      <c r="DA32" s="655"/>
      <c r="DB32" s="655"/>
      <c r="DC32" s="658"/>
      <c r="DD32" s="632" t="s">
        <v>143</v>
      </c>
      <c r="DE32" s="624"/>
      <c r="DF32" s="624"/>
      <c r="DG32" s="624"/>
      <c r="DH32" s="624"/>
      <c r="DI32" s="624"/>
      <c r="DJ32" s="624"/>
      <c r="DK32" s="625"/>
      <c r="DL32" s="632" t="s">
        <v>233</v>
      </c>
      <c r="DM32" s="624"/>
      <c r="DN32" s="624"/>
      <c r="DO32" s="624"/>
      <c r="DP32" s="624"/>
      <c r="DQ32" s="624"/>
      <c r="DR32" s="624"/>
      <c r="DS32" s="624"/>
      <c r="DT32" s="624"/>
      <c r="DU32" s="624"/>
      <c r="DV32" s="625"/>
      <c r="DW32" s="628" t="s">
        <v>233</v>
      </c>
      <c r="DX32" s="655"/>
      <c r="DY32" s="655"/>
      <c r="DZ32" s="655"/>
      <c r="EA32" s="655"/>
      <c r="EB32" s="655"/>
      <c r="EC32" s="656"/>
    </row>
    <row r="33" spans="2:133" ht="11.25" customHeight="1" x14ac:dyDescent="0.15">
      <c r="B33" s="620" t="s">
        <v>324</v>
      </c>
      <c r="C33" s="621"/>
      <c r="D33" s="621"/>
      <c r="E33" s="621"/>
      <c r="F33" s="621"/>
      <c r="G33" s="621"/>
      <c r="H33" s="621"/>
      <c r="I33" s="621"/>
      <c r="J33" s="621"/>
      <c r="K33" s="621"/>
      <c r="L33" s="621"/>
      <c r="M33" s="621"/>
      <c r="N33" s="621"/>
      <c r="O33" s="621"/>
      <c r="P33" s="621"/>
      <c r="Q33" s="622"/>
      <c r="R33" s="623">
        <v>5264</v>
      </c>
      <c r="S33" s="624"/>
      <c r="T33" s="624"/>
      <c r="U33" s="624"/>
      <c r="V33" s="624"/>
      <c r="W33" s="624"/>
      <c r="X33" s="624"/>
      <c r="Y33" s="625"/>
      <c r="Z33" s="626">
        <v>0.1</v>
      </c>
      <c r="AA33" s="626"/>
      <c r="AB33" s="626"/>
      <c r="AC33" s="626"/>
      <c r="AD33" s="627" t="s">
        <v>233</v>
      </c>
      <c r="AE33" s="627"/>
      <c r="AF33" s="627"/>
      <c r="AG33" s="627"/>
      <c r="AH33" s="627"/>
      <c r="AI33" s="627"/>
      <c r="AJ33" s="627"/>
      <c r="AK33" s="627"/>
      <c r="AL33" s="628" t="s">
        <v>233</v>
      </c>
      <c r="AM33" s="629"/>
      <c r="AN33" s="629"/>
      <c r="AO33" s="630"/>
      <c r="AP33" s="675"/>
      <c r="AQ33" s="676"/>
      <c r="AR33" s="676"/>
      <c r="AS33" s="676"/>
      <c r="AT33" s="679"/>
      <c r="AU33" s="219"/>
      <c r="AV33" s="219"/>
      <c r="AW33" s="219"/>
      <c r="AX33" s="644" t="s">
        <v>325</v>
      </c>
      <c r="AY33" s="645"/>
      <c r="AZ33" s="645"/>
      <c r="BA33" s="645"/>
      <c r="BB33" s="645"/>
      <c r="BC33" s="645"/>
      <c r="BD33" s="645"/>
      <c r="BE33" s="645"/>
      <c r="BF33" s="646"/>
      <c r="BG33" s="681">
        <v>99.6</v>
      </c>
      <c r="BH33" s="682"/>
      <c r="BI33" s="682"/>
      <c r="BJ33" s="682"/>
      <c r="BK33" s="682"/>
      <c r="BL33" s="682"/>
      <c r="BM33" s="683">
        <v>98.7</v>
      </c>
      <c r="BN33" s="682"/>
      <c r="BO33" s="682"/>
      <c r="BP33" s="682"/>
      <c r="BQ33" s="684"/>
      <c r="BR33" s="681">
        <v>99.8</v>
      </c>
      <c r="BS33" s="682"/>
      <c r="BT33" s="682"/>
      <c r="BU33" s="682"/>
      <c r="BV33" s="682"/>
      <c r="BW33" s="682"/>
      <c r="BX33" s="683">
        <v>98.8</v>
      </c>
      <c r="BY33" s="682"/>
      <c r="BZ33" s="682"/>
      <c r="CA33" s="682"/>
      <c r="CB33" s="684"/>
      <c r="CD33" s="620" t="s">
        <v>326</v>
      </c>
      <c r="CE33" s="621"/>
      <c r="CF33" s="621"/>
      <c r="CG33" s="621"/>
      <c r="CH33" s="621"/>
      <c r="CI33" s="621"/>
      <c r="CJ33" s="621"/>
      <c r="CK33" s="621"/>
      <c r="CL33" s="621"/>
      <c r="CM33" s="621"/>
      <c r="CN33" s="621"/>
      <c r="CO33" s="621"/>
      <c r="CP33" s="621"/>
      <c r="CQ33" s="622"/>
      <c r="CR33" s="623">
        <v>2010652</v>
      </c>
      <c r="CS33" s="653"/>
      <c r="CT33" s="653"/>
      <c r="CU33" s="653"/>
      <c r="CV33" s="653"/>
      <c r="CW33" s="653"/>
      <c r="CX33" s="653"/>
      <c r="CY33" s="654"/>
      <c r="CZ33" s="628">
        <v>49</v>
      </c>
      <c r="DA33" s="655"/>
      <c r="DB33" s="655"/>
      <c r="DC33" s="658"/>
      <c r="DD33" s="632">
        <v>1653354</v>
      </c>
      <c r="DE33" s="653"/>
      <c r="DF33" s="653"/>
      <c r="DG33" s="653"/>
      <c r="DH33" s="653"/>
      <c r="DI33" s="653"/>
      <c r="DJ33" s="653"/>
      <c r="DK33" s="654"/>
      <c r="DL33" s="632">
        <v>1279019</v>
      </c>
      <c r="DM33" s="653"/>
      <c r="DN33" s="653"/>
      <c r="DO33" s="653"/>
      <c r="DP33" s="653"/>
      <c r="DQ33" s="653"/>
      <c r="DR33" s="653"/>
      <c r="DS33" s="653"/>
      <c r="DT33" s="653"/>
      <c r="DU33" s="653"/>
      <c r="DV33" s="654"/>
      <c r="DW33" s="628">
        <v>48.4</v>
      </c>
      <c r="DX33" s="655"/>
      <c r="DY33" s="655"/>
      <c r="DZ33" s="655"/>
      <c r="EA33" s="655"/>
      <c r="EB33" s="655"/>
      <c r="EC33" s="656"/>
    </row>
    <row r="34" spans="2:133" ht="11.25" customHeight="1" x14ac:dyDescent="0.15">
      <c r="B34" s="620" t="s">
        <v>327</v>
      </c>
      <c r="C34" s="621"/>
      <c r="D34" s="621"/>
      <c r="E34" s="621"/>
      <c r="F34" s="621"/>
      <c r="G34" s="621"/>
      <c r="H34" s="621"/>
      <c r="I34" s="621"/>
      <c r="J34" s="621"/>
      <c r="K34" s="621"/>
      <c r="L34" s="621"/>
      <c r="M34" s="621"/>
      <c r="N34" s="621"/>
      <c r="O34" s="621"/>
      <c r="P34" s="621"/>
      <c r="Q34" s="622"/>
      <c r="R34" s="623">
        <v>20305</v>
      </c>
      <c r="S34" s="624"/>
      <c r="T34" s="624"/>
      <c r="U34" s="624"/>
      <c r="V34" s="624"/>
      <c r="W34" s="624"/>
      <c r="X34" s="624"/>
      <c r="Y34" s="625"/>
      <c r="Z34" s="626">
        <v>0.5</v>
      </c>
      <c r="AA34" s="626"/>
      <c r="AB34" s="626"/>
      <c r="AC34" s="626"/>
      <c r="AD34" s="627" t="s">
        <v>143</v>
      </c>
      <c r="AE34" s="627"/>
      <c r="AF34" s="627"/>
      <c r="AG34" s="627"/>
      <c r="AH34" s="627"/>
      <c r="AI34" s="627"/>
      <c r="AJ34" s="627"/>
      <c r="AK34" s="627"/>
      <c r="AL34" s="628" t="s">
        <v>143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570007</v>
      </c>
      <c r="CS34" s="624"/>
      <c r="CT34" s="624"/>
      <c r="CU34" s="624"/>
      <c r="CV34" s="624"/>
      <c r="CW34" s="624"/>
      <c r="CX34" s="624"/>
      <c r="CY34" s="625"/>
      <c r="CZ34" s="628">
        <v>13.9</v>
      </c>
      <c r="DA34" s="655"/>
      <c r="DB34" s="655"/>
      <c r="DC34" s="658"/>
      <c r="DD34" s="632">
        <v>387590</v>
      </c>
      <c r="DE34" s="624"/>
      <c r="DF34" s="624"/>
      <c r="DG34" s="624"/>
      <c r="DH34" s="624"/>
      <c r="DI34" s="624"/>
      <c r="DJ34" s="624"/>
      <c r="DK34" s="625"/>
      <c r="DL34" s="632">
        <v>350922</v>
      </c>
      <c r="DM34" s="624"/>
      <c r="DN34" s="624"/>
      <c r="DO34" s="624"/>
      <c r="DP34" s="624"/>
      <c r="DQ34" s="624"/>
      <c r="DR34" s="624"/>
      <c r="DS34" s="624"/>
      <c r="DT34" s="624"/>
      <c r="DU34" s="624"/>
      <c r="DV34" s="625"/>
      <c r="DW34" s="628">
        <v>13.3</v>
      </c>
      <c r="DX34" s="655"/>
      <c r="DY34" s="655"/>
      <c r="DZ34" s="655"/>
      <c r="EA34" s="655"/>
      <c r="EB34" s="655"/>
      <c r="EC34" s="656"/>
    </row>
    <row r="35" spans="2:133" ht="11.25" customHeight="1" x14ac:dyDescent="0.15">
      <c r="B35" s="620" t="s">
        <v>329</v>
      </c>
      <c r="C35" s="621"/>
      <c r="D35" s="621"/>
      <c r="E35" s="621"/>
      <c r="F35" s="621"/>
      <c r="G35" s="621"/>
      <c r="H35" s="621"/>
      <c r="I35" s="621"/>
      <c r="J35" s="621"/>
      <c r="K35" s="621"/>
      <c r="L35" s="621"/>
      <c r="M35" s="621"/>
      <c r="N35" s="621"/>
      <c r="O35" s="621"/>
      <c r="P35" s="621"/>
      <c r="Q35" s="622"/>
      <c r="R35" s="623">
        <v>20381</v>
      </c>
      <c r="S35" s="624"/>
      <c r="T35" s="624"/>
      <c r="U35" s="624"/>
      <c r="V35" s="624"/>
      <c r="W35" s="624"/>
      <c r="X35" s="624"/>
      <c r="Y35" s="625"/>
      <c r="Z35" s="626">
        <v>0.5</v>
      </c>
      <c r="AA35" s="626"/>
      <c r="AB35" s="626"/>
      <c r="AC35" s="626"/>
      <c r="AD35" s="627" t="s">
        <v>265</v>
      </c>
      <c r="AE35" s="627"/>
      <c r="AF35" s="627"/>
      <c r="AG35" s="627"/>
      <c r="AH35" s="627"/>
      <c r="AI35" s="627"/>
      <c r="AJ35" s="627"/>
      <c r="AK35" s="627"/>
      <c r="AL35" s="628" t="s">
        <v>265</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188571</v>
      </c>
      <c r="CS35" s="653"/>
      <c r="CT35" s="653"/>
      <c r="CU35" s="653"/>
      <c r="CV35" s="653"/>
      <c r="CW35" s="653"/>
      <c r="CX35" s="653"/>
      <c r="CY35" s="654"/>
      <c r="CZ35" s="628">
        <v>4.5999999999999996</v>
      </c>
      <c r="DA35" s="655"/>
      <c r="DB35" s="655"/>
      <c r="DC35" s="658"/>
      <c r="DD35" s="632">
        <v>166865</v>
      </c>
      <c r="DE35" s="653"/>
      <c r="DF35" s="653"/>
      <c r="DG35" s="653"/>
      <c r="DH35" s="653"/>
      <c r="DI35" s="653"/>
      <c r="DJ35" s="653"/>
      <c r="DK35" s="654"/>
      <c r="DL35" s="632">
        <v>152479</v>
      </c>
      <c r="DM35" s="653"/>
      <c r="DN35" s="653"/>
      <c r="DO35" s="653"/>
      <c r="DP35" s="653"/>
      <c r="DQ35" s="653"/>
      <c r="DR35" s="653"/>
      <c r="DS35" s="653"/>
      <c r="DT35" s="653"/>
      <c r="DU35" s="653"/>
      <c r="DV35" s="654"/>
      <c r="DW35" s="628">
        <v>5.8</v>
      </c>
      <c r="DX35" s="655"/>
      <c r="DY35" s="655"/>
      <c r="DZ35" s="655"/>
      <c r="EA35" s="655"/>
      <c r="EB35" s="655"/>
      <c r="EC35" s="656"/>
    </row>
    <row r="36" spans="2:133" ht="11.25" customHeight="1" x14ac:dyDescent="0.15">
      <c r="B36" s="620" t="s">
        <v>333</v>
      </c>
      <c r="C36" s="621"/>
      <c r="D36" s="621"/>
      <c r="E36" s="621"/>
      <c r="F36" s="621"/>
      <c r="G36" s="621"/>
      <c r="H36" s="621"/>
      <c r="I36" s="621"/>
      <c r="J36" s="621"/>
      <c r="K36" s="621"/>
      <c r="L36" s="621"/>
      <c r="M36" s="621"/>
      <c r="N36" s="621"/>
      <c r="O36" s="621"/>
      <c r="P36" s="621"/>
      <c r="Q36" s="622"/>
      <c r="R36" s="623">
        <v>222076</v>
      </c>
      <c r="S36" s="624"/>
      <c r="T36" s="624"/>
      <c r="U36" s="624"/>
      <c r="V36" s="624"/>
      <c r="W36" s="624"/>
      <c r="X36" s="624"/>
      <c r="Y36" s="625"/>
      <c r="Z36" s="626">
        <v>5.2</v>
      </c>
      <c r="AA36" s="626"/>
      <c r="AB36" s="626"/>
      <c r="AC36" s="626"/>
      <c r="AD36" s="627" t="s">
        <v>233</v>
      </c>
      <c r="AE36" s="627"/>
      <c r="AF36" s="627"/>
      <c r="AG36" s="627"/>
      <c r="AH36" s="627"/>
      <c r="AI36" s="627"/>
      <c r="AJ36" s="627"/>
      <c r="AK36" s="627"/>
      <c r="AL36" s="628" t="s">
        <v>265</v>
      </c>
      <c r="AM36" s="629"/>
      <c r="AN36" s="629"/>
      <c r="AO36" s="630"/>
      <c r="AP36" s="222"/>
      <c r="AQ36" s="685" t="s">
        <v>334</v>
      </c>
      <c r="AR36" s="686"/>
      <c r="AS36" s="686"/>
      <c r="AT36" s="686"/>
      <c r="AU36" s="686"/>
      <c r="AV36" s="686"/>
      <c r="AW36" s="686"/>
      <c r="AX36" s="686"/>
      <c r="AY36" s="687"/>
      <c r="AZ36" s="612">
        <v>414156</v>
      </c>
      <c r="BA36" s="613"/>
      <c r="BB36" s="613"/>
      <c r="BC36" s="613"/>
      <c r="BD36" s="613"/>
      <c r="BE36" s="613"/>
      <c r="BF36" s="688"/>
      <c r="BG36" s="609" t="s">
        <v>335</v>
      </c>
      <c r="BH36" s="610"/>
      <c r="BI36" s="610"/>
      <c r="BJ36" s="610"/>
      <c r="BK36" s="610"/>
      <c r="BL36" s="610"/>
      <c r="BM36" s="610"/>
      <c r="BN36" s="610"/>
      <c r="BO36" s="610"/>
      <c r="BP36" s="610"/>
      <c r="BQ36" s="610"/>
      <c r="BR36" s="610"/>
      <c r="BS36" s="610"/>
      <c r="BT36" s="610"/>
      <c r="BU36" s="611"/>
      <c r="BV36" s="612">
        <v>13176</v>
      </c>
      <c r="BW36" s="613"/>
      <c r="BX36" s="613"/>
      <c r="BY36" s="613"/>
      <c r="BZ36" s="613"/>
      <c r="CA36" s="613"/>
      <c r="CB36" s="688"/>
      <c r="CD36" s="620" t="s">
        <v>336</v>
      </c>
      <c r="CE36" s="621"/>
      <c r="CF36" s="621"/>
      <c r="CG36" s="621"/>
      <c r="CH36" s="621"/>
      <c r="CI36" s="621"/>
      <c r="CJ36" s="621"/>
      <c r="CK36" s="621"/>
      <c r="CL36" s="621"/>
      <c r="CM36" s="621"/>
      <c r="CN36" s="621"/>
      <c r="CO36" s="621"/>
      <c r="CP36" s="621"/>
      <c r="CQ36" s="622"/>
      <c r="CR36" s="623">
        <v>570261</v>
      </c>
      <c r="CS36" s="624"/>
      <c r="CT36" s="624"/>
      <c r="CU36" s="624"/>
      <c r="CV36" s="624"/>
      <c r="CW36" s="624"/>
      <c r="CX36" s="624"/>
      <c r="CY36" s="625"/>
      <c r="CZ36" s="628">
        <v>13.9</v>
      </c>
      <c r="DA36" s="655"/>
      <c r="DB36" s="655"/>
      <c r="DC36" s="658"/>
      <c r="DD36" s="632">
        <v>479026</v>
      </c>
      <c r="DE36" s="624"/>
      <c r="DF36" s="624"/>
      <c r="DG36" s="624"/>
      <c r="DH36" s="624"/>
      <c r="DI36" s="624"/>
      <c r="DJ36" s="624"/>
      <c r="DK36" s="625"/>
      <c r="DL36" s="632">
        <v>396003</v>
      </c>
      <c r="DM36" s="624"/>
      <c r="DN36" s="624"/>
      <c r="DO36" s="624"/>
      <c r="DP36" s="624"/>
      <c r="DQ36" s="624"/>
      <c r="DR36" s="624"/>
      <c r="DS36" s="624"/>
      <c r="DT36" s="624"/>
      <c r="DU36" s="624"/>
      <c r="DV36" s="625"/>
      <c r="DW36" s="628">
        <v>15</v>
      </c>
      <c r="DX36" s="655"/>
      <c r="DY36" s="655"/>
      <c r="DZ36" s="655"/>
      <c r="EA36" s="655"/>
      <c r="EB36" s="655"/>
      <c r="EC36" s="656"/>
    </row>
    <row r="37" spans="2:133" ht="11.25" customHeight="1" x14ac:dyDescent="0.15">
      <c r="B37" s="620" t="s">
        <v>337</v>
      </c>
      <c r="C37" s="621"/>
      <c r="D37" s="621"/>
      <c r="E37" s="621"/>
      <c r="F37" s="621"/>
      <c r="G37" s="621"/>
      <c r="H37" s="621"/>
      <c r="I37" s="621"/>
      <c r="J37" s="621"/>
      <c r="K37" s="621"/>
      <c r="L37" s="621"/>
      <c r="M37" s="621"/>
      <c r="N37" s="621"/>
      <c r="O37" s="621"/>
      <c r="P37" s="621"/>
      <c r="Q37" s="622"/>
      <c r="R37" s="623">
        <v>95325</v>
      </c>
      <c r="S37" s="624"/>
      <c r="T37" s="624"/>
      <c r="U37" s="624"/>
      <c r="V37" s="624"/>
      <c r="W37" s="624"/>
      <c r="X37" s="624"/>
      <c r="Y37" s="625"/>
      <c r="Z37" s="626">
        <v>2.2000000000000002</v>
      </c>
      <c r="AA37" s="626"/>
      <c r="AB37" s="626"/>
      <c r="AC37" s="626"/>
      <c r="AD37" s="627">
        <v>10</v>
      </c>
      <c r="AE37" s="627"/>
      <c r="AF37" s="627"/>
      <c r="AG37" s="627"/>
      <c r="AH37" s="627"/>
      <c r="AI37" s="627"/>
      <c r="AJ37" s="627"/>
      <c r="AK37" s="627"/>
      <c r="AL37" s="628">
        <v>0</v>
      </c>
      <c r="AM37" s="629"/>
      <c r="AN37" s="629"/>
      <c r="AO37" s="630"/>
      <c r="AQ37" s="689" t="s">
        <v>338</v>
      </c>
      <c r="AR37" s="690"/>
      <c r="AS37" s="690"/>
      <c r="AT37" s="690"/>
      <c r="AU37" s="690"/>
      <c r="AV37" s="690"/>
      <c r="AW37" s="690"/>
      <c r="AX37" s="690"/>
      <c r="AY37" s="691"/>
      <c r="AZ37" s="623">
        <v>145275</v>
      </c>
      <c r="BA37" s="624"/>
      <c r="BB37" s="624"/>
      <c r="BC37" s="624"/>
      <c r="BD37" s="653"/>
      <c r="BE37" s="653"/>
      <c r="BF37" s="669"/>
      <c r="BG37" s="620" t="s">
        <v>339</v>
      </c>
      <c r="BH37" s="621"/>
      <c r="BI37" s="621"/>
      <c r="BJ37" s="621"/>
      <c r="BK37" s="621"/>
      <c r="BL37" s="621"/>
      <c r="BM37" s="621"/>
      <c r="BN37" s="621"/>
      <c r="BO37" s="621"/>
      <c r="BP37" s="621"/>
      <c r="BQ37" s="621"/>
      <c r="BR37" s="621"/>
      <c r="BS37" s="621"/>
      <c r="BT37" s="621"/>
      <c r="BU37" s="622"/>
      <c r="BV37" s="623">
        <v>18781</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231179</v>
      </c>
      <c r="CS37" s="653"/>
      <c r="CT37" s="653"/>
      <c r="CU37" s="653"/>
      <c r="CV37" s="653"/>
      <c r="CW37" s="653"/>
      <c r="CX37" s="653"/>
      <c r="CY37" s="654"/>
      <c r="CZ37" s="628">
        <v>5.6</v>
      </c>
      <c r="DA37" s="655"/>
      <c r="DB37" s="655"/>
      <c r="DC37" s="658"/>
      <c r="DD37" s="632">
        <v>216479</v>
      </c>
      <c r="DE37" s="653"/>
      <c r="DF37" s="653"/>
      <c r="DG37" s="653"/>
      <c r="DH37" s="653"/>
      <c r="DI37" s="653"/>
      <c r="DJ37" s="653"/>
      <c r="DK37" s="654"/>
      <c r="DL37" s="632">
        <v>216479</v>
      </c>
      <c r="DM37" s="653"/>
      <c r="DN37" s="653"/>
      <c r="DO37" s="653"/>
      <c r="DP37" s="653"/>
      <c r="DQ37" s="653"/>
      <c r="DR37" s="653"/>
      <c r="DS37" s="653"/>
      <c r="DT37" s="653"/>
      <c r="DU37" s="653"/>
      <c r="DV37" s="654"/>
      <c r="DW37" s="628">
        <v>8.1999999999999993</v>
      </c>
      <c r="DX37" s="655"/>
      <c r="DY37" s="655"/>
      <c r="DZ37" s="655"/>
      <c r="EA37" s="655"/>
      <c r="EB37" s="655"/>
      <c r="EC37" s="656"/>
    </row>
    <row r="38" spans="2:133" ht="11.25" customHeight="1" x14ac:dyDescent="0.15">
      <c r="B38" s="620" t="s">
        <v>341</v>
      </c>
      <c r="C38" s="621"/>
      <c r="D38" s="621"/>
      <c r="E38" s="621"/>
      <c r="F38" s="621"/>
      <c r="G38" s="621"/>
      <c r="H38" s="621"/>
      <c r="I38" s="621"/>
      <c r="J38" s="621"/>
      <c r="K38" s="621"/>
      <c r="L38" s="621"/>
      <c r="M38" s="621"/>
      <c r="N38" s="621"/>
      <c r="O38" s="621"/>
      <c r="P38" s="621"/>
      <c r="Q38" s="622"/>
      <c r="R38" s="623">
        <v>399900</v>
      </c>
      <c r="S38" s="624"/>
      <c r="T38" s="624"/>
      <c r="U38" s="624"/>
      <c r="V38" s="624"/>
      <c r="W38" s="624"/>
      <c r="X38" s="624"/>
      <c r="Y38" s="625"/>
      <c r="Z38" s="626">
        <v>9.4</v>
      </c>
      <c r="AA38" s="626"/>
      <c r="AB38" s="626"/>
      <c r="AC38" s="626"/>
      <c r="AD38" s="627" t="s">
        <v>233</v>
      </c>
      <c r="AE38" s="627"/>
      <c r="AF38" s="627"/>
      <c r="AG38" s="627"/>
      <c r="AH38" s="627"/>
      <c r="AI38" s="627"/>
      <c r="AJ38" s="627"/>
      <c r="AK38" s="627"/>
      <c r="AL38" s="628" t="s">
        <v>233</v>
      </c>
      <c r="AM38" s="629"/>
      <c r="AN38" s="629"/>
      <c r="AO38" s="630"/>
      <c r="AQ38" s="689" t="s">
        <v>342</v>
      </c>
      <c r="AR38" s="690"/>
      <c r="AS38" s="690"/>
      <c r="AT38" s="690"/>
      <c r="AU38" s="690"/>
      <c r="AV38" s="690"/>
      <c r="AW38" s="690"/>
      <c r="AX38" s="690"/>
      <c r="AY38" s="691"/>
      <c r="AZ38" s="623">
        <v>98862</v>
      </c>
      <c r="BA38" s="624"/>
      <c r="BB38" s="624"/>
      <c r="BC38" s="624"/>
      <c r="BD38" s="653"/>
      <c r="BE38" s="653"/>
      <c r="BF38" s="669"/>
      <c r="BG38" s="620" t="s">
        <v>343</v>
      </c>
      <c r="BH38" s="621"/>
      <c r="BI38" s="621"/>
      <c r="BJ38" s="621"/>
      <c r="BK38" s="621"/>
      <c r="BL38" s="621"/>
      <c r="BM38" s="621"/>
      <c r="BN38" s="621"/>
      <c r="BO38" s="621"/>
      <c r="BP38" s="621"/>
      <c r="BQ38" s="621"/>
      <c r="BR38" s="621"/>
      <c r="BS38" s="621"/>
      <c r="BT38" s="621"/>
      <c r="BU38" s="622"/>
      <c r="BV38" s="623">
        <v>492</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414156</v>
      </c>
      <c r="CS38" s="624"/>
      <c r="CT38" s="624"/>
      <c r="CU38" s="624"/>
      <c r="CV38" s="624"/>
      <c r="CW38" s="624"/>
      <c r="CX38" s="624"/>
      <c r="CY38" s="625"/>
      <c r="CZ38" s="628">
        <v>10.1</v>
      </c>
      <c r="DA38" s="655"/>
      <c r="DB38" s="655"/>
      <c r="DC38" s="658"/>
      <c r="DD38" s="632">
        <v>379615</v>
      </c>
      <c r="DE38" s="624"/>
      <c r="DF38" s="624"/>
      <c r="DG38" s="624"/>
      <c r="DH38" s="624"/>
      <c r="DI38" s="624"/>
      <c r="DJ38" s="624"/>
      <c r="DK38" s="625"/>
      <c r="DL38" s="632">
        <v>379615</v>
      </c>
      <c r="DM38" s="624"/>
      <c r="DN38" s="624"/>
      <c r="DO38" s="624"/>
      <c r="DP38" s="624"/>
      <c r="DQ38" s="624"/>
      <c r="DR38" s="624"/>
      <c r="DS38" s="624"/>
      <c r="DT38" s="624"/>
      <c r="DU38" s="624"/>
      <c r="DV38" s="625"/>
      <c r="DW38" s="628">
        <v>14.4</v>
      </c>
      <c r="DX38" s="655"/>
      <c r="DY38" s="655"/>
      <c r="DZ38" s="655"/>
      <c r="EA38" s="655"/>
      <c r="EB38" s="655"/>
      <c r="EC38" s="656"/>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233</v>
      </c>
      <c r="S39" s="624"/>
      <c r="T39" s="624"/>
      <c r="U39" s="624"/>
      <c r="V39" s="624"/>
      <c r="W39" s="624"/>
      <c r="X39" s="624"/>
      <c r="Y39" s="625"/>
      <c r="Z39" s="626" t="s">
        <v>143</v>
      </c>
      <c r="AA39" s="626"/>
      <c r="AB39" s="626"/>
      <c r="AC39" s="626"/>
      <c r="AD39" s="627" t="s">
        <v>143</v>
      </c>
      <c r="AE39" s="627"/>
      <c r="AF39" s="627"/>
      <c r="AG39" s="627"/>
      <c r="AH39" s="627"/>
      <c r="AI39" s="627"/>
      <c r="AJ39" s="627"/>
      <c r="AK39" s="627"/>
      <c r="AL39" s="628" t="s">
        <v>143</v>
      </c>
      <c r="AM39" s="629"/>
      <c r="AN39" s="629"/>
      <c r="AO39" s="630"/>
      <c r="AQ39" s="689" t="s">
        <v>346</v>
      </c>
      <c r="AR39" s="690"/>
      <c r="AS39" s="690"/>
      <c r="AT39" s="690"/>
      <c r="AU39" s="690"/>
      <c r="AV39" s="690"/>
      <c r="AW39" s="690"/>
      <c r="AX39" s="690"/>
      <c r="AY39" s="691"/>
      <c r="AZ39" s="623">
        <v>2517</v>
      </c>
      <c r="BA39" s="624"/>
      <c r="BB39" s="624"/>
      <c r="BC39" s="624"/>
      <c r="BD39" s="653"/>
      <c r="BE39" s="653"/>
      <c r="BF39" s="669"/>
      <c r="BG39" s="620" t="s">
        <v>347</v>
      </c>
      <c r="BH39" s="621"/>
      <c r="BI39" s="621"/>
      <c r="BJ39" s="621"/>
      <c r="BK39" s="621"/>
      <c r="BL39" s="621"/>
      <c r="BM39" s="621"/>
      <c r="BN39" s="621"/>
      <c r="BO39" s="621"/>
      <c r="BP39" s="621"/>
      <c r="BQ39" s="621"/>
      <c r="BR39" s="621"/>
      <c r="BS39" s="621"/>
      <c r="BT39" s="621"/>
      <c r="BU39" s="622"/>
      <c r="BV39" s="623">
        <v>757</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244657</v>
      </c>
      <c r="CS39" s="653"/>
      <c r="CT39" s="653"/>
      <c r="CU39" s="653"/>
      <c r="CV39" s="653"/>
      <c r="CW39" s="653"/>
      <c r="CX39" s="653"/>
      <c r="CY39" s="654"/>
      <c r="CZ39" s="628">
        <v>6</v>
      </c>
      <c r="DA39" s="655"/>
      <c r="DB39" s="655"/>
      <c r="DC39" s="658"/>
      <c r="DD39" s="632">
        <v>240258</v>
      </c>
      <c r="DE39" s="653"/>
      <c r="DF39" s="653"/>
      <c r="DG39" s="653"/>
      <c r="DH39" s="653"/>
      <c r="DI39" s="653"/>
      <c r="DJ39" s="653"/>
      <c r="DK39" s="654"/>
      <c r="DL39" s="632" t="s">
        <v>143</v>
      </c>
      <c r="DM39" s="653"/>
      <c r="DN39" s="653"/>
      <c r="DO39" s="653"/>
      <c r="DP39" s="653"/>
      <c r="DQ39" s="653"/>
      <c r="DR39" s="653"/>
      <c r="DS39" s="653"/>
      <c r="DT39" s="653"/>
      <c r="DU39" s="653"/>
      <c r="DV39" s="654"/>
      <c r="DW39" s="628" t="s">
        <v>233</v>
      </c>
      <c r="DX39" s="655"/>
      <c r="DY39" s="655"/>
      <c r="DZ39" s="655"/>
      <c r="EA39" s="655"/>
      <c r="EB39" s="655"/>
      <c r="EC39" s="656"/>
    </row>
    <row r="40" spans="2:133" ht="11.25" customHeight="1" x14ac:dyDescent="0.15">
      <c r="B40" s="620" t="s">
        <v>349</v>
      </c>
      <c r="C40" s="621"/>
      <c r="D40" s="621"/>
      <c r="E40" s="621"/>
      <c r="F40" s="621"/>
      <c r="G40" s="621"/>
      <c r="H40" s="621"/>
      <c r="I40" s="621"/>
      <c r="J40" s="621"/>
      <c r="K40" s="621"/>
      <c r="L40" s="621"/>
      <c r="M40" s="621"/>
      <c r="N40" s="621"/>
      <c r="O40" s="621"/>
      <c r="P40" s="621"/>
      <c r="Q40" s="622"/>
      <c r="R40" s="623">
        <v>22200</v>
      </c>
      <c r="S40" s="624"/>
      <c r="T40" s="624"/>
      <c r="U40" s="624"/>
      <c r="V40" s="624"/>
      <c r="W40" s="624"/>
      <c r="X40" s="624"/>
      <c r="Y40" s="625"/>
      <c r="Z40" s="626">
        <v>0.5</v>
      </c>
      <c r="AA40" s="626"/>
      <c r="AB40" s="626"/>
      <c r="AC40" s="626"/>
      <c r="AD40" s="627" t="s">
        <v>143</v>
      </c>
      <c r="AE40" s="627"/>
      <c r="AF40" s="627"/>
      <c r="AG40" s="627"/>
      <c r="AH40" s="627"/>
      <c r="AI40" s="627"/>
      <c r="AJ40" s="627"/>
      <c r="AK40" s="627"/>
      <c r="AL40" s="628" t="s">
        <v>143</v>
      </c>
      <c r="AM40" s="629"/>
      <c r="AN40" s="629"/>
      <c r="AO40" s="630"/>
      <c r="AQ40" s="689" t="s">
        <v>350</v>
      </c>
      <c r="AR40" s="690"/>
      <c r="AS40" s="690"/>
      <c r="AT40" s="690"/>
      <c r="AU40" s="690"/>
      <c r="AV40" s="690"/>
      <c r="AW40" s="690"/>
      <c r="AX40" s="690"/>
      <c r="AY40" s="691"/>
      <c r="AZ40" s="623">
        <v>342</v>
      </c>
      <c r="BA40" s="624"/>
      <c r="BB40" s="624"/>
      <c r="BC40" s="624"/>
      <c r="BD40" s="653"/>
      <c r="BE40" s="653"/>
      <c r="BF40" s="669"/>
      <c r="BG40" s="673" t="s">
        <v>351</v>
      </c>
      <c r="BH40" s="674"/>
      <c r="BI40" s="674"/>
      <c r="BJ40" s="674"/>
      <c r="BK40" s="674"/>
      <c r="BL40" s="223"/>
      <c r="BM40" s="621" t="s">
        <v>352</v>
      </c>
      <c r="BN40" s="621"/>
      <c r="BO40" s="621"/>
      <c r="BP40" s="621"/>
      <c r="BQ40" s="621"/>
      <c r="BR40" s="621"/>
      <c r="BS40" s="621"/>
      <c r="BT40" s="621"/>
      <c r="BU40" s="622"/>
      <c r="BV40" s="623">
        <v>96</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23000</v>
      </c>
      <c r="CS40" s="624"/>
      <c r="CT40" s="624"/>
      <c r="CU40" s="624"/>
      <c r="CV40" s="624"/>
      <c r="CW40" s="624"/>
      <c r="CX40" s="624"/>
      <c r="CY40" s="625"/>
      <c r="CZ40" s="628">
        <v>0.6</v>
      </c>
      <c r="DA40" s="655"/>
      <c r="DB40" s="655"/>
      <c r="DC40" s="658"/>
      <c r="DD40" s="632" t="s">
        <v>143</v>
      </c>
      <c r="DE40" s="624"/>
      <c r="DF40" s="624"/>
      <c r="DG40" s="624"/>
      <c r="DH40" s="624"/>
      <c r="DI40" s="624"/>
      <c r="DJ40" s="624"/>
      <c r="DK40" s="625"/>
      <c r="DL40" s="632" t="s">
        <v>233</v>
      </c>
      <c r="DM40" s="624"/>
      <c r="DN40" s="624"/>
      <c r="DO40" s="624"/>
      <c r="DP40" s="624"/>
      <c r="DQ40" s="624"/>
      <c r="DR40" s="624"/>
      <c r="DS40" s="624"/>
      <c r="DT40" s="624"/>
      <c r="DU40" s="624"/>
      <c r="DV40" s="625"/>
      <c r="DW40" s="628" t="s">
        <v>143</v>
      </c>
      <c r="DX40" s="655"/>
      <c r="DY40" s="655"/>
      <c r="DZ40" s="655"/>
      <c r="EA40" s="655"/>
      <c r="EB40" s="655"/>
      <c r="EC40" s="656"/>
    </row>
    <row r="41" spans="2:133" ht="11.25" customHeight="1" x14ac:dyDescent="0.15">
      <c r="B41" s="644" t="s">
        <v>354</v>
      </c>
      <c r="C41" s="645"/>
      <c r="D41" s="645"/>
      <c r="E41" s="645"/>
      <c r="F41" s="645"/>
      <c r="G41" s="645"/>
      <c r="H41" s="645"/>
      <c r="I41" s="645"/>
      <c r="J41" s="645"/>
      <c r="K41" s="645"/>
      <c r="L41" s="645"/>
      <c r="M41" s="645"/>
      <c r="N41" s="645"/>
      <c r="O41" s="645"/>
      <c r="P41" s="645"/>
      <c r="Q41" s="646"/>
      <c r="R41" s="698">
        <v>4268179</v>
      </c>
      <c r="S41" s="699"/>
      <c r="T41" s="699"/>
      <c r="U41" s="699"/>
      <c r="V41" s="699"/>
      <c r="W41" s="699"/>
      <c r="X41" s="699"/>
      <c r="Y41" s="700"/>
      <c r="Z41" s="701">
        <v>100</v>
      </c>
      <c r="AA41" s="701"/>
      <c r="AB41" s="701"/>
      <c r="AC41" s="701"/>
      <c r="AD41" s="702">
        <v>2620944</v>
      </c>
      <c r="AE41" s="702"/>
      <c r="AF41" s="702"/>
      <c r="AG41" s="702"/>
      <c r="AH41" s="702"/>
      <c r="AI41" s="702"/>
      <c r="AJ41" s="702"/>
      <c r="AK41" s="702"/>
      <c r="AL41" s="703">
        <v>100</v>
      </c>
      <c r="AM41" s="683"/>
      <c r="AN41" s="683"/>
      <c r="AO41" s="704"/>
      <c r="AQ41" s="689" t="s">
        <v>355</v>
      </c>
      <c r="AR41" s="690"/>
      <c r="AS41" s="690"/>
      <c r="AT41" s="690"/>
      <c r="AU41" s="690"/>
      <c r="AV41" s="690"/>
      <c r="AW41" s="690"/>
      <c r="AX41" s="690"/>
      <c r="AY41" s="691"/>
      <c r="AZ41" s="623">
        <v>56181</v>
      </c>
      <c r="BA41" s="624"/>
      <c r="BB41" s="624"/>
      <c r="BC41" s="624"/>
      <c r="BD41" s="653"/>
      <c r="BE41" s="653"/>
      <c r="BF41" s="669"/>
      <c r="BG41" s="673"/>
      <c r="BH41" s="674"/>
      <c r="BI41" s="674"/>
      <c r="BJ41" s="674"/>
      <c r="BK41" s="674"/>
      <c r="BL41" s="223"/>
      <c r="BM41" s="621" t="s">
        <v>356</v>
      </c>
      <c r="BN41" s="621"/>
      <c r="BO41" s="621"/>
      <c r="BP41" s="621"/>
      <c r="BQ41" s="621"/>
      <c r="BR41" s="621"/>
      <c r="BS41" s="621"/>
      <c r="BT41" s="621"/>
      <c r="BU41" s="622"/>
      <c r="BV41" s="623" t="s">
        <v>143</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143</v>
      </c>
      <c r="CS41" s="653"/>
      <c r="CT41" s="653"/>
      <c r="CU41" s="653"/>
      <c r="CV41" s="653"/>
      <c r="CW41" s="653"/>
      <c r="CX41" s="653"/>
      <c r="CY41" s="654"/>
      <c r="CZ41" s="628" t="s">
        <v>143</v>
      </c>
      <c r="DA41" s="655"/>
      <c r="DB41" s="655"/>
      <c r="DC41" s="658"/>
      <c r="DD41" s="632" t="s">
        <v>143</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358</v>
      </c>
      <c r="AR42" s="706"/>
      <c r="AS42" s="706"/>
      <c r="AT42" s="706"/>
      <c r="AU42" s="706"/>
      <c r="AV42" s="706"/>
      <c r="AW42" s="706"/>
      <c r="AX42" s="706"/>
      <c r="AY42" s="707"/>
      <c r="AZ42" s="698">
        <v>110979</v>
      </c>
      <c r="BA42" s="699"/>
      <c r="BB42" s="699"/>
      <c r="BC42" s="699"/>
      <c r="BD42" s="682"/>
      <c r="BE42" s="682"/>
      <c r="BF42" s="684"/>
      <c r="BG42" s="675"/>
      <c r="BH42" s="676"/>
      <c r="BI42" s="676"/>
      <c r="BJ42" s="676"/>
      <c r="BK42" s="676"/>
      <c r="BL42" s="224"/>
      <c r="BM42" s="645" t="s">
        <v>359</v>
      </c>
      <c r="BN42" s="645"/>
      <c r="BO42" s="645"/>
      <c r="BP42" s="645"/>
      <c r="BQ42" s="645"/>
      <c r="BR42" s="645"/>
      <c r="BS42" s="645"/>
      <c r="BT42" s="645"/>
      <c r="BU42" s="646"/>
      <c r="BV42" s="698">
        <v>425</v>
      </c>
      <c r="BW42" s="699"/>
      <c r="BX42" s="699"/>
      <c r="BY42" s="699"/>
      <c r="BZ42" s="699"/>
      <c r="CA42" s="699"/>
      <c r="CB42" s="708"/>
      <c r="CD42" s="620" t="s">
        <v>360</v>
      </c>
      <c r="CE42" s="621"/>
      <c r="CF42" s="621"/>
      <c r="CG42" s="621"/>
      <c r="CH42" s="621"/>
      <c r="CI42" s="621"/>
      <c r="CJ42" s="621"/>
      <c r="CK42" s="621"/>
      <c r="CL42" s="621"/>
      <c r="CM42" s="621"/>
      <c r="CN42" s="621"/>
      <c r="CO42" s="621"/>
      <c r="CP42" s="621"/>
      <c r="CQ42" s="622"/>
      <c r="CR42" s="623">
        <v>750101</v>
      </c>
      <c r="CS42" s="653"/>
      <c r="CT42" s="653"/>
      <c r="CU42" s="653"/>
      <c r="CV42" s="653"/>
      <c r="CW42" s="653"/>
      <c r="CX42" s="653"/>
      <c r="CY42" s="654"/>
      <c r="CZ42" s="628">
        <v>18.3</v>
      </c>
      <c r="DA42" s="655"/>
      <c r="DB42" s="655"/>
      <c r="DC42" s="658"/>
      <c r="DD42" s="632">
        <v>265867</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86974</v>
      </c>
      <c r="CS43" s="653"/>
      <c r="CT43" s="653"/>
      <c r="CU43" s="653"/>
      <c r="CV43" s="653"/>
      <c r="CW43" s="653"/>
      <c r="CX43" s="653"/>
      <c r="CY43" s="654"/>
      <c r="CZ43" s="628">
        <v>2.1</v>
      </c>
      <c r="DA43" s="655"/>
      <c r="DB43" s="655"/>
      <c r="DC43" s="658"/>
      <c r="DD43" s="632">
        <v>86974</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364</v>
      </c>
      <c r="CG44" s="621"/>
      <c r="CH44" s="621"/>
      <c r="CI44" s="621"/>
      <c r="CJ44" s="621"/>
      <c r="CK44" s="621"/>
      <c r="CL44" s="621"/>
      <c r="CM44" s="621"/>
      <c r="CN44" s="621"/>
      <c r="CO44" s="621"/>
      <c r="CP44" s="621"/>
      <c r="CQ44" s="622"/>
      <c r="CR44" s="623">
        <v>729982</v>
      </c>
      <c r="CS44" s="624"/>
      <c r="CT44" s="624"/>
      <c r="CU44" s="624"/>
      <c r="CV44" s="624"/>
      <c r="CW44" s="624"/>
      <c r="CX44" s="624"/>
      <c r="CY44" s="625"/>
      <c r="CZ44" s="628">
        <v>17.8</v>
      </c>
      <c r="DA44" s="629"/>
      <c r="DB44" s="629"/>
      <c r="DC44" s="635"/>
      <c r="DD44" s="632">
        <v>246017</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325092</v>
      </c>
      <c r="CS45" s="653"/>
      <c r="CT45" s="653"/>
      <c r="CU45" s="653"/>
      <c r="CV45" s="653"/>
      <c r="CW45" s="653"/>
      <c r="CX45" s="653"/>
      <c r="CY45" s="654"/>
      <c r="CZ45" s="628">
        <v>7.9</v>
      </c>
      <c r="DA45" s="655"/>
      <c r="DB45" s="655"/>
      <c r="DC45" s="658"/>
      <c r="DD45" s="632">
        <v>25741</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367</v>
      </c>
      <c r="CG46" s="621"/>
      <c r="CH46" s="621"/>
      <c r="CI46" s="621"/>
      <c r="CJ46" s="621"/>
      <c r="CK46" s="621"/>
      <c r="CL46" s="621"/>
      <c r="CM46" s="621"/>
      <c r="CN46" s="621"/>
      <c r="CO46" s="621"/>
      <c r="CP46" s="621"/>
      <c r="CQ46" s="622"/>
      <c r="CR46" s="623">
        <v>397240</v>
      </c>
      <c r="CS46" s="624"/>
      <c r="CT46" s="624"/>
      <c r="CU46" s="624"/>
      <c r="CV46" s="624"/>
      <c r="CW46" s="624"/>
      <c r="CX46" s="624"/>
      <c r="CY46" s="625"/>
      <c r="CZ46" s="628">
        <v>9.6999999999999993</v>
      </c>
      <c r="DA46" s="629"/>
      <c r="DB46" s="629"/>
      <c r="DC46" s="635"/>
      <c r="DD46" s="632">
        <v>220271</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368</v>
      </c>
      <c r="CG47" s="621"/>
      <c r="CH47" s="621"/>
      <c r="CI47" s="621"/>
      <c r="CJ47" s="621"/>
      <c r="CK47" s="621"/>
      <c r="CL47" s="621"/>
      <c r="CM47" s="621"/>
      <c r="CN47" s="621"/>
      <c r="CO47" s="621"/>
      <c r="CP47" s="621"/>
      <c r="CQ47" s="622"/>
      <c r="CR47" s="623">
        <v>20119</v>
      </c>
      <c r="CS47" s="653"/>
      <c r="CT47" s="653"/>
      <c r="CU47" s="653"/>
      <c r="CV47" s="653"/>
      <c r="CW47" s="653"/>
      <c r="CX47" s="653"/>
      <c r="CY47" s="654"/>
      <c r="CZ47" s="628">
        <v>0.5</v>
      </c>
      <c r="DA47" s="655"/>
      <c r="DB47" s="655"/>
      <c r="DC47" s="658"/>
      <c r="DD47" s="632">
        <v>19850</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369</v>
      </c>
      <c r="CG48" s="621"/>
      <c r="CH48" s="621"/>
      <c r="CI48" s="621"/>
      <c r="CJ48" s="621"/>
      <c r="CK48" s="621"/>
      <c r="CL48" s="621"/>
      <c r="CM48" s="621"/>
      <c r="CN48" s="621"/>
      <c r="CO48" s="621"/>
      <c r="CP48" s="621"/>
      <c r="CQ48" s="622"/>
      <c r="CR48" s="623" t="s">
        <v>143</v>
      </c>
      <c r="CS48" s="624"/>
      <c r="CT48" s="624"/>
      <c r="CU48" s="624"/>
      <c r="CV48" s="624"/>
      <c r="CW48" s="624"/>
      <c r="CX48" s="624"/>
      <c r="CY48" s="625"/>
      <c r="CZ48" s="628" t="s">
        <v>143</v>
      </c>
      <c r="DA48" s="629"/>
      <c r="DB48" s="629"/>
      <c r="DC48" s="635"/>
      <c r="DD48" s="632" t="s">
        <v>143</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370</v>
      </c>
      <c r="CE49" s="645"/>
      <c r="CF49" s="645"/>
      <c r="CG49" s="645"/>
      <c r="CH49" s="645"/>
      <c r="CI49" s="645"/>
      <c r="CJ49" s="645"/>
      <c r="CK49" s="645"/>
      <c r="CL49" s="645"/>
      <c r="CM49" s="645"/>
      <c r="CN49" s="645"/>
      <c r="CO49" s="645"/>
      <c r="CP49" s="645"/>
      <c r="CQ49" s="646"/>
      <c r="CR49" s="698">
        <v>4104214</v>
      </c>
      <c r="CS49" s="682"/>
      <c r="CT49" s="682"/>
      <c r="CU49" s="682"/>
      <c r="CV49" s="682"/>
      <c r="CW49" s="682"/>
      <c r="CX49" s="682"/>
      <c r="CY49" s="711"/>
      <c r="CZ49" s="703">
        <v>100</v>
      </c>
      <c r="DA49" s="712"/>
      <c r="DB49" s="712"/>
      <c r="DC49" s="713"/>
      <c r="DD49" s="714">
        <v>3067163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n1W1xEVkvNJRRJ+xL+tIdqjKuvxbNb2f1n6VZ8HbwC/ESlal8UZGHJt+PPq9RaWWUrf06slpxilu6F/QgMuRQg==" saltValue="C18Nt3dzpDnPz2S573HCQ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M73" zoomScaleNormal="100" zoomScaleSheetLayoutView="70" workbookViewId="0">
      <selection activeCell="CR102" sqref="CR102:DU10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393</v>
      </c>
      <c r="C7" s="750"/>
      <c r="D7" s="750"/>
      <c r="E7" s="750"/>
      <c r="F7" s="750"/>
      <c r="G7" s="750"/>
      <c r="H7" s="750"/>
      <c r="I7" s="750"/>
      <c r="J7" s="750"/>
      <c r="K7" s="750"/>
      <c r="L7" s="750"/>
      <c r="M7" s="750"/>
      <c r="N7" s="750"/>
      <c r="O7" s="750"/>
      <c r="P7" s="751"/>
      <c r="Q7" s="752">
        <v>4268</v>
      </c>
      <c r="R7" s="753"/>
      <c r="S7" s="753"/>
      <c r="T7" s="753"/>
      <c r="U7" s="753"/>
      <c r="V7" s="753">
        <v>4104</v>
      </c>
      <c r="W7" s="753"/>
      <c r="X7" s="753"/>
      <c r="Y7" s="753"/>
      <c r="Z7" s="753"/>
      <c r="AA7" s="753">
        <v>164</v>
      </c>
      <c r="AB7" s="753"/>
      <c r="AC7" s="753"/>
      <c r="AD7" s="753"/>
      <c r="AE7" s="754"/>
      <c r="AF7" s="755">
        <v>120</v>
      </c>
      <c r="AG7" s="756"/>
      <c r="AH7" s="756"/>
      <c r="AI7" s="756"/>
      <c r="AJ7" s="757"/>
      <c r="AK7" s="758">
        <v>20</v>
      </c>
      <c r="AL7" s="759"/>
      <c r="AM7" s="759"/>
      <c r="AN7" s="759"/>
      <c r="AO7" s="759"/>
      <c r="AP7" s="759">
        <v>4085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596</v>
      </c>
      <c r="BT7" s="747"/>
      <c r="BU7" s="747"/>
      <c r="BV7" s="747"/>
      <c r="BW7" s="747"/>
      <c r="BX7" s="747"/>
      <c r="BY7" s="747"/>
      <c r="BZ7" s="747"/>
      <c r="CA7" s="747"/>
      <c r="CB7" s="747"/>
      <c r="CC7" s="747"/>
      <c r="CD7" s="747"/>
      <c r="CE7" s="747"/>
      <c r="CF7" s="747"/>
      <c r="CG7" s="762"/>
      <c r="CH7" s="743">
        <v>1</v>
      </c>
      <c r="CI7" s="744"/>
      <c r="CJ7" s="744"/>
      <c r="CK7" s="744"/>
      <c r="CL7" s="745"/>
      <c r="CM7" s="743">
        <v>4</v>
      </c>
      <c r="CN7" s="744"/>
      <c r="CO7" s="744"/>
      <c r="CP7" s="744"/>
      <c r="CQ7" s="745"/>
      <c r="CR7" s="743">
        <v>36</v>
      </c>
      <c r="CS7" s="744"/>
      <c r="CT7" s="744"/>
      <c r="CU7" s="744"/>
      <c r="CV7" s="745"/>
      <c r="CW7" s="743" t="s">
        <v>586</v>
      </c>
      <c r="CX7" s="744"/>
      <c r="CY7" s="744"/>
      <c r="CZ7" s="744"/>
      <c r="DA7" s="745"/>
      <c r="DB7" s="743" t="s">
        <v>586</v>
      </c>
      <c r="DC7" s="744"/>
      <c r="DD7" s="744"/>
      <c r="DE7" s="744"/>
      <c r="DF7" s="745"/>
      <c r="DG7" s="743" t="s">
        <v>586</v>
      </c>
      <c r="DH7" s="744"/>
      <c r="DI7" s="744"/>
      <c r="DJ7" s="744"/>
      <c r="DK7" s="745"/>
      <c r="DL7" s="743" t="s">
        <v>586</v>
      </c>
      <c r="DM7" s="744"/>
      <c r="DN7" s="744"/>
      <c r="DO7" s="744"/>
      <c r="DP7" s="745"/>
      <c r="DQ7" s="743" t="s">
        <v>586</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597</v>
      </c>
      <c r="BT8" s="774"/>
      <c r="BU8" s="774"/>
      <c r="BV8" s="774"/>
      <c r="BW8" s="774"/>
      <c r="BX8" s="774"/>
      <c r="BY8" s="774"/>
      <c r="BZ8" s="774"/>
      <c r="CA8" s="774"/>
      <c r="CB8" s="774"/>
      <c r="CC8" s="774"/>
      <c r="CD8" s="774"/>
      <c r="CE8" s="774"/>
      <c r="CF8" s="774"/>
      <c r="CG8" s="775"/>
      <c r="CH8" s="776">
        <v>-1</v>
      </c>
      <c r="CI8" s="777"/>
      <c r="CJ8" s="777"/>
      <c r="CK8" s="777"/>
      <c r="CL8" s="778"/>
      <c r="CM8" s="776">
        <v>60</v>
      </c>
      <c r="CN8" s="777"/>
      <c r="CO8" s="777"/>
      <c r="CP8" s="777"/>
      <c r="CQ8" s="778"/>
      <c r="CR8" s="776">
        <v>21</v>
      </c>
      <c r="CS8" s="777"/>
      <c r="CT8" s="777"/>
      <c r="CU8" s="777"/>
      <c r="CV8" s="778"/>
      <c r="CW8" s="776" t="s">
        <v>586</v>
      </c>
      <c r="CX8" s="777"/>
      <c r="CY8" s="777"/>
      <c r="CZ8" s="777"/>
      <c r="DA8" s="778"/>
      <c r="DB8" s="776" t="s">
        <v>586</v>
      </c>
      <c r="DC8" s="777"/>
      <c r="DD8" s="777"/>
      <c r="DE8" s="777"/>
      <c r="DF8" s="778"/>
      <c r="DG8" s="776" t="s">
        <v>586</v>
      </c>
      <c r="DH8" s="777"/>
      <c r="DI8" s="777"/>
      <c r="DJ8" s="777"/>
      <c r="DK8" s="778"/>
      <c r="DL8" s="776" t="s">
        <v>586</v>
      </c>
      <c r="DM8" s="777"/>
      <c r="DN8" s="777"/>
      <c r="DO8" s="777"/>
      <c r="DP8" s="778"/>
      <c r="DQ8" s="776" t="s">
        <v>586</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f>Q7</f>
        <v>4268</v>
      </c>
      <c r="R23" s="793"/>
      <c r="S23" s="793"/>
      <c r="T23" s="793"/>
      <c r="U23" s="793"/>
      <c r="V23" s="793">
        <f>V7</f>
        <v>4104</v>
      </c>
      <c r="W23" s="793"/>
      <c r="X23" s="793"/>
      <c r="Y23" s="793"/>
      <c r="Z23" s="793"/>
      <c r="AA23" s="793">
        <f>AA7</f>
        <v>164</v>
      </c>
      <c r="AB23" s="793"/>
      <c r="AC23" s="793"/>
      <c r="AD23" s="793"/>
      <c r="AE23" s="794"/>
      <c r="AF23" s="795">
        <f>AF7</f>
        <v>120</v>
      </c>
      <c r="AG23" s="793"/>
      <c r="AH23" s="793"/>
      <c r="AI23" s="793"/>
      <c r="AJ23" s="796"/>
      <c r="AK23" s="797"/>
      <c r="AL23" s="798"/>
      <c r="AM23" s="798"/>
      <c r="AN23" s="798"/>
      <c r="AO23" s="798"/>
      <c r="AP23" s="793">
        <f>AP7</f>
        <v>4085</v>
      </c>
      <c r="AQ23" s="793"/>
      <c r="AR23" s="793"/>
      <c r="AS23" s="793"/>
      <c r="AT23" s="793"/>
      <c r="AU23" s="809"/>
      <c r="AV23" s="809"/>
      <c r="AW23" s="809"/>
      <c r="AX23" s="809"/>
      <c r="AY23" s="810"/>
      <c r="AZ23" s="811" t="s">
        <v>397</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376</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408</v>
      </c>
      <c r="C28" s="750"/>
      <c r="D28" s="750"/>
      <c r="E28" s="750"/>
      <c r="F28" s="750"/>
      <c r="G28" s="750"/>
      <c r="H28" s="750"/>
      <c r="I28" s="750"/>
      <c r="J28" s="750"/>
      <c r="K28" s="750"/>
      <c r="L28" s="750"/>
      <c r="M28" s="750"/>
      <c r="N28" s="750"/>
      <c r="O28" s="750"/>
      <c r="P28" s="751"/>
      <c r="Q28" s="822">
        <v>487</v>
      </c>
      <c r="R28" s="823"/>
      <c r="S28" s="823"/>
      <c r="T28" s="823"/>
      <c r="U28" s="823"/>
      <c r="V28" s="823">
        <v>474</v>
      </c>
      <c r="W28" s="823"/>
      <c r="X28" s="823"/>
      <c r="Y28" s="823"/>
      <c r="Z28" s="823"/>
      <c r="AA28" s="823">
        <v>13</v>
      </c>
      <c r="AB28" s="823"/>
      <c r="AC28" s="823"/>
      <c r="AD28" s="823"/>
      <c r="AE28" s="824"/>
      <c r="AF28" s="825">
        <v>13</v>
      </c>
      <c r="AG28" s="823"/>
      <c r="AH28" s="823"/>
      <c r="AI28" s="823"/>
      <c r="AJ28" s="826"/>
      <c r="AK28" s="827">
        <v>54</v>
      </c>
      <c r="AL28" s="828"/>
      <c r="AM28" s="828"/>
      <c r="AN28" s="828"/>
      <c r="AO28" s="828"/>
      <c r="AP28" s="828" t="s">
        <v>586</v>
      </c>
      <c r="AQ28" s="828"/>
      <c r="AR28" s="828"/>
      <c r="AS28" s="828"/>
      <c r="AT28" s="828"/>
      <c r="AU28" s="828" t="s">
        <v>586</v>
      </c>
      <c r="AV28" s="828"/>
      <c r="AW28" s="828"/>
      <c r="AX28" s="828"/>
      <c r="AY28" s="828"/>
      <c r="AZ28" s="829" t="s">
        <v>586</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409</v>
      </c>
      <c r="C29" s="781"/>
      <c r="D29" s="781"/>
      <c r="E29" s="781"/>
      <c r="F29" s="781"/>
      <c r="G29" s="781"/>
      <c r="H29" s="781"/>
      <c r="I29" s="781"/>
      <c r="J29" s="781"/>
      <c r="K29" s="781"/>
      <c r="L29" s="781"/>
      <c r="M29" s="781"/>
      <c r="N29" s="781"/>
      <c r="O29" s="781"/>
      <c r="P29" s="782"/>
      <c r="Q29" s="783">
        <v>58</v>
      </c>
      <c r="R29" s="784"/>
      <c r="S29" s="784"/>
      <c r="T29" s="784"/>
      <c r="U29" s="784"/>
      <c r="V29" s="784">
        <v>55</v>
      </c>
      <c r="W29" s="784"/>
      <c r="X29" s="784"/>
      <c r="Y29" s="784"/>
      <c r="Z29" s="784"/>
      <c r="AA29" s="784">
        <v>3</v>
      </c>
      <c r="AB29" s="784"/>
      <c r="AC29" s="784"/>
      <c r="AD29" s="784"/>
      <c r="AE29" s="785"/>
      <c r="AF29" s="786">
        <v>3</v>
      </c>
      <c r="AG29" s="787"/>
      <c r="AH29" s="787"/>
      <c r="AI29" s="787"/>
      <c r="AJ29" s="788"/>
      <c r="AK29" s="834">
        <v>14</v>
      </c>
      <c r="AL29" s="830"/>
      <c r="AM29" s="830"/>
      <c r="AN29" s="830"/>
      <c r="AO29" s="830"/>
      <c r="AP29" s="830" t="s">
        <v>586</v>
      </c>
      <c r="AQ29" s="830"/>
      <c r="AR29" s="830"/>
      <c r="AS29" s="830"/>
      <c r="AT29" s="830"/>
      <c r="AU29" s="830" t="s">
        <v>586</v>
      </c>
      <c r="AV29" s="830"/>
      <c r="AW29" s="830"/>
      <c r="AX29" s="830"/>
      <c r="AY29" s="830"/>
      <c r="AZ29" s="831" t="s">
        <v>586</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410</v>
      </c>
      <c r="C30" s="781"/>
      <c r="D30" s="781"/>
      <c r="E30" s="781"/>
      <c r="F30" s="781"/>
      <c r="G30" s="781"/>
      <c r="H30" s="781"/>
      <c r="I30" s="781"/>
      <c r="J30" s="781"/>
      <c r="K30" s="781"/>
      <c r="L30" s="781"/>
      <c r="M30" s="781"/>
      <c r="N30" s="781"/>
      <c r="O30" s="781"/>
      <c r="P30" s="782"/>
      <c r="Q30" s="783">
        <v>575</v>
      </c>
      <c r="R30" s="784"/>
      <c r="S30" s="784"/>
      <c r="T30" s="784"/>
      <c r="U30" s="784"/>
      <c r="V30" s="784">
        <v>565</v>
      </c>
      <c r="W30" s="784"/>
      <c r="X30" s="784"/>
      <c r="Y30" s="784"/>
      <c r="Z30" s="784"/>
      <c r="AA30" s="784">
        <v>10</v>
      </c>
      <c r="AB30" s="784"/>
      <c r="AC30" s="784"/>
      <c r="AD30" s="784"/>
      <c r="AE30" s="785"/>
      <c r="AF30" s="786">
        <v>10</v>
      </c>
      <c r="AG30" s="787"/>
      <c r="AH30" s="787"/>
      <c r="AI30" s="787"/>
      <c r="AJ30" s="788"/>
      <c r="AK30" s="834">
        <v>89</v>
      </c>
      <c r="AL30" s="830"/>
      <c r="AM30" s="830"/>
      <c r="AN30" s="830"/>
      <c r="AO30" s="830"/>
      <c r="AP30" s="830" t="s">
        <v>586</v>
      </c>
      <c r="AQ30" s="830"/>
      <c r="AR30" s="830"/>
      <c r="AS30" s="830"/>
      <c r="AT30" s="830"/>
      <c r="AU30" s="830" t="s">
        <v>586</v>
      </c>
      <c r="AV30" s="830"/>
      <c r="AW30" s="830"/>
      <c r="AX30" s="830"/>
      <c r="AY30" s="830"/>
      <c r="AZ30" s="831" t="s">
        <v>586</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411</v>
      </c>
      <c r="C31" s="781"/>
      <c r="D31" s="781"/>
      <c r="E31" s="781"/>
      <c r="F31" s="781"/>
      <c r="G31" s="781"/>
      <c r="H31" s="781"/>
      <c r="I31" s="781"/>
      <c r="J31" s="781"/>
      <c r="K31" s="781"/>
      <c r="L31" s="781"/>
      <c r="M31" s="781"/>
      <c r="N31" s="781"/>
      <c r="O31" s="781"/>
      <c r="P31" s="782"/>
      <c r="Q31" s="783">
        <v>55</v>
      </c>
      <c r="R31" s="784"/>
      <c r="S31" s="784"/>
      <c r="T31" s="784"/>
      <c r="U31" s="784"/>
      <c r="V31" s="784">
        <v>55</v>
      </c>
      <c r="W31" s="784"/>
      <c r="X31" s="784"/>
      <c r="Y31" s="784"/>
      <c r="Z31" s="784"/>
      <c r="AA31" s="784">
        <v>0</v>
      </c>
      <c r="AB31" s="784"/>
      <c r="AC31" s="784"/>
      <c r="AD31" s="784"/>
      <c r="AE31" s="785"/>
      <c r="AF31" s="786">
        <v>0</v>
      </c>
      <c r="AG31" s="787"/>
      <c r="AH31" s="787"/>
      <c r="AI31" s="787"/>
      <c r="AJ31" s="788"/>
      <c r="AK31" s="834">
        <v>22</v>
      </c>
      <c r="AL31" s="830"/>
      <c r="AM31" s="830"/>
      <c r="AN31" s="830"/>
      <c r="AO31" s="830"/>
      <c r="AP31" s="830" t="s">
        <v>586</v>
      </c>
      <c r="AQ31" s="830"/>
      <c r="AR31" s="830"/>
      <c r="AS31" s="830"/>
      <c r="AT31" s="830"/>
      <c r="AU31" s="830" t="s">
        <v>586</v>
      </c>
      <c r="AV31" s="830"/>
      <c r="AW31" s="830"/>
      <c r="AX31" s="830"/>
      <c r="AY31" s="830"/>
      <c r="AZ31" s="831" t="s">
        <v>586</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412</v>
      </c>
      <c r="C32" s="781"/>
      <c r="D32" s="781"/>
      <c r="E32" s="781"/>
      <c r="F32" s="781"/>
      <c r="G32" s="781"/>
      <c r="H32" s="781"/>
      <c r="I32" s="781"/>
      <c r="J32" s="781"/>
      <c r="K32" s="781"/>
      <c r="L32" s="781"/>
      <c r="M32" s="781"/>
      <c r="N32" s="781"/>
      <c r="O32" s="781"/>
      <c r="P32" s="782"/>
      <c r="Q32" s="783">
        <v>204</v>
      </c>
      <c r="R32" s="784"/>
      <c r="S32" s="784"/>
      <c r="T32" s="784"/>
      <c r="U32" s="784"/>
      <c r="V32" s="784">
        <v>198</v>
      </c>
      <c r="W32" s="784"/>
      <c r="X32" s="784"/>
      <c r="Y32" s="784"/>
      <c r="Z32" s="784"/>
      <c r="AA32" s="784">
        <v>6</v>
      </c>
      <c r="AB32" s="784"/>
      <c r="AC32" s="784"/>
      <c r="AD32" s="784"/>
      <c r="AE32" s="785"/>
      <c r="AF32" s="786">
        <v>6</v>
      </c>
      <c r="AG32" s="787"/>
      <c r="AH32" s="787"/>
      <c r="AI32" s="787"/>
      <c r="AJ32" s="788"/>
      <c r="AK32" s="834">
        <v>107</v>
      </c>
      <c r="AL32" s="830"/>
      <c r="AM32" s="830"/>
      <c r="AN32" s="830"/>
      <c r="AO32" s="830"/>
      <c r="AP32" s="830">
        <v>564</v>
      </c>
      <c r="AQ32" s="830"/>
      <c r="AR32" s="830"/>
      <c r="AS32" s="830"/>
      <c r="AT32" s="830"/>
      <c r="AU32" s="830">
        <v>65</v>
      </c>
      <c r="AV32" s="830"/>
      <c r="AW32" s="830"/>
      <c r="AX32" s="830"/>
      <c r="AY32" s="830"/>
      <c r="AZ32" s="831" t="s">
        <v>586</v>
      </c>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414</v>
      </c>
      <c r="C33" s="781"/>
      <c r="D33" s="781"/>
      <c r="E33" s="781"/>
      <c r="F33" s="781"/>
      <c r="G33" s="781"/>
      <c r="H33" s="781"/>
      <c r="I33" s="781"/>
      <c r="J33" s="781"/>
      <c r="K33" s="781"/>
      <c r="L33" s="781"/>
      <c r="M33" s="781"/>
      <c r="N33" s="781"/>
      <c r="O33" s="781"/>
      <c r="P33" s="782"/>
      <c r="Q33" s="783">
        <v>99</v>
      </c>
      <c r="R33" s="784"/>
      <c r="S33" s="784"/>
      <c r="T33" s="784"/>
      <c r="U33" s="784"/>
      <c r="V33" s="784">
        <v>98</v>
      </c>
      <c r="W33" s="784"/>
      <c r="X33" s="784"/>
      <c r="Y33" s="784"/>
      <c r="Z33" s="784"/>
      <c r="AA33" s="784">
        <v>1</v>
      </c>
      <c r="AB33" s="784"/>
      <c r="AC33" s="784"/>
      <c r="AD33" s="784"/>
      <c r="AE33" s="785"/>
      <c r="AF33" s="786">
        <v>1</v>
      </c>
      <c r="AG33" s="787"/>
      <c r="AH33" s="787"/>
      <c r="AI33" s="787"/>
      <c r="AJ33" s="788"/>
      <c r="AK33" s="834">
        <v>81</v>
      </c>
      <c r="AL33" s="830"/>
      <c r="AM33" s="830"/>
      <c r="AN33" s="830"/>
      <c r="AO33" s="830"/>
      <c r="AP33" s="830">
        <v>273</v>
      </c>
      <c r="AQ33" s="830"/>
      <c r="AR33" s="830"/>
      <c r="AS33" s="830"/>
      <c r="AT33" s="830"/>
      <c r="AU33" s="830">
        <v>47</v>
      </c>
      <c r="AV33" s="830"/>
      <c r="AW33" s="830"/>
      <c r="AX33" s="830"/>
      <c r="AY33" s="830"/>
      <c r="AZ33" s="831" t="s">
        <v>586</v>
      </c>
      <c r="BA33" s="831"/>
      <c r="BB33" s="831"/>
      <c r="BC33" s="831"/>
      <c r="BD33" s="831"/>
      <c r="BE33" s="832" t="s">
        <v>413</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415</v>
      </c>
      <c r="C34" s="781"/>
      <c r="D34" s="781"/>
      <c r="E34" s="781"/>
      <c r="F34" s="781"/>
      <c r="G34" s="781"/>
      <c r="H34" s="781"/>
      <c r="I34" s="781"/>
      <c r="J34" s="781"/>
      <c r="K34" s="781"/>
      <c r="L34" s="781"/>
      <c r="M34" s="781"/>
      <c r="N34" s="781"/>
      <c r="O34" s="781"/>
      <c r="P34" s="782"/>
      <c r="Q34" s="783">
        <v>86</v>
      </c>
      <c r="R34" s="784"/>
      <c r="S34" s="784"/>
      <c r="T34" s="784"/>
      <c r="U34" s="784"/>
      <c r="V34" s="784">
        <v>84</v>
      </c>
      <c r="W34" s="784"/>
      <c r="X34" s="784"/>
      <c r="Y34" s="784"/>
      <c r="Z34" s="784"/>
      <c r="AA34" s="784">
        <v>2</v>
      </c>
      <c r="AB34" s="784"/>
      <c r="AC34" s="784"/>
      <c r="AD34" s="784"/>
      <c r="AE34" s="785"/>
      <c r="AF34" s="786">
        <v>2</v>
      </c>
      <c r="AG34" s="787"/>
      <c r="AH34" s="787"/>
      <c r="AI34" s="787"/>
      <c r="AJ34" s="788"/>
      <c r="AK34" s="834">
        <v>61</v>
      </c>
      <c r="AL34" s="830"/>
      <c r="AM34" s="830"/>
      <c r="AN34" s="830"/>
      <c r="AO34" s="830"/>
      <c r="AP34" s="830">
        <v>289</v>
      </c>
      <c r="AQ34" s="830"/>
      <c r="AR34" s="830"/>
      <c r="AS34" s="830"/>
      <c r="AT34" s="830"/>
      <c r="AU34" s="830">
        <v>33</v>
      </c>
      <c r="AV34" s="830"/>
      <c r="AW34" s="830"/>
      <c r="AX34" s="830"/>
      <c r="AY34" s="830"/>
      <c r="AZ34" s="831" t="s">
        <v>586</v>
      </c>
      <c r="BA34" s="831"/>
      <c r="BB34" s="831"/>
      <c r="BC34" s="831"/>
      <c r="BD34" s="831"/>
      <c r="BE34" s="832" t="s">
        <v>413</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416</v>
      </c>
      <c r="C35" s="781"/>
      <c r="D35" s="781"/>
      <c r="E35" s="781"/>
      <c r="F35" s="781"/>
      <c r="G35" s="781"/>
      <c r="H35" s="781"/>
      <c r="I35" s="781"/>
      <c r="J35" s="781"/>
      <c r="K35" s="781"/>
      <c r="L35" s="781"/>
      <c r="M35" s="781"/>
      <c r="N35" s="781"/>
      <c r="O35" s="781"/>
      <c r="P35" s="782"/>
      <c r="Q35" s="783">
        <v>6</v>
      </c>
      <c r="R35" s="784"/>
      <c r="S35" s="784"/>
      <c r="T35" s="784"/>
      <c r="U35" s="784"/>
      <c r="V35" s="784">
        <v>5</v>
      </c>
      <c r="W35" s="784"/>
      <c r="X35" s="784"/>
      <c r="Y35" s="784"/>
      <c r="Z35" s="784"/>
      <c r="AA35" s="784">
        <v>1</v>
      </c>
      <c r="AB35" s="784"/>
      <c r="AC35" s="784"/>
      <c r="AD35" s="784"/>
      <c r="AE35" s="785"/>
      <c r="AF35" s="786">
        <v>1</v>
      </c>
      <c r="AG35" s="787"/>
      <c r="AH35" s="787"/>
      <c r="AI35" s="787"/>
      <c r="AJ35" s="788"/>
      <c r="AK35" s="834">
        <v>2</v>
      </c>
      <c r="AL35" s="830"/>
      <c r="AM35" s="830"/>
      <c r="AN35" s="830"/>
      <c r="AO35" s="830"/>
      <c r="AP35" s="830">
        <v>9</v>
      </c>
      <c r="AQ35" s="830"/>
      <c r="AR35" s="830"/>
      <c r="AS35" s="830"/>
      <c r="AT35" s="830"/>
      <c r="AU35" s="830">
        <v>1</v>
      </c>
      <c r="AV35" s="830"/>
      <c r="AW35" s="830"/>
      <c r="AX35" s="830"/>
      <c r="AY35" s="830"/>
      <c r="AZ35" s="831" t="s">
        <v>586</v>
      </c>
      <c r="BA35" s="831"/>
      <c r="BB35" s="831"/>
      <c r="BC35" s="831"/>
      <c r="BD35" s="831"/>
      <c r="BE35" s="832" t="s">
        <v>413</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t="s">
        <v>417</v>
      </c>
      <c r="C36" s="781"/>
      <c r="D36" s="781"/>
      <c r="E36" s="781"/>
      <c r="F36" s="781"/>
      <c r="G36" s="781"/>
      <c r="H36" s="781"/>
      <c r="I36" s="781"/>
      <c r="J36" s="781"/>
      <c r="K36" s="781"/>
      <c r="L36" s="781"/>
      <c r="M36" s="781"/>
      <c r="N36" s="781"/>
      <c r="O36" s="781"/>
      <c r="P36" s="782"/>
      <c r="Q36" s="783">
        <v>5</v>
      </c>
      <c r="R36" s="784"/>
      <c r="S36" s="784"/>
      <c r="T36" s="784"/>
      <c r="U36" s="784"/>
      <c r="V36" s="784">
        <v>5</v>
      </c>
      <c r="W36" s="784"/>
      <c r="X36" s="784"/>
      <c r="Y36" s="784"/>
      <c r="Z36" s="784"/>
      <c r="AA36" s="784">
        <v>0</v>
      </c>
      <c r="AB36" s="784"/>
      <c r="AC36" s="784"/>
      <c r="AD36" s="784"/>
      <c r="AE36" s="785"/>
      <c r="AF36" s="786">
        <v>0</v>
      </c>
      <c r="AG36" s="787"/>
      <c r="AH36" s="787"/>
      <c r="AI36" s="787"/>
      <c r="AJ36" s="788"/>
      <c r="AK36" s="834">
        <v>1</v>
      </c>
      <c r="AL36" s="830"/>
      <c r="AM36" s="830"/>
      <c r="AN36" s="830"/>
      <c r="AO36" s="830"/>
      <c r="AP36" s="830">
        <v>14</v>
      </c>
      <c r="AQ36" s="830"/>
      <c r="AR36" s="830"/>
      <c r="AS36" s="830"/>
      <c r="AT36" s="830"/>
      <c r="AU36" s="830">
        <v>1</v>
      </c>
      <c r="AV36" s="830"/>
      <c r="AW36" s="830"/>
      <c r="AX36" s="830"/>
      <c r="AY36" s="830"/>
      <c r="AZ36" s="831" t="s">
        <v>586</v>
      </c>
      <c r="BA36" s="831"/>
      <c r="BB36" s="831"/>
      <c r="BC36" s="831"/>
      <c r="BD36" s="831"/>
      <c r="BE36" s="832" t="s">
        <v>413</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t="s">
        <v>418</v>
      </c>
      <c r="C37" s="781"/>
      <c r="D37" s="781"/>
      <c r="E37" s="781"/>
      <c r="F37" s="781"/>
      <c r="G37" s="781"/>
      <c r="H37" s="781"/>
      <c r="I37" s="781"/>
      <c r="J37" s="781"/>
      <c r="K37" s="781"/>
      <c r="L37" s="781"/>
      <c r="M37" s="781"/>
      <c r="N37" s="781"/>
      <c r="O37" s="781"/>
      <c r="P37" s="782"/>
      <c r="Q37" s="783">
        <v>4</v>
      </c>
      <c r="R37" s="784"/>
      <c r="S37" s="784"/>
      <c r="T37" s="784"/>
      <c r="U37" s="784"/>
      <c r="V37" s="784">
        <v>4</v>
      </c>
      <c r="W37" s="784"/>
      <c r="X37" s="784"/>
      <c r="Y37" s="784"/>
      <c r="Z37" s="784"/>
      <c r="AA37" s="784">
        <v>0</v>
      </c>
      <c r="AB37" s="784"/>
      <c r="AC37" s="784"/>
      <c r="AD37" s="784"/>
      <c r="AE37" s="785"/>
      <c r="AF37" s="786">
        <v>0</v>
      </c>
      <c r="AG37" s="787"/>
      <c r="AH37" s="787"/>
      <c r="AI37" s="787"/>
      <c r="AJ37" s="788"/>
      <c r="AK37" s="834">
        <v>3</v>
      </c>
      <c r="AL37" s="830"/>
      <c r="AM37" s="830"/>
      <c r="AN37" s="830"/>
      <c r="AO37" s="830"/>
      <c r="AP37" s="830" t="s">
        <v>586</v>
      </c>
      <c r="AQ37" s="830"/>
      <c r="AR37" s="830"/>
      <c r="AS37" s="830"/>
      <c r="AT37" s="830"/>
      <c r="AU37" s="830" t="s">
        <v>586</v>
      </c>
      <c r="AV37" s="830"/>
      <c r="AW37" s="830"/>
      <c r="AX37" s="830"/>
      <c r="AY37" s="830"/>
      <c r="AZ37" s="831" t="s">
        <v>586</v>
      </c>
      <c r="BA37" s="831"/>
      <c r="BB37" s="831"/>
      <c r="BC37" s="831"/>
      <c r="BD37" s="831"/>
      <c r="BE37" s="832" t="s">
        <v>413</v>
      </c>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t="s">
        <v>419</v>
      </c>
      <c r="C38" s="781"/>
      <c r="D38" s="781"/>
      <c r="E38" s="781"/>
      <c r="F38" s="781"/>
      <c r="G38" s="781"/>
      <c r="H38" s="781"/>
      <c r="I38" s="781"/>
      <c r="J38" s="781"/>
      <c r="K38" s="781"/>
      <c r="L38" s="781"/>
      <c r="M38" s="781"/>
      <c r="N38" s="781"/>
      <c r="O38" s="781"/>
      <c r="P38" s="782"/>
      <c r="Q38" s="783">
        <v>0</v>
      </c>
      <c r="R38" s="784"/>
      <c r="S38" s="784"/>
      <c r="T38" s="784"/>
      <c r="U38" s="784"/>
      <c r="V38" s="784">
        <v>0</v>
      </c>
      <c r="W38" s="784"/>
      <c r="X38" s="784"/>
      <c r="Y38" s="784"/>
      <c r="Z38" s="784"/>
      <c r="AA38" s="784">
        <v>0</v>
      </c>
      <c r="AB38" s="784"/>
      <c r="AC38" s="784"/>
      <c r="AD38" s="784"/>
      <c r="AE38" s="785"/>
      <c r="AF38" s="786">
        <v>0</v>
      </c>
      <c r="AG38" s="787"/>
      <c r="AH38" s="787"/>
      <c r="AI38" s="787"/>
      <c r="AJ38" s="788"/>
      <c r="AK38" s="834" t="s">
        <v>586</v>
      </c>
      <c r="AL38" s="830"/>
      <c r="AM38" s="830"/>
      <c r="AN38" s="830"/>
      <c r="AO38" s="830"/>
      <c r="AP38" s="830" t="s">
        <v>586</v>
      </c>
      <c r="AQ38" s="830"/>
      <c r="AR38" s="830"/>
      <c r="AS38" s="830"/>
      <c r="AT38" s="830"/>
      <c r="AU38" s="830" t="s">
        <v>586</v>
      </c>
      <c r="AV38" s="830"/>
      <c r="AW38" s="830"/>
      <c r="AX38" s="830"/>
      <c r="AY38" s="830"/>
      <c r="AZ38" s="831" t="s">
        <v>586</v>
      </c>
      <c r="BA38" s="831"/>
      <c r="BB38" s="831"/>
      <c r="BC38" s="831"/>
      <c r="BD38" s="831"/>
      <c r="BE38" s="832" t="s">
        <v>413</v>
      </c>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395</v>
      </c>
      <c r="B63" s="789" t="s">
        <v>421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f>SUM(AF28:AJ62)</f>
        <v>36</v>
      </c>
      <c r="AG63" s="844"/>
      <c r="AH63" s="844"/>
      <c r="AI63" s="844"/>
      <c r="AJ63" s="845"/>
      <c r="AK63" s="846"/>
      <c r="AL63" s="841"/>
      <c r="AM63" s="841"/>
      <c r="AN63" s="841"/>
      <c r="AO63" s="841"/>
      <c r="AP63" s="844">
        <f>SUM(AP28:AT62)</f>
        <v>1149</v>
      </c>
      <c r="AQ63" s="844"/>
      <c r="AR63" s="844"/>
      <c r="AS63" s="844"/>
      <c r="AT63" s="844"/>
      <c r="AU63" s="844">
        <f>SUM(AU28:AY62)</f>
        <v>147</v>
      </c>
      <c r="AV63" s="844"/>
      <c r="AW63" s="844"/>
      <c r="AX63" s="844"/>
      <c r="AY63" s="844"/>
      <c r="AZ63" s="848"/>
      <c r="BA63" s="848"/>
      <c r="BB63" s="848"/>
      <c r="BC63" s="848"/>
      <c r="BD63" s="848"/>
      <c r="BE63" s="849"/>
      <c r="BF63" s="849"/>
      <c r="BG63" s="849"/>
      <c r="BH63" s="849"/>
      <c r="BI63" s="850"/>
      <c r="BJ63" s="851" t="s">
        <v>422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424</v>
      </c>
      <c r="B66" s="728"/>
      <c r="C66" s="728"/>
      <c r="D66" s="728"/>
      <c r="E66" s="728"/>
      <c r="F66" s="728"/>
      <c r="G66" s="728"/>
      <c r="H66" s="728"/>
      <c r="I66" s="728"/>
      <c r="J66" s="728"/>
      <c r="K66" s="728"/>
      <c r="L66" s="728"/>
      <c r="M66" s="728"/>
      <c r="N66" s="728"/>
      <c r="O66" s="728"/>
      <c r="P66" s="729"/>
      <c r="Q66" s="733" t="s">
        <v>425</v>
      </c>
      <c r="R66" s="734"/>
      <c r="S66" s="734"/>
      <c r="T66" s="734"/>
      <c r="U66" s="735"/>
      <c r="V66" s="733" t="s">
        <v>401</v>
      </c>
      <c r="W66" s="734"/>
      <c r="X66" s="734"/>
      <c r="Y66" s="734"/>
      <c r="Z66" s="735"/>
      <c r="AA66" s="733" t="s">
        <v>402</v>
      </c>
      <c r="AB66" s="734"/>
      <c r="AC66" s="734"/>
      <c r="AD66" s="734"/>
      <c r="AE66" s="735"/>
      <c r="AF66" s="854" t="s">
        <v>403</v>
      </c>
      <c r="AG66" s="815"/>
      <c r="AH66" s="815"/>
      <c r="AI66" s="815"/>
      <c r="AJ66" s="855"/>
      <c r="AK66" s="733" t="s">
        <v>426</v>
      </c>
      <c r="AL66" s="728"/>
      <c r="AM66" s="728"/>
      <c r="AN66" s="728"/>
      <c r="AO66" s="729"/>
      <c r="AP66" s="733" t="s">
        <v>405</v>
      </c>
      <c r="AQ66" s="734"/>
      <c r="AR66" s="734"/>
      <c r="AS66" s="734"/>
      <c r="AT66" s="735"/>
      <c r="AU66" s="733" t="s">
        <v>427</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587</v>
      </c>
      <c r="C68" s="870"/>
      <c r="D68" s="870"/>
      <c r="E68" s="870"/>
      <c r="F68" s="870"/>
      <c r="G68" s="870"/>
      <c r="H68" s="870"/>
      <c r="I68" s="870"/>
      <c r="J68" s="870"/>
      <c r="K68" s="870"/>
      <c r="L68" s="870"/>
      <c r="M68" s="870"/>
      <c r="N68" s="870"/>
      <c r="O68" s="870"/>
      <c r="P68" s="871"/>
      <c r="Q68" s="872">
        <v>8127</v>
      </c>
      <c r="R68" s="866"/>
      <c r="S68" s="866"/>
      <c r="T68" s="866"/>
      <c r="U68" s="866"/>
      <c r="V68" s="866">
        <v>8001</v>
      </c>
      <c r="W68" s="866"/>
      <c r="X68" s="866"/>
      <c r="Y68" s="866"/>
      <c r="Z68" s="866"/>
      <c r="AA68" s="866">
        <v>126</v>
      </c>
      <c r="AB68" s="866"/>
      <c r="AC68" s="866"/>
      <c r="AD68" s="866"/>
      <c r="AE68" s="866"/>
      <c r="AF68" s="866">
        <v>126</v>
      </c>
      <c r="AG68" s="866"/>
      <c r="AH68" s="866"/>
      <c r="AI68" s="866"/>
      <c r="AJ68" s="866"/>
      <c r="AK68" s="866">
        <v>1019</v>
      </c>
      <c r="AL68" s="866"/>
      <c r="AM68" s="866"/>
      <c r="AN68" s="866"/>
      <c r="AO68" s="866"/>
      <c r="AP68" s="866">
        <v>9118</v>
      </c>
      <c r="AQ68" s="866"/>
      <c r="AR68" s="866"/>
      <c r="AS68" s="866"/>
      <c r="AT68" s="866"/>
      <c r="AU68" s="866" t="s">
        <v>586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588</v>
      </c>
      <c r="C69" s="874"/>
      <c r="D69" s="874"/>
      <c r="E69" s="874"/>
      <c r="F69" s="874"/>
      <c r="G69" s="874"/>
      <c r="H69" s="874"/>
      <c r="I69" s="874"/>
      <c r="J69" s="874"/>
      <c r="K69" s="874"/>
      <c r="L69" s="874"/>
      <c r="M69" s="874"/>
      <c r="N69" s="874"/>
      <c r="O69" s="874"/>
      <c r="P69" s="875"/>
      <c r="Q69" s="876">
        <v>564</v>
      </c>
      <c r="R69" s="830"/>
      <c r="S69" s="830"/>
      <c r="T69" s="830"/>
      <c r="U69" s="830"/>
      <c r="V69" s="830">
        <v>483</v>
      </c>
      <c r="W69" s="830"/>
      <c r="X69" s="830"/>
      <c r="Y69" s="830"/>
      <c r="Z69" s="830"/>
      <c r="AA69" s="830">
        <v>81</v>
      </c>
      <c r="AB69" s="830"/>
      <c r="AC69" s="830"/>
      <c r="AD69" s="830"/>
      <c r="AE69" s="830"/>
      <c r="AF69" s="830">
        <v>1491</v>
      </c>
      <c r="AG69" s="830"/>
      <c r="AH69" s="830"/>
      <c r="AI69" s="830"/>
      <c r="AJ69" s="830"/>
      <c r="AK69" s="830" t="s">
        <v>586</v>
      </c>
      <c r="AL69" s="830"/>
      <c r="AM69" s="830"/>
      <c r="AN69" s="830"/>
      <c r="AO69" s="830"/>
      <c r="AP69" s="830">
        <v>309</v>
      </c>
      <c r="AQ69" s="830"/>
      <c r="AR69" s="830"/>
      <c r="AS69" s="830"/>
      <c r="AT69" s="830"/>
      <c r="AU69" s="830" t="s">
        <v>586</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589</v>
      </c>
      <c r="C70" s="874"/>
      <c r="D70" s="874"/>
      <c r="E70" s="874"/>
      <c r="F70" s="874"/>
      <c r="G70" s="874"/>
      <c r="H70" s="874"/>
      <c r="I70" s="874"/>
      <c r="J70" s="874"/>
      <c r="K70" s="874"/>
      <c r="L70" s="874"/>
      <c r="M70" s="874"/>
      <c r="N70" s="874"/>
      <c r="O70" s="874"/>
      <c r="P70" s="875"/>
      <c r="Q70" s="876">
        <v>909</v>
      </c>
      <c r="R70" s="830"/>
      <c r="S70" s="830"/>
      <c r="T70" s="830"/>
      <c r="U70" s="830"/>
      <c r="V70" s="830">
        <v>848</v>
      </c>
      <c r="W70" s="830"/>
      <c r="X70" s="830"/>
      <c r="Y70" s="830"/>
      <c r="Z70" s="830"/>
      <c r="AA70" s="830">
        <v>61</v>
      </c>
      <c r="AB70" s="830"/>
      <c r="AC70" s="830"/>
      <c r="AD70" s="830"/>
      <c r="AE70" s="830"/>
      <c r="AF70" s="830">
        <v>53</v>
      </c>
      <c r="AG70" s="830"/>
      <c r="AH70" s="830"/>
      <c r="AI70" s="830"/>
      <c r="AJ70" s="830"/>
      <c r="AK70" s="830">
        <v>0</v>
      </c>
      <c r="AL70" s="830"/>
      <c r="AM70" s="830"/>
      <c r="AN70" s="830"/>
      <c r="AO70" s="830"/>
      <c r="AP70" s="830" t="s">
        <v>586</v>
      </c>
      <c r="AQ70" s="830"/>
      <c r="AR70" s="830"/>
      <c r="AS70" s="830"/>
      <c r="AT70" s="830"/>
      <c r="AU70" s="830" t="s">
        <v>586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590</v>
      </c>
      <c r="C71" s="874"/>
      <c r="D71" s="874"/>
      <c r="E71" s="874"/>
      <c r="F71" s="874"/>
      <c r="G71" s="874"/>
      <c r="H71" s="874"/>
      <c r="I71" s="874"/>
      <c r="J71" s="874"/>
      <c r="K71" s="874"/>
      <c r="L71" s="874"/>
      <c r="M71" s="874"/>
      <c r="N71" s="874"/>
      <c r="O71" s="874"/>
      <c r="P71" s="875"/>
      <c r="Q71" s="876">
        <v>253547</v>
      </c>
      <c r="R71" s="830"/>
      <c r="S71" s="830"/>
      <c r="T71" s="830"/>
      <c r="U71" s="830"/>
      <c r="V71" s="830">
        <v>238716</v>
      </c>
      <c r="W71" s="830"/>
      <c r="X71" s="830"/>
      <c r="Y71" s="830"/>
      <c r="Z71" s="830"/>
      <c r="AA71" s="830">
        <v>14831</v>
      </c>
      <c r="AB71" s="830"/>
      <c r="AC71" s="830"/>
      <c r="AD71" s="830"/>
      <c r="AE71" s="830"/>
      <c r="AF71" s="830">
        <v>14831</v>
      </c>
      <c r="AG71" s="830"/>
      <c r="AH71" s="830"/>
      <c r="AI71" s="830"/>
      <c r="AJ71" s="830"/>
      <c r="AK71" s="830">
        <v>635</v>
      </c>
      <c r="AL71" s="830"/>
      <c r="AM71" s="830"/>
      <c r="AN71" s="830"/>
      <c r="AO71" s="830"/>
      <c r="AP71" s="830" t="s">
        <v>586</v>
      </c>
      <c r="AQ71" s="830"/>
      <c r="AR71" s="830"/>
      <c r="AS71" s="830"/>
      <c r="AT71" s="830"/>
      <c r="AU71" s="830" t="s">
        <v>586</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591</v>
      </c>
      <c r="C72" s="874"/>
      <c r="D72" s="874"/>
      <c r="E72" s="874"/>
      <c r="F72" s="874"/>
      <c r="G72" s="874"/>
      <c r="H72" s="874"/>
      <c r="I72" s="874"/>
      <c r="J72" s="874"/>
      <c r="K72" s="874"/>
      <c r="L72" s="874"/>
      <c r="M72" s="874"/>
      <c r="N72" s="874"/>
      <c r="O72" s="874"/>
      <c r="P72" s="875"/>
      <c r="Q72" s="876">
        <v>6836</v>
      </c>
      <c r="R72" s="830"/>
      <c r="S72" s="830"/>
      <c r="T72" s="830"/>
      <c r="U72" s="830"/>
      <c r="V72" s="830">
        <v>5439</v>
      </c>
      <c r="W72" s="830"/>
      <c r="X72" s="830"/>
      <c r="Y72" s="830"/>
      <c r="Z72" s="830"/>
      <c r="AA72" s="830">
        <v>1397</v>
      </c>
      <c r="AB72" s="830"/>
      <c r="AC72" s="830"/>
      <c r="AD72" s="830"/>
      <c r="AE72" s="830"/>
      <c r="AF72" s="830" t="s">
        <v>586</v>
      </c>
      <c r="AG72" s="830"/>
      <c r="AH72" s="830"/>
      <c r="AI72" s="830"/>
      <c r="AJ72" s="830"/>
      <c r="AK72" s="830">
        <v>14</v>
      </c>
      <c r="AL72" s="830"/>
      <c r="AM72" s="830"/>
      <c r="AN72" s="830"/>
      <c r="AO72" s="830"/>
      <c r="AP72" s="830" t="s">
        <v>586</v>
      </c>
      <c r="AQ72" s="830"/>
      <c r="AR72" s="830"/>
      <c r="AS72" s="830"/>
      <c r="AT72" s="830"/>
      <c r="AU72" s="830" t="s">
        <v>586</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592</v>
      </c>
      <c r="C73" s="874"/>
      <c r="D73" s="874"/>
      <c r="E73" s="874"/>
      <c r="F73" s="874"/>
      <c r="G73" s="874"/>
      <c r="H73" s="874"/>
      <c r="I73" s="874"/>
      <c r="J73" s="874"/>
      <c r="K73" s="874"/>
      <c r="L73" s="874"/>
      <c r="M73" s="874"/>
      <c r="N73" s="874"/>
      <c r="O73" s="874"/>
      <c r="P73" s="875"/>
      <c r="Q73" s="876">
        <v>1548</v>
      </c>
      <c r="R73" s="830"/>
      <c r="S73" s="830"/>
      <c r="T73" s="830"/>
      <c r="U73" s="830"/>
      <c r="V73" s="830">
        <v>1547</v>
      </c>
      <c r="W73" s="830"/>
      <c r="X73" s="830"/>
      <c r="Y73" s="830"/>
      <c r="Z73" s="830"/>
      <c r="AA73" s="830">
        <v>1</v>
      </c>
      <c r="AB73" s="830"/>
      <c r="AC73" s="830"/>
      <c r="AD73" s="830"/>
      <c r="AE73" s="830"/>
      <c r="AF73" s="830" t="s">
        <v>586</v>
      </c>
      <c r="AG73" s="830"/>
      <c r="AH73" s="830"/>
      <c r="AI73" s="830"/>
      <c r="AJ73" s="830"/>
      <c r="AK73" s="830" t="s">
        <v>586</v>
      </c>
      <c r="AL73" s="830"/>
      <c r="AM73" s="830"/>
      <c r="AN73" s="830"/>
      <c r="AO73" s="830"/>
      <c r="AP73" s="830" t="s">
        <v>586</v>
      </c>
      <c r="AQ73" s="830"/>
      <c r="AR73" s="830"/>
      <c r="AS73" s="830"/>
      <c r="AT73" s="830"/>
      <c r="AU73" s="830" t="s">
        <v>586</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593</v>
      </c>
      <c r="C74" s="874"/>
      <c r="D74" s="874"/>
      <c r="E74" s="874"/>
      <c r="F74" s="874"/>
      <c r="G74" s="874"/>
      <c r="H74" s="874"/>
      <c r="I74" s="874"/>
      <c r="J74" s="874"/>
      <c r="K74" s="874"/>
      <c r="L74" s="874"/>
      <c r="M74" s="874"/>
      <c r="N74" s="874"/>
      <c r="O74" s="874"/>
      <c r="P74" s="875"/>
      <c r="Q74" s="876">
        <v>15</v>
      </c>
      <c r="R74" s="830"/>
      <c r="S74" s="830"/>
      <c r="T74" s="830"/>
      <c r="U74" s="830"/>
      <c r="V74" s="830">
        <v>15</v>
      </c>
      <c r="W74" s="830"/>
      <c r="X74" s="830"/>
      <c r="Y74" s="830"/>
      <c r="Z74" s="830"/>
      <c r="AA74" s="830">
        <v>0</v>
      </c>
      <c r="AB74" s="830"/>
      <c r="AC74" s="830"/>
      <c r="AD74" s="830"/>
      <c r="AE74" s="830"/>
      <c r="AF74" s="830" t="s">
        <v>586</v>
      </c>
      <c r="AG74" s="830"/>
      <c r="AH74" s="830"/>
      <c r="AI74" s="830"/>
      <c r="AJ74" s="830"/>
      <c r="AK74" s="830" t="s">
        <v>586</v>
      </c>
      <c r="AL74" s="830"/>
      <c r="AM74" s="830"/>
      <c r="AN74" s="830"/>
      <c r="AO74" s="830"/>
      <c r="AP74" s="830" t="s">
        <v>586</v>
      </c>
      <c r="AQ74" s="830"/>
      <c r="AR74" s="830"/>
      <c r="AS74" s="830"/>
      <c r="AT74" s="830"/>
      <c r="AU74" s="830" t="s">
        <v>586</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594</v>
      </c>
      <c r="C75" s="874"/>
      <c r="D75" s="874"/>
      <c r="E75" s="874"/>
      <c r="F75" s="874"/>
      <c r="G75" s="874"/>
      <c r="H75" s="874"/>
      <c r="I75" s="874"/>
      <c r="J75" s="874"/>
      <c r="K75" s="874"/>
      <c r="L75" s="874"/>
      <c r="M75" s="874"/>
      <c r="N75" s="874"/>
      <c r="O75" s="874"/>
      <c r="P75" s="875"/>
      <c r="Q75" s="877">
        <v>56</v>
      </c>
      <c r="R75" s="878"/>
      <c r="S75" s="878"/>
      <c r="T75" s="878"/>
      <c r="U75" s="834"/>
      <c r="V75" s="879">
        <v>38</v>
      </c>
      <c r="W75" s="878"/>
      <c r="X75" s="878"/>
      <c r="Y75" s="878"/>
      <c r="Z75" s="834"/>
      <c r="AA75" s="879">
        <v>18</v>
      </c>
      <c r="AB75" s="878"/>
      <c r="AC75" s="878"/>
      <c r="AD75" s="878"/>
      <c r="AE75" s="834"/>
      <c r="AF75" s="830" t="s">
        <v>586</v>
      </c>
      <c r="AG75" s="830"/>
      <c r="AH75" s="830"/>
      <c r="AI75" s="830"/>
      <c r="AJ75" s="830"/>
      <c r="AK75" s="830" t="s">
        <v>586</v>
      </c>
      <c r="AL75" s="830"/>
      <c r="AM75" s="830"/>
      <c r="AN75" s="830"/>
      <c r="AO75" s="830"/>
      <c r="AP75" s="830" t="s">
        <v>586</v>
      </c>
      <c r="AQ75" s="830"/>
      <c r="AR75" s="830"/>
      <c r="AS75" s="830"/>
      <c r="AT75" s="830"/>
      <c r="AU75" s="830" t="s">
        <v>586</v>
      </c>
      <c r="AV75" s="830"/>
      <c r="AW75" s="830"/>
      <c r="AX75" s="830"/>
      <c r="AY75" s="830"/>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595</v>
      </c>
      <c r="C76" s="874"/>
      <c r="D76" s="874"/>
      <c r="E76" s="874"/>
      <c r="F76" s="874"/>
      <c r="G76" s="874"/>
      <c r="H76" s="874"/>
      <c r="I76" s="874"/>
      <c r="J76" s="874"/>
      <c r="K76" s="874"/>
      <c r="L76" s="874"/>
      <c r="M76" s="874"/>
      <c r="N76" s="874"/>
      <c r="O76" s="874"/>
      <c r="P76" s="875"/>
      <c r="Q76" s="877">
        <v>40</v>
      </c>
      <c r="R76" s="878"/>
      <c r="S76" s="878"/>
      <c r="T76" s="878"/>
      <c r="U76" s="834"/>
      <c r="V76" s="879">
        <v>39</v>
      </c>
      <c r="W76" s="878"/>
      <c r="X76" s="878"/>
      <c r="Y76" s="878"/>
      <c r="Z76" s="834"/>
      <c r="AA76" s="879">
        <v>1</v>
      </c>
      <c r="AB76" s="878"/>
      <c r="AC76" s="878"/>
      <c r="AD76" s="878"/>
      <c r="AE76" s="834"/>
      <c r="AF76" s="830" t="s">
        <v>586</v>
      </c>
      <c r="AG76" s="830"/>
      <c r="AH76" s="830"/>
      <c r="AI76" s="830"/>
      <c r="AJ76" s="830"/>
      <c r="AK76" s="830" t="s">
        <v>586</v>
      </c>
      <c r="AL76" s="830"/>
      <c r="AM76" s="830"/>
      <c r="AN76" s="830"/>
      <c r="AO76" s="830"/>
      <c r="AP76" s="830" t="s">
        <v>586</v>
      </c>
      <c r="AQ76" s="830"/>
      <c r="AR76" s="830"/>
      <c r="AS76" s="830"/>
      <c r="AT76" s="830"/>
      <c r="AU76" s="830" t="s">
        <v>586</v>
      </c>
      <c r="AV76" s="830"/>
      <c r="AW76" s="830"/>
      <c r="AX76" s="830"/>
      <c r="AY76" s="830"/>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428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SUM(AF68:AJ87)</f>
        <v>16501</v>
      </c>
      <c r="AG88" s="844"/>
      <c r="AH88" s="844"/>
      <c r="AI88" s="844"/>
      <c r="AJ88" s="844"/>
      <c r="AK88" s="841"/>
      <c r="AL88" s="841"/>
      <c r="AM88" s="841"/>
      <c r="AN88" s="841"/>
      <c r="AO88" s="841"/>
      <c r="AP88" s="844">
        <f>SUM(AP68:AT76)</f>
        <v>9427</v>
      </c>
      <c r="AQ88" s="844"/>
      <c r="AR88" s="844"/>
      <c r="AS88" s="844"/>
      <c r="AT88" s="844"/>
      <c r="AU88" s="844" t="s">
        <v>586</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f>SUM(CR7:CV88)</f>
        <v>57</v>
      </c>
      <c r="CS102" s="852"/>
      <c r="CT102" s="852"/>
      <c r="CU102" s="852"/>
      <c r="CV102" s="891"/>
      <c r="CW102" s="890" t="s">
        <v>586</v>
      </c>
      <c r="CX102" s="852"/>
      <c r="CY102" s="852"/>
      <c r="CZ102" s="852"/>
      <c r="DA102" s="891"/>
      <c r="DB102" s="890" t="s">
        <v>586</v>
      </c>
      <c r="DC102" s="852"/>
      <c r="DD102" s="852"/>
      <c r="DE102" s="852"/>
      <c r="DF102" s="891"/>
      <c r="DG102" s="890" t="s">
        <v>586</v>
      </c>
      <c r="DH102" s="852"/>
      <c r="DI102" s="852"/>
      <c r="DJ102" s="852"/>
      <c r="DK102" s="891"/>
      <c r="DL102" s="890" t="s">
        <v>586</v>
      </c>
      <c r="DM102" s="852"/>
      <c r="DN102" s="852"/>
      <c r="DO102" s="852"/>
      <c r="DP102" s="891"/>
      <c r="DQ102" s="890" t="s">
        <v>586</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437</v>
      </c>
      <c r="AB109" s="893"/>
      <c r="AC109" s="893"/>
      <c r="AD109" s="893"/>
      <c r="AE109" s="894"/>
      <c r="AF109" s="892" t="s">
        <v>438</v>
      </c>
      <c r="AG109" s="893"/>
      <c r="AH109" s="893"/>
      <c r="AI109" s="893"/>
      <c r="AJ109" s="894"/>
      <c r="AK109" s="892" t="s">
        <v>313</v>
      </c>
      <c r="AL109" s="893"/>
      <c r="AM109" s="893"/>
      <c r="AN109" s="893"/>
      <c r="AO109" s="894"/>
      <c r="AP109" s="892" t="s">
        <v>439</v>
      </c>
      <c r="AQ109" s="893"/>
      <c r="AR109" s="893"/>
      <c r="AS109" s="893"/>
      <c r="AT109" s="895"/>
      <c r="AU109" s="912" t="s">
        <v>436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437</v>
      </c>
      <c r="BR109" s="893"/>
      <c r="BS109" s="893"/>
      <c r="BT109" s="893"/>
      <c r="BU109" s="894"/>
      <c r="BV109" s="892" t="s">
        <v>438</v>
      </c>
      <c r="BW109" s="893"/>
      <c r="BX109" s="893"/>
      <c r="BY109" s="893"/>
      <c r="BZ109" s="894"/>
      <c r="CA109" s="892" t="s">
        <v>313</v>
      </c>
      <c r="CB109" s="893"/>
      <c r="CC109" s="893"/>
      <c r="CD109" s="893"/>
      <c r="CE109" s="894"/>
      <c r="CF109" s="913" t="s">
        <v>439</v>
      </c>
      <c r="CG109" s="913"/>
      <c r="CH109" s="913"/>
      <c r="CI109" s="913"/>
      <c r="CJ109" s="913"/>
      <c r="CK109" s="892" t="s">
        <v>440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437</v>
      </c>
      <c r="DH109" s="893"/>
      <c r="DI109" s="893"/>
      <c r="DJ109" s="893"/>
      <c r="DK109" s="894"/>
      <c r="DL109" s="892" t="s">
        <v>438</v>
      </c>
      <c r="DM109" s="893"/>
      <c r="DN109" s="893"/>
      <c r="DO109" s="893"/>
      <c r="DP109" s="894"/>
      <c r="DQ109" s="892" t="s">
        <v>313</v>
      </c>
      <c r="DR109" s="893"/>
      <c r="DS109" s="893"/>
      <c r="DT109" s="893"/>
      <c r="DU109" s="894"/>
      <c r="DV109" s="892" t="s">
        <v>439</v>
      </c>
      <c r="DW109" s="893"/>
      <c r="DX109" s="893"/>
      <c r="DY109" s="893"/>
      <c r="DZ109" s="895"/>
    </row>
    <row r="110" spans="1:131" s="230" customFormat="1" ht="26.25" customHeight="1" x14ac:dyDescent="0.15">
      <c r="A110" s="896" t="s">
        <v>441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409057</v>
      </c>
      <c r="AB110" s="900"/>
      <c r="AC110" s="900"/>
      <c r="AD110" s="900"/>
      <c r="AE110" s="901"/>
      <c r="AF110" s="902">
        <v>425083</v>
      </c>
      <c r="AG110" s="900"/>
      <c r="AH110" s="900"/>
      <c r="AI110" s="900"/>
      <c r="AJ110" s="901"/>
      <c r="AK110" s="902">
        <v>455107</v>
      </c>
      <c r="AL110" s="900"/>
      <c r="AM110" s="900"/>
      <c r="AN110" s="900"/>
      <c r="AO110" s="901"/>
      <c r="AP110" s="903">
        <v>20.8</v>
      </c>
      <c r="AQ110" s="904"/>
      <c r="AR110" s="904"/>
      <c r="AS110" s="904"/>
      <c r="AT110" s="905"/>
      <c r="AU110" s="906" t="s">
        <v>77</v>
      </c>
      <c r="AV110" s="907"/>
      <c r="AW110" s="907"/>
      <c r="AX110" s="907"/>
      <c r="AY110" s="907"/>
      <c r="AZ110" s="929" t="s">
        <v>442</v>
      </c>
      <c r="BA110" s="897"/>
      <c r="BB110" s="897"/>
      <c r="BC110" s="897"/>
      <c r="BD110" s="897"/>
      <c r="BE110" s="897"/>
      <c r="BF110" s="897"/>
      <c r="BG110" s="897"/>
      <c r="BH110" s="897"/>
      <c r="BI110" s="897"/>
      <c r="BJ110" s="897"/>
      <c r="BK110" s="897"/>
      <c r="BL110" s="897"/>
      <c r="BM110" s="897"/>
      <c r="BN110" s="897"/>
      <c r="BO110" s="897"/>
      <c r="BP110" s="898"/>
      <c r="BQ110" s="930">
        <v>4138063</v>
      </c>
      <c r="BR110" s="931"/>
      <c r="BS110" s="931"/>
      <c r="BT110" s="931"/>
      <c r="BU110" s="931"/>
      <c r="BV110" s="931">
        <v>4135756</v>
      </c>
      <c r="BW110" s="931"/>
      <c r="BX110" s="931"/>
      <c r="BY110" s="931"/>
      <c r="BZ110" s="931"/>
      <c r="CA110" s="931">
        <v>4084900</v>
      </c>
      <c r="CB110" s="931"/>
      <c r="CC110" s="931"/>
      <c r="CD110" s="931"/>
      <c r="CE110" s="931"/>
      <c r="CF110" s="944">
        <v>187.1</v>
      </c>
      <c r="CG110" s="945"/>
      <c r="CH110" s="945"/>
      <c r="CI110" s="945"/>
      <c r="CJ110" s="945"/>
      <c r="CK110" s="946" t="s">
        <v>443</v>
      </c>
      <c r="CL110" s="947"/>
      <c r="CM110" s="929" t="s">
        <v>444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422</v>
      </c>
      <c r="DH110" s="931"/>
      <c r="DI110" s="931"/>
      <c r="DJ110" s="931"/>
      <c r="DK110" s="931"/>
      <c r="DL110" s="931" t="s">
        <v>233</v>
      </c>
      <c r="DM110" s="931"/>
      <c r="DN110" s="931"/>
      <c r="DO110" s="931"/>
      <c r="DP110" s="931"/>
      <c r="DQ110" s="931" t="s">
        <v>233</v>
      </c>
      <c r="DR110" s="931"/>
      <c r="DS110" s="931"/>
      <c r="DT110" s="931"/>
      <c r="DU110" s="931"/>
      <c r="DV110" s="932" t="s">
        <v>233</v>
      </c>
      <c r="DW110" s="932"/>
      <c r="DX110" s="932"/>
      <c r="DY110" s="932"/>
      <c r="DZ110" s="933"/>
    </row>
    <row r="111" spans="1:131" s="230" customFormat="1" ht="26.25" customHeight="1" x14ac:dyDescent="0.15">
      <c r="A111" s="934" t="s">
        <v>445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233</v>
      </c>
      <c r="AB111" s="938"/>
      <c r="AC111" s="938"/>
      <c r="AD111" s="938"/>
      <c r="AE111" s="939"/>
      <c r="AF111" s="940" t="s">
        <v>397</v>
      </c>
      <c r="AG111" s="938"/>
      <c r="AH111" s="938"/>
      <c r="AI111" s="938"/>
      <c r="AJ111" s="939"/>
      <c r="AK111" s="940" t="s">
        <v>422</v>
      </c>
      <c r="AL111" s="938"/>
      <c r="AM111" s="938"/>
      <c r="AN111" s="938"/>
      <c r="AO111" s="939"/>
      <c r="AP111" s="941" t="s">
        <v>397</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v>157</v>
      </c>
      <c r="BR111" s="926"/>
      <c r="BS111" s="926"/>
      <c r="BT111" s="926"/>
      <c r="BU111" s="926"/>
      <c r="BV111" s="926">
        <v>50</v>
      </c>
      <c r="BW111" s="926"/>
      <c r="BX111" s="926"/>
      <c r="BY111" s="926"/>
      <c r="BZ111" s="926"/>
      <c r="CA111" s="926" t="s">
        <v>233</v>
      </c>
      <c r="CB111" s="926"/>
      <c r="CC111" s="926"/>
      <c r="CD111" s="926"/>
      <c r="CE111" s="926"/>
      <c r="CF111" s="920" t="s">
        <v>397</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233</v>
      </c>
      <c r="DH111" s="926"/>
      <c r="DI111" s="926"/>
      <c r="DJ111" s="926"/>
      <c r="DK111" s="926"/>
      <c r="DL111" s="926" t="s">
        <v>233</v>
      </c>
      <c r="DM111" s="926"/>
      <c r="DN111" s="926"/>
      <c r="DO111" s="926"/>
      <c r="DP111" s="926"/>
      <c r="DQ111" s="926" t="s">
        <v>233</v>
      </c>
      <c r="DR111" s="926"/>
      <c r="DS111" s="926"/>
      <c r="DT111" s="926"/>
      <c r="DU111" s="926"/>
      <c r="DV111" s="927" t="s">
        <v>397</v>
      </c>
      <c r="DW111" s="927"/>
      <c r="DX111" s="927"/>
      <c r="DY111" s="927"/>
      <c r="DZ111" s="928"/>
    </row>
    <row r="112" spans="1:131" s="230" customFormat="1" ht="26.25" customHeight="1" x14ac:dyDescent="0.15">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233</v>
      </c>
      <c r="AB112" s="959"/>
      <c r="AC112" s="959"/>
      <c r="AD112" s="959"/>
      <c r="AE112" s="960"/>
      <c r="AF112" s="961" t="s">
        <v>233</v>
      </c>
      <c r="AG112" s="959"/>
      <c r="AH112" s="959"/>
      <c r="AI112" s="959"/>
      <c r="AJ112" s="960"/>
      <c r="AK112" s="961" t="s">
        <v>233</v>
      </c>
      <c r="AL112" s="959"/>
      <c r="AM112" s="959"/>
      <c r="AN112" s="959"/>
      <c r="AO112" s="960"/>
      <c r="AP112" s="962" t="s">
        <v>422</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1218834</v>
      </c>
      <c r="BR112" s="926"/>
      <c r="BS112" s="926"/>
      <c r="BT112" s="926"/>
      <c r="BU112" s="926"/>
      <c r="BV112" s="926">
        <v>1107042</v>
      </c>
      <c r="BW112" s="926"/>
      <c r="BX112" s="926"/>
      <c r="BY112" s="926"/>
      <c r="BZ112" s="926"/>
      <c r="CA112" s="926">
        <v>1018749</v>
      </c>
      <c r="CB112" s="926"/>
      <c r="CC112" s="926"/>
      <c r="CD112" s="926"/>
      <c r="CE112" s="926"/>
      <c r="CF112" s="920">
        <v>46.7</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233</v>
      </c>
      <c r="DH112" s="926"/>
      <c r="DI112" s="926"/>
      <c r="DJ112" s="926"/>
      <c r="DK112" s="926"/>
      <c r="DL112" s="926" t="s">
        <v>397</v>
      </c>
      <c r="DM112" s="926"/>
      <c r="DN112" s="926"/>
      <c r="DO112" s="926"/>
      <c r="DP112" s="926"/>
      <c r="DQ112" s="926" t="s">
        <v>397</v>
      </c>
      <c r="DR112" s="926"/>
      <c r="DS112" s="926"/>
      <c r="DT112" s="926"/>
      <c r="DU112" s="926"/>
      <c r="DV112" s="927" t="s">
        <v>422</v>
      </c>
      <c r="DW112" s="927"/>
      <c r="DX112" s="927"/>
      <c r="DY112" s="927"/>
      <c r="DZ112" s="928"/>
    </row>
    <row r="113" spans="1:130" s="230" customFormat="1" ht="26.25" customHeight="1" x14ac:dyDescent="0.15">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145904</v>
      </c>
      <c r="AB113" s="938"/>
      <c r="AC113" s="938"/>
      <c r="AD113" s="938"/>
      <c r="AE113" s="939"/>
      <c r="AF113" s="940">
        <v>146535</v>
      </c>
      <c r="AG113" s="938"/>
      <c r="AH113" s="938"/>
      <c r="AI113" s="938"/>
      <c r="AJ113" s="939"/>
      <c r="AK113" s="940">
        <v>147102</v>
      </c>
      <c r="AL113" s="938"/>
      <c r="AM113" s="938"/>
      <c r="AN113" s="938"/>
      <c r="AO113" s="939"/>
      <c r="AP113" s="941">
        <v>6.7</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7470</v>
      </c>
      <c r="BR113" s="926"/>
      <c r="BS113" s="926"/>
      <c r="BT113" s="926"/>
      <c r="BU113" s="926"/>
      <c r="BV113" s="926">
        <v>10845</v>
      </c>
      <c r="BW113" s="926"/>
      <c r="BX113" s="926"/>
      <c r="BY113" s="926"/>
      <c r="BZ113" s="926"/>
      <c r="CA113" s="926">
        <v>9922</v>
      </c>
      <c r="CB113" s="926"/>
      <c r="CC113" s="926"/>
      <c r="CD113" s="926"/>
      <c r="CE113" s="926"/>
      <c r="CF113" s="920">
        <v>0.5</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397</v>
      </c>
      <c r="DH113" s="959"/>
      <c r="DI113" s="959"/>
      <c r="DJ113" s="959"/>
      <c r="DK113" s="960"/>
      <c r="DL113" s="961" t="s">
        <v>233</v>
      </c>
      <c r="DM113" s="959"/>
      <c r="DN113" s="959"/>
      <c r="DO113" s="959"/>
      <c r="DP113" s="960"/>
      <c r="DQ113" s="961" t="s">
        <v>397</v>
      </c>
      <c r="DR113" s="959"/>
      <c r="DS113" s="959"/>
      <c r="DT113" s="959"/>
      <c r="DU113" s="960"/>
      <c r="DV113" s="962" t="s">
        <v>397</v>
      </c>
      <c r="DW113" s="963"/>
      <c r="DX113" s="963"/>
      <c r="DY113" s="963"/>
      <c r="DZ113" s="964"/>
    </row>
    <row r="114" spans="1:130" s="230" customFormat="1" ht="26.25" customHeight="1" x14ac:dyDescent="0.15">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2073</v>
      </c>
      <c r="AB114" s="959"/>
      <c r="AC114" s="959"/>
      <c r="AD114" s="959"/>
      <c r="AE114" s="960"/>
      <c r="AF114" s="961">
        <v>2239</v>
      </c>
      <c r="AG114" s="959"/>
      <c r="AH114" s="959"/>
      <c r="AI114" s="959"/>
      <c r="AJ114" s="960"/>
      <c r="AK114" s="961">
        <v>2464</v>
      </c>
      <c r="AL114" s="959"/>
      <c r="AM114" s="959"/>
      <c r="AN114" s="959"/>
      <c r="AO114" s="960"/>
      <c r="AP114" s="962">
        <v>0.1</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484071</v>
      </c>
      <c r="BR114" s="926"/>
      <c r="BS114" s="926"/>
      <c r="BT114" s="926"/>
      <c r="BU114" s="926"/>
      <c r="BV114" s="926">
        <v>443559</v>
      </c>
      <c r="BW114" s="926"/>
      <c r="BX114" s="926"/>
      <c r="BY114" s="926"/>
      <c r="BZ114" s="926"/>
      <c r="CA114" s="926">
        <v>430629</v>
      </c>
      <c r="CB114" s="926"/>
      <c r="CC114" s="926"/>
      <c r="CD114" s="926"/>
      <c r="CE114" s="926"/>
      <c r="CF114" s="920">
        <v>19.7</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397</v>
      </c>
      <c r="DH114" s="959"/>
      <c r="DI114" s="959"/>
      <c r="DJ114" s="959"/>
      <c r="DK114" s="960"/>
      <c r="DL114" s="961" t="s">
        <v>233</v>
      </c>
      <c r="DM114" s="959"/>
      <c r="DN114" s="959"/>
      <c r="DO114" s="959"/>
      <c r="DP114" s="960"/>
      <c r="DQ114" s="961" t="s">
        <v>233</v>
      </c>
      <c r="DR114" s="959"/>
      <c r="DS114" s="959"/>
      <c r="DT114" s="959"/>
      <c r="DU114" s="960"/>
      <c r="DV114" s="962" t="s">
        <v>422</v>
      </c>
      <c r="DW114" s="963"/>
      <c r="DX114" s="963"/>
      <c r="DY114" s="963"/>
      <c r="DZ114" s="964"/>
    </row>
    <row r="115" spans="1:130" s="230" customFormat="1" ht="26.25" customHeight="1" x14ac:dyDescent="0.15">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248</v>
      </c>
      <c r="AB115" s="938"/>
      <c r="AC115" s="938"/>
      <c r="AD115" s="938"/>
      <c r="AE115" s="939"/>
      <c r="AF115" s="940">
        <v>107</v>
      </c>
      <c r="AG115" s="938"/>
      <c r="AH115" s="938"/>
      <c r="AI115" s="938"/>
      <c r="AJ115" s="939"/>
      <c r="AK115" s="940">
        <v>49</v>
      </c>
      <c r="AL115" s="938"/>
      <c r="AM115" s="938"/>
      <c r="AN115" s="938"/>
      <c r="AO115" s="939"/>
      <c r="AP115" s="941">
        <v>0</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t="s">
        <v>422</v>
      </c>
      <c r="BR115" s="926"/>
      <c r="BS115" s="926"/>
      <c r="BT115" s="926"/>
      <c r="BU115" s="926"/>
      <c r="BV115" s="926" t="s">
        <v>422</v>
      </c>
      <c r="BW115" s="926"/>
      <c r="BX115" s="926"/>
      <c r="BY115" s="926"/>
      <c r="BZ115" s="926"/>
      <c r="CA115" s="926" t="s">
        <v>422</v>
      </c>
      <c r="CB115" s="926"/>
      <c r="CC115" s="926"/>
      <c r="CD115" s="926"/>
      <c r="CE115" s="926"/>
      <c r="CF115" s="920" t="s">
        <v>233</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233</v>
      </c>
      <c r="DH115" s="959"/>
      <c r="DI115" s="959"/>
      <c r="DJ115" s="959"/>
      <c r="DK115" s="960"/>
      <c r="DL115" s="961" t="s">
        <v>233</v>
      </c>
      <c r="DM115" s="959"/>
      <c r="DN115" s="959"/>
      <c r="DO115" s="959"/>
      <c r="DP115" s="960"/>
      <c r="DQ115" s="961" t="s">
        <v>397</v>
      </c>
      <c r="DR115" s="959"/>
      <c r="DS115" s="959"/>
      <c r="DT115" s="959"/>
      <c r="DU115" s="960"/>
      <c r="DV115" s="962" t="s">
        <v>422</v>
      </c>
      <c r="DW115" s="963"/>
      <c r="DX115" s="963"/>
      <c r="DY115" s="963"/>
      <c r="DZ115" s="964"/>
    </row>
    <row r="116" spans="1:130" s="230" customFormat="1" ht="26.25" customHeight="1" x14ac:dyDescent="0.15">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422</v>
      </c>
      <c r="AB116" s="959"/>
      <c r="AC116" s="959"/>
      <c r="AD116" s="959"/>
      <c r="AE116" s="960"/>
      <c r="AF116" s="961" t="s">
        <v>233</v>
      </c>
      <c r="AG116" s="959"/>
      <c r="AH116" s="959"/>
      <c r="AI116" s="959"/>
      <c r="AJ116" s="960"/>
      <c r="AK116" s="961" t="s">
        <v>233</v>
      </c>
      <c r="AL116" s="959"/>
      <c r="AM116" s="959"/>
      <c r="AN116" s="959"/>
      <c r="AO116" s="960"/>
      <c r="AP116" s="962" t="s">
        <v>397</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397</v>
      </c>
      <c r="BR116" s="926"/>
      <c r="BS116" s="926"/>
      <c r="BT116" s="926"/>
      <c r="BU116" s="926"/>
      <c r="BV116" s="926" t="s">
        <v>397</v>
      </c>
      <c r="BW116" s="926"/>
      <c r="BX116" s="926"/>
      <c r="BY116" s="926"/>
      <c r="BZ116" s="926"/>
      <c r="CA116" s="926" t="s">
        <v>233</v>
      </c>
      <c r="CB116" s="926"/>
      <c r="CC116" s="926"/>
      <c r="CD116" s="926"/>
      <c r="CE116" s="926"/>
      <c r="CF116" s="920" t="s">
        <v>422</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397</v>
      </c>
      <c r="DH116" s="959"/>
      <c r="DI116" s="959"/>
      <c r="DJ116" s="959"/>
      <c r="DK116" s="960"/>
      <c r="DL116" s="961" t="s">
        <v>422</v>
      </c>
      <c r="DM116" s="959"/>
      <c r="DN116" s="959"/>
      <c r="DO116" s="959"/>
      <c r="DP116" s="960"/>
      <c r="DQ116" s="961" t="s">
        <v>397</v>
      </c>
      <c r="DR116" s="959"/>
      <c r="DS116" s="959"/>
      <c r="DT116" s="959"/>
      <c r="DU116" s="960"/>
      <c r="DV116" s="962" t="s">
        <v>233</v>
      </c>
      <c r="DW116" s="963"/>
      <c r="DX116" s="963"/>
      <c r="DY116" s="963"/>
      <c r="DZ116" s="964"/>
    </row>
    <row r="117" spans="1:130" s="230" customFormat="1" ht="26.25" customHeight="1" x14ac:dyDescent="0.15">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557282</v>
      </c>
      <c r="AB117" s="979"/>
      <c r="AC117" s="979"/>
      <c r="AD117" s="979"/>
      <c r="AE117" s="980"/>
      <c r="AF117" s="981">
        <v>573964</v>
      </c>
      <c r="AG117" s="979"/>
      <c r="AH117" s="979"/>
      <c r="AI117" s="979"/>
      <c r="AJ117" s="980"/>
      <c r="AK117" s="981">
        <v>604722</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233</v>
      </c>
      <c r="BR117" s="926"/>
      <c r="BS117" s="926"/>
      <c r="BT117" s="926"/>
      <c r="BU117" s="926"/>
      <c r="BV117" s="926" t="s">
        <v>397</v>
      </c>
      <c r="BW117" s="926"/>
      <c r="BX117" s="926"/>
      <c r="BY117" s="926"/>
      <c r="BZ117" s="926"/>
      <c r="CA117" s="926" t="s">
        <v>233</v>
      </c>
      <c r="CB117" s="926"/>
      <c r="CC117" s="926"/>
      <c r="CD117" s="926"/>
      <c r="CE117" s="926"/>
      <c r="CF117" s="920" t="s">
        <v>422</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422</v>
      </c>
      <c r="DH117" s="959"/>
      <c r="DI117" s="959"/>
      <c r="DJ117" s="959"/>
      <c r="DK117" s="960"/>
      <c r="DL117" s="961" t="s">
        <v>467</v>
      </c>
      <c r="DM117" s="959"/>
      <c r="DN117" s="959"/>
      <c r="DO117" s="959"/>
      <c r="DP117" s="960"/>
      <c r="DQ117" s="961" t="s">
        <v>422</v>
      </c>
      <c r="DR117" s="959"/>
      <c r="DS117" s="959"/>
      <c r="DT117" s="959"/>
      <c r="DU117" s="960"/>
      <c r="DV117" s="962" t="s">
        <v>233</v>
      </c>
      <c r="DW117" s="963"/>
      <c r="DX117" s="963"/>
      <c r="DY117" s="963"/>
      <c r="DZ117" s="964"/>
    </row>
    <row r="118" spans="1:130" s="230" customFormat="1" ht="26.25" customHeight="1" x14ac:dyDescent="0.15">
      <c r="A118" s="912" t="s">
        <v>440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437</v>
      </c>
      <c r="AB118" s="893"/>
      <c r="AC118" s="893"/>
      <c r="AD118" s="893"/>
      <c r="AE118" s="894"/>
      <c r="AF118" s="892" t="s">
        <v>438</v>
      </c>
      <c r="AG118" s="893"/>
      <c r="AH118" s="893"/>
      <c r="AI118" s="893"/>
      <c r="AJ118" s="894"/>
      <c r="AK118" s="892" t="s">
        <v>313</v>
      </c>
      <c r="AL118" s="893"/>
      <c r="AM118" s="893"/>
      <c r="AN118" s="893"/>
      <c r="AO118" s="894"/>
      <c r="AP118" s="970" t="s">
        <v>439</v>
      </c>
      <c r="AQ118" s="971"/>
      <c r="AR118" s="971"/>
      <c r="AS118" s="971"/>
      <c r="AT118" s="972"/>
      <c r="AU118" s="908"/>
      <c r="AV118" s="909"/>
      <c r="AW118" s="909"/>
      <c r="AX118" s="909"/>
      <c r="AY118" s="909"/>
      <c r="AZ118" s="973" t="s">
        <v>468</v>
      </c>
      <c r="BA118" s="965"/>
      <c r="BB118" s="965"/>
      <c r="BC118" s="965"/>
      <c r="BD118" s="965"/>
      <c r="BE118" s="965"/>
      <c r="BF118" s="965"/>
      <c r="BG118" s="965"/>
      <c r="BH118" s="965"/>
      <c r="BI118" s="965"/>
      <c r="BJ118" s="965"/>
      <c r="BK118" s="965"/>
      <c r="BL118" s="965"/>
      <c r="BM118" s="965"/>
      <c r="BN118" s="965"/>
      <c r="BO118" s="965"/>
      <c r="BP118" s="966"/>
      <c r="BQ118" s="999" t="s">
        <v>422</v>
      </c>
      <c r="BR118" s="1000"/>
      <c r="BS118" s="1000"/>
      <c r="BT118" s="1000"/>
      <c r="BU118" s="1000"/>
      <c r="BV118" s="1000" t="s">
        <v>422</v>
      </c>
      <c r="BW118" s="1000"/>
      <c r="BX118" s="1000"/>
      <c r="BY118" s="1000"/>
      <c r="BZ118" s="1000"/>
      <c r="CA118" s="1000" t="s">
        <v>233</v>
      </c>
      <c r="CB118" s="1000"/>
      <c r="CC118" s="1000"/>
      <c r="CD118" s="1000"/>
      <c r="CE118" s="1000"/>
      <c r="CF118" s="920" t="s">
        <v>233</v>
      </c>
      <c r="CG118" s="921"/>
      <c r="CH118" s="921"/>
      <c r="CI118" s="921"/>
      <c r="CJ118" s="921"/>
      <c r="CK118" s="948"/>
      <c r="CL118" s="949"/>
      <c r="CM118" s="922" t="s">
        <v>469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422</v>
      </c>
      <c r="DH118" s="959"/>
      <c r="DI118" s="959"/>
      <c r="DJ118" s="959"/>
      <c r="DK118" s="960"/>
      <c r="DL118" s="961" t="s">
        <v>422</v>
      </c>
      <c r="DM118" s="959"/>
      <c r="DN118" s="959"/>
      <c r="DO118" s="959"/>
      <c r="DP118" s="960"/>
      <c r="DQ118" s="961" t="s">
        <v>422</v>
      </c>
      <c r="DR118" s="959"/>
      <c r="DS118" s="959"/>
      <c r="DT118" s="959"/>
      <c r="DU118" s="960"/>
      <c r="DV118" s="962" t="s">
        <v>422</v>
      </c>
      <c r="DW118" s="963"/>
      <c r="DX118" s="963"/>
      <c r="DY118" s="963"/>
      <c r="DZ118" s="964"/>
    </row>
    <row r="119" spans="1:130" s="230" customFormat="1" ht="26.25" customHeight="1" x14ac:dyDescent="0.15">
      <c r="A119" s="1057" t="s">
        <v>443</v>
      </c>
      <c r="B119" s="947"/>
      <c r="C119" s="929" t="s">
        <v>444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422</v>
      </c>
      <c r="AB119" s="900"/>
      <c r="AC119" s="900"/>
      <c r="AD119" s="900"/>
      <c r="AE119" s="901"/>
      <c r="AF119" s="902" t="s">
        <v>233</v>
      </c>
      <c r="AG119" s="900"/>
      <c r="AH119" s="900"/>
      <c r="AI119" s="900"/>
      <c r="AJ119" s="901"/>
      <c r="AK119" s="902" t="s">
        <v>422</v>
      </c>
      <c r="AL119" s="900"/>
      <c r="AM119" s="900"/>
      <c r="AN119" s="900"/>
      <c r="AO119" s="901"/>
      <c r="AP119" s="903" t="s">
        <v>422</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470</v>
      </c>
      <c r="BP119" s="1005"/>
      <c r="BQ119" s="999">
        <v>5848595</v>
      </c>
      <c r="BR119" s="1000"/>
      <c r="BS119" s="1000"/>
      <c r="BT119" s="1000"/>
      <c r="BU119" s="1000"/>
      <c r="BV119" s="1000">
        <v>5697252</v>
      </c>
      <c r="BW119" s="1000"/>
      <c r="BX119" s="1000"/>
      <c r="BY119" s="1000"/>
      <c r="BZ119" s="1000"/>
      <c r="CA119" s="1000">
        <v>5544200</v>
      </c>
      <c r="CB119" s="1000"/>
      <c r="CC119" s="1000"/>
      <c r="CD119" s="1000"/>
      <c r="CE119" s="1000"/>
      <c r="CF119" s="1001"/>
      <c r="CG119" s="1002"/>
      <c r="CH119" s="1002"/>
      <c r="CI119" s="1002"/>
      <c r="CJ119" s="1003"/>
      <c r="CK119" s="950"/>
      <c r="CL119" s="951"/>
      <c r="CM119" s="973" t="s">
        <v>471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157</v>
      </c>
      <c r="DH119" s="986"/>
      <c r="DI119" s="986"/>
      <c r="DJ119" s="986"/>
      <c r="DK119" s="987"/>
      <c r="DL119" s="985">
        <v>50</v>
      </c>
      <c r="DM119" s="986"/>
      <c r="DN119" s="986"/>
      <c r="DO119" s="986"/>
      <c r="DP119" s="987"/>
      <c r="DQ119" s="985" t="s">
        <v>233</v>
      </c>
      <c r="DR119" s="986"/>
      <c r="DS119" s="986"/>
      <c r="DT119" s="986"/>
      <c r="DU119" s="987"/>
      <c r="DV119" s="988" t="s">
        <v>422</v>
      </c>
      <c r="DW119" s="989"/>
      <c r="DX119" s="989"/>
      <c r="DY119" s="989"/>
      <c r="DZ119" s="990"/>
    </row>
    <row r="120" spans="1:130" s="230" customFormat="1" ht="26.25" customHeight="1" x14ac:dyDescent="0.15">
      <c r="A120" s="1058"/>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233</v>
      </c>
      <c r="AB120" s="959"/>
      <c r="AC120" s="959"/>
      <c r="AD120" s="959"/>
      <c r="AE120" s="960"/>
      <c r="AF120" s="961" t="s">
        <v>233</v>
      </c>
      <c r="AG120" s="959"/>
      <c r="AH120" s="959"/>
      <c r="AI120" s="959"/>
      <c r="AJ120" s="960"/>
      <c r="AK120" s="961" t="s">
        <v>397</v>
      </c>
      <c r="AL120" s="959"/>
      <c r="AM120" s="959"/>
      <c r="AN120" s="959"/>
      <c r="AO120" s="960"/>
      <c r="AP120" s="962" t="s">
        <v>422</v>
      </c>
      <c r="AQ120" s="963"/>
      <c r="AR120" s="963"/>
      <c r="AS120" s="963"/>
      <c r="AT120" s="964"/>
      <c r="AU120" s="991" t="s">
        <v>472</v>
      </c>
      <c r="AV120" s="992"/>
      <c r="AW120" s="992"/>
      <c r="AX120" s="992"/>
      <c r="AY120" s="993"/>
      <c r="AZ120" s="929" t="s">
        <v>473</v>
      </c>
      <c r="BA120" s="897"/>
      <c r="BB120" s="897"/>
      <c r="BC120" s="897"/>
      <c r="BD120" s="897"/>
      <c r="BE120" s="897"/>
      <c r="BF120" s="897"/>
      <c r="BG120" s="897"/>
      <c r="BH120" s="897"/>
      <c r="BI120" s="897"/>
      <c r="BJ120" s="897"/>
      <c r="BK120" s="897"/>
      <c r="BL120" s="897"/>
      <c r="BM120" s="897"/>
      <c r="BN120" s="897"/>
      <c r="BO120" s="897"/>
      <c r="BP120" s="898"/>
      <c r="BQ120" s="930">
        <v>2811224</v>
      </c>
      <c r="BR120" s="931"/>
      <c r="BS120" s="931"/>
      <c r="BT120" s="931"/>
      <c r="BU120" s="931"/>
      <c r="BV120" s="931">
        <v>2851059</v>
      </c>
      <c r="BW120" s="931"/>
      <c r="BX120" s="931"/>
      <c r="BY120" s="931"/>
      <c r="BZ120" s="931"/>
      <c r="CA120" s="931">
        <v>3078342</v>
      </c>
      <c r="CB120" s="931"/>
      <c r="CC120" s="931"/>
      <c r="CD120" s="931"/>
      <c r="CE120" s="931"/>
      <c r="CF120" s="944">
        <v>141</v>
      </c>
      <c r="CG120" s="945"/>
      <c r="CH120" s="945"/>
      <c r="CI120" s="945"/>
      <c r="CJ120" s="945"/>
      <c r="CK120" s="1006" t="s">
        <v>474</v>
      </c>
      <c r="CL120" s="1007"/>
      <c r="CM120" s="1007"/>
      <c r="CN120" s="1007"/>
      <c r="CO120" s="1008"/>
      <c r="CP120" s="1014" t="s">
        <v>475</v>
      </c>
      <c r="CQ120" s="1015"/>
      <c r="CR120" s="1015"/>
      <c r="CS120" s="1015"/>
      <c r="CT120" s="1015"/>
      <c r="CU120" s="1015"/>
      <c r="CV120" s="1015"/>
      <c r="CW120" s="1015"/>
      <c r="CX120" s="1015"/>
      <c r="CY120" s="1015"/>
      <c r="CZ120" s="1015"/>
      <c r="DA120" s="1015"/>
      <c r="DB120" s="1015"/>
      <c r="DC120" s="1015"/>
      <c r="DD120" s="1015"/>
      <c r="DE120" s="1015"/>
      <c r="DF120" s="1016"/>
      <c r="DG120" s="930">
        <v>500816</v>
      </c>
      <c r="DH120" s="931"/>
      <c r="DI120" s="931"/>
      <c r="DJ120" s="931"/>
      <c r="DK120" s="931"/>
      <c r="DL120" s="931">
        <v>461388</v>
      </c>
      <c r="DM120" s="931"/>
      <c r="DN120" s="931"/>
      <c r="DO120" s="931"/>
      <c r="DP120" s="931"/>
      <c r="DQ120" s="931">
        <v>434625</v>
      </c>
      <c r="DR120" s="931"/>
      <c r="DS120" s="931"/>
      <c r="DT120" s="931"/>
      <c r="DU120" s="931"/>
      <c r="DV120" s="932">
        <v>19.899999999999999</v>
      </c>
      <c r="DW120" s="932"/>
      <c r="DX120" s="932"/>
      <c r="DY120" s="932"/>
      <c r="DZ120" s="933"/>
    </row>
    <row r="121" spans="1:130" s="230" customFormat="1" ht="26.25" customHeight="1" x14ac:dyDescent="0.15">
      <c r="A121" s="1058"/>
      <c r="B121" s="949"/>
      <c r="C121" s="974" t="s">
        <v>476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233</v>
      </c>
      <c r="AB121" s="959"/>
      <c r="AC121" s="959"/>
      <c r="AD121" s="959"/>
      <c r="AE121" s="960"/>
      <c r="AF121" s="961" t="s">
        <v>233</v>
      </c>
      <c r="AG121" s="959"/>
      <c r="AH121" s="959"/>
      <c r="AI121" s="959"/>
      <c r="AJ121" s="960"/>
      <c r="AK121" s="961" t="s">
        <v>233</v>
      </c>
      <c r="AL121" s="959"/>
      <c r="AM121" s="959"/>
      <c r="AN121" s="959"/>
      <c r="AO121" s="960"/>
      <c r="AP121" s="962" t="s">
        <v>422</v>
      </c>
      <c r="AQ121" s="963"/>
      <c r="AR121" s="963"/>
      <c r="AS121" s="963"/>
      <c r="AT121" s="964"/>
      <c r="AU121" s="994"/>
      <c r="AV121" s="995"/>
      <c r="AW121" s="995"/>
      <c r="AX121" s="995"/>
      <c r="AY121" s="996"/>
      <c r="AZ121" s="922" t="s">
        <v>477</v>
      </c>
      <c r="BA121" s="923"/>
      <c r="BB121" s="923"/>
      <c r="BC121" s="923"/>
      <c r="BD121" s="923"/>
      <c r="BE121" s="923"/>
      <c r="BF121" s="923"/>
      <c r="BG121" s="923"/>
      <c r="BH121" s="923"/>
      <c r="BI121" s="923"/>
      <c r="BJ121" s="923"/>
      <c r="BK121" s="923"/>
      <c r="BL121" s="923"/>
      <c r="BM121" s="923"/>
      <c r="BN121" s="923"/>
      <c r="BO121" s="923"/>
      <c r="BP121" s="924"/>
      <c r="BQ121" s="925">
        <v>111748</v>
      </c>
      <c r="BR121" s="926"/>
      <c r="BS121" s="926"/>
      <c r="BT121" s="926"/>
      <c r="BU121" s="926"/>
      <c r="BV121" s="926">
        <v>79468</v>
      </c>
      <c r="BW121" s="926"/>
      <c r="BX121" s="926"/>
      <c r="BY121" s="926"/>
      <c r="BZ121" s="926"/>
      <c r="CA121" s="926">
        <v>57431</v>
      </c>
      <c r="CB121" s="926"/>
      <c r="CC121" s="926"/>
      <c r="CD121" s="926"/>
      <c r="CE121" s="926"/>
      <c r="CF121" s="920">
        <v>2.6</v>
      </c>
      <c r="CG121" s="921"/>
      <c r="CH121" s="921"/>
      <c r="CI121" s="921"/>
      <c r="CJ121" s="921"/>
      <c r="CK121" s="1009"/>
      <c r="CL121" s="1010"/>
      <c r="CM121" s="1010"/>
      <c r="CN121" s="1010"/>
      <c r="CO121" s="1011"/>
      <c r="CP121" s="1019" t="s">
        <v>478</v>
      </c>
      <c r="CQ121" s="1020"/>
      <c r="CR121" s="1020"/>
      <c r="CS121" s="1020"/>
      <c r="CT121" s="1020"/>
      <c r="CU121" s="1020"/>
      <c r="CV121" s="1020"/>
      <c r="CW121" s="1020"/>
      <c r="CX121" s="1020"/>
      <c r="CY121" s="1020"/>
      <c r="CZ121" s="1020"/>
      <c r="DA121" s="1020"/>
      <c r="DB121" s="1020"/>
      <c r="DC121" s="1020"/>
      <c r="DD121" s="1020"/>
      <c r="DE121" s="1020"/>
      <c r="DF121" s="1021"/>
      <c r="DG121" s="925">
        <v>343941</v>
      </c>
      <c r="DH121" s="926"/>
      <c r="DI121" s="926"/>
      <c r="DJ121" s="926"/>
      <c r="DK121" s="926"/>
      <c r="DL121" s="926">
        <v>314651</v>
      </c>
      <c r="DM121" s="926"/>
      <c r="DN121" s="926"/>
      <c r="DO121" s="926"/>
      <c r="DP121" s="926"/>
      <c r="DQ121" s="926">
        <v>288591</v>
      </c>
      <c r="DR121" s="926"/>
      <c r="DS121" s="926"/>
      <c r="DT121" s="926"/>
      <c r="DU121" s="926"/>
      <c r="DV121" s="927">
        <v>13.2</v>
      </c>
      <c r="DW121" s="927"/>
      <c r="DX121" s="927"/>
      <c r="DY121" s="927"/>
      <c r="DZ121" s="928"/>
    </row>
    <row r="122" spans="1:130" s="230" customFormat="1" ht="26.25" customHeight="1" x14ac:dyDescent="0.15">
      <c r="A122" s="1058"/>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397</v>
      </c>
      <c r="AB122" s="959"/>
      <c r="AC122" s="959"/>
      <c r="AD122" s="959"/>
      <c r="AE122" s="960"/>
      <c r="AF122" s="961" t="s">
        <v>422</v>
      </c>
      <c r="AG122" s="959"/>
      <c r="AH122" s="959"/>
      <c r="AI122" s="959"/>
      <c r="AJ122" s="960"/>
      <c r="AK122" s="961" t="s">
        <v>422</v>
      </c>
      <c r="AL122" s="959"/>
      <c r="AM122" s="959"/>
      <c r="AN122" s="959"/>
      <c r="AO122" s="960"/>
      <c r="AP122" s="962" t="s">
        <v>233</v>
      </c>
      <c r="AQ122" s="963"/>
      <c r="AR122" s="963"/>
      <c r="AS122" s="963"/>
      <c r="AT122" s="964"/>
      <c r="AU122" s="994"/>
      <c r="AV122" s="995"/>
      <c r="AW122" s="995"/>
      <c r="AX122" s="995"/>
      <c r="AY122" s="996"/>
      <c r="AZ122" s="973" t="s">
        <v>479</v>
      </c>
      <c r="BA122" s="965"/>
      <c r="BB122" s="965"/>
      <c r="BC122" s="965"/>
      <c r="BD122" s="965"/>
      <c r="BE122" s="965"/>
      <c r="BF122" s="965"/>
      <c r="BG122" s="965"/>
      <c r="BH122" s="965"/>
      <c r="BI122" s="965"/>
      <c r="BJ122" s="965"/>
      <c r="BK122" s="965"/>
      <c r="BL122" s="965"/>
      <c r="BM122" s="965"/>
      <c r="BN122" s="965"/>
      <c r="BO122" s="965"/>
      <c r="BP122" s="966"/>
      <c r="BQ122" s="999">
        <v>4169283</v>
      </c>
      <c r="BR122" s="1000"/>
      <c r="BS122" s="1000"/>
      <c r="BT122" s="1000"/>
      <c r="BU122" s="1000"/>
      <c r="BV122" s="1000">
        <v>4023027</v>
      </c>
      <c r="BW122" s="1000"/>
      <c r="BX122" s="1000"/>
      <c r="BY122" s="1000"/>
      <c r="BZ122" s="1000"/>
      <c r="CA122" s="1000">
        <v>4237823</v>
      </c>
      <c r="CB122" s="1000"/>
      <c r="CC122" s="1000"/>
      <c r="CD122" s="1000"/>
      <c r="CE122" s="1000"/>
      <c r="CF122" s="1017">
        <v>194.1</v>
      </c>
      <c r="CG122" s="1018"/>
      <c r="CH122" s="1018"/>
      <c r="CI122" s="1018"/>
      <c r="CJ122" s="1018"/>
      <c r="CK122" s="1009"/>
      <c r="CL122" s="1010"/>
      <c r="CM122" s="1010"/>
      <c r="CN122" s="1010"/>
      <c r="CO122" s="1011"/>
      <c r="CP122" s="1019" t="s">
        <v>480</v>
      </c>
      <c r="CQ122" s="1020"/>
      <c r="CR122" s="1020"/>
      <c r="CS122" s="1020"/>
      <c r="CT122" s="1020"/>
      <c r="CU122" s="1020"/>
      <c r="CV122" s="1020"/>
      <c r="CW122" s="1020"/>
      <c r="CX122" s="1020"/>
      <c r="CY122" s="1020"/>
      <c r="CZ122" s="1020"/>
      <c r="DA122" s="1020"/>
      <c r="DB122" s="1020"/>
      <c r="DC122" s="1020"/>
      <c r="DD122" s="1020"/>
      <c r="DE122" s="1020"/>
      <c r="DF122" s="1021"/>
      <c r="DG122" s="925">
        <v>353128</v>
      </c>
      <c r="DH122" s="926"/>
      <c r="DI122" s="926"/>
      <c r="DJ122" s="926"/>
      <c r="DK122" s="926"/>
      <c r="DL122" s="926">
        <v>311482</v>
      </c>
      <c r="DM122" s="926"/>
      <c r="DN122" s="926"/>
      <c r="DO122" s="926"/>
      <c r="DP122" s="926"/>
      <c r="DQ122" s="926">
        <v>272668</v>
      </c>
      <c r="DR122" s="926"/>
      <c r="DS122" s="926"/>
      <c r="DT122" s="926"/>
      <c r="DU122" s="926"/>
      <c r="DV122" s="927">
        <v>12.5</v>
      </c>
      <c r="DW122" s="927"/>
      <c r="DX122" s="927"/>
      <c r="DY122" s="927"/>
      <c r="DZ122" s="928"/>
    </row>
    <row r="123" spans="1:130" s="230" customFormat="1" ht="26.25" customHeight="1" x14ac:dyDescent="0.15">
      <c r="A123" s="1058"/>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467</v>
      </c>
      <c r="AB123" s="959"/>
      <c r="AC123" s="959"/>
      <c r="AD123" s="959"/>
      <c r="AE123" s="960"/>
      <c r="AF123" s="961" t="s">
        <v>397</v>
      </c>
      <c r="AG123" s="959"/>
      <c r="AH123" s="959"/>
      <c r="AI123" s="959"/>
      <c r="AJ123" s="960"/>
      <c r="AK123" s="961" t="s">
        <v>422</v>
      </c>
      <c r="AL123" s="959"/>
      <c r="AM123" s="959"/>
      <c r="AN123" s="959"/>
      <c r="AO123" s="960"/>
      <c r="AP123" s="962" t="s">
        <v>467</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481</v>
      </c>
      <c r="BP123" s="1005"/>
      <c r="BQ123" s="1064">
        <v>7092255</v>
      </c>
      <c r="BR123" s="1031"/>
      <c r="BS123" s="1031"/>
      <c r="BT123" s="1031"/>
      <c r="BU123" s="1031"/>
      <c r="BV123" s="1031">
        <v>6953554</v>
      </c>
      <c r="BW123" s="1031"/>
      <c r="BX123" s="1031"/>
      <c r="BY123" s="1031"/>
      <c r="BZ123" s="1031"/>
      <c r="CA123" s="1031">
        <v>7373596</v>
      </c>
      <c r="CB123" s="1031"/>
      <c r="CC123" s="1031"/>
      <c r="CD123" s="1031"/>
      <c r="CE123" s="1031"/>
      <c r="CF123" s="1001"/>
      <c r="CG123" s="1002"/>
      <c r="CH123" s="1002"/>
      <c r="CI123" s="1002"/>
      <c r="CJ123" s="1003"/>
      <c r="CK123" s="1009"/>
      <c r="CL123" s="1010"/>
      <c r="CM123" s="1010"/>
      <c r="CN123" s="1010"/>
      <c r="CO123" s="1011"/>
      <c r="CP123" s="1019" t="s">
        <v>482</v>
      </c>
      <c r="CQ123" s="1020"/>
      <c r="CR123" s="1020"/>
      <c r="CS123" s="1020"/>
      <c r="CT123" s="1020"/>
      <c r="CU123" s="1020"/>
      <c r="CV123" s="1020"/>
      <c r="CW123" s="1020"/>
      <c r="CX123" s="1020"/>
      <c r="CY123" s="1020"/>
      <c r="CZ123" s="1020"/>
      <c r="DA123" s="1020"/>
      <c r="DB123" s="1020"/>
      <c r="DC123" s="1020"/>
      <c r="DD123" s="1020"/>
      <c r="DE123" s="1020"/>
      <c r="DF123" s="1021"/>
      <c r="DG123" s="958">
        <v>12916</v>
      </c>
      <c r="DH123" s="959"/>
      <c r="DI123" s="959"/>
      <c r="DJ123" s="959"/>
      <c r="DK123" s="960"/>
      <c r="DL123" s="961">
        <v>12312</v>
      </c>
      <c r="DM123" s="959"/>
      <c r="DN123" s="959"/>
      <c r="DO123" s="959"/>
      <c r="DP123" s="960"/>
      <c r="DQ123" s="961">
        <v>14095</v>
      </c>
      <c r="DR123" s="959"/>
      <c r="DS123" s="959"/>
      <c r="DT123" s="959"/>
      <c r="DU123" s="960"/>
      <c r="DV123" s="962">
        <v>0.6</v>
      </c>
      <c r="DW123" s="963"/>
      <c r="DX123" s="963"/>
      <c r="DY123" s="963"/>
      <c r="DZ123" s="964"/>
    </row>
    <row r="124" spans="1:130" s="230" customFormat="1" ht="26.25" customHeight="1" thickBot="1" x14ac:dyDescent="0.2">
      <c r="A124" s="1058"/>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233</v>
      </c>
      <c r="AB124" s="959"/>
      <c r="AC124" s="959"/>
      <c r="AD124" s="959"/>
      <c r="AE124" s="960"/>
      <c r="AF124" s="961" t="s">
        <v>422</v>
      </c>
      <c r="AG124" s="959"/>
      <c r="AH124" s="959"/>
      <c r="AI124" s="959"/>
      <c r="AJ124" s="960"/>
      <c r="AK124" s="961" t="s">
        <v>422</v>
      </c>
      <c r="AL124" s="959"/>
      <c r="AM124" s="959"/>
      <c r="AN124" s="959"/>
      <c r="AO124" s="960"/>
      <c r="AP124" s="962" t="s">
        <v>233</v>
      </c>
      <c r="AQ124" s="963"/>
      <c r="AR124" s="963"/>
      <c r="AS124" s="963"/>
      <c r="AT124" s="964"/>
      <c r="AU124" s="1060" t="s">
        <v>483</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422</v>
      </c>
      <c r="BR124" s="1027"/>
      <c r="BS124" s="1027"/>
      <c r="BT124" s="1027"/>
      <c r="BU124" s="1027"/>
      <c r="BV124" s="1027" t="s">
        <v>422</v>
      </c>
      <c r="BW124" s="1027"/>
      <c r="BX124" s="1027"/>
      <c r="BY124" s="1027"/>
      <c r="BZ124" s="1027"/>
      <c r="CA124" s="1027" t="s">
        <v>233</v>
      </c>
      <c r="CB124" s="1027"/>
      <c r="CC124" s="1027"/>
      <c r="CD124" s="1027"/>
      <c r="CE124" s="1027"/>
      <c r="CF124" s="1028"/>
      <c r="CG124" s="1029"/>
      <c r="CH124" s="1029"/>
      <c r="CI124" s="1029"/>
      <c r="CJ124" s="1030"/>
      <c r="CK124" s="1012"/>
      <c r="CL124" s="1012"/>
      <c r="CM124" s="1012"/>
      <c r="CN124" s="1012"/>
      <c r="CO124" s="1013"/>
      <c r="CP124" s="1019" t="s">
        <v>484</v>
      </c>
      <c r="CQ124" s="1020"/>
      <c r="CR124" s="1020"/>
      <c r="CS124" s="1020"/>
      <c r="CT124" s="1020"/>
      <c r="CU124" s="1020"/>
      <c r="CV124" s="1020"/>
      <c r="CW124" s="1020"/>
      <c r="CX124" s="1020"/>
      <c r="CY124" s="1020"/>
      <c r="CZ124" s="1020"/>
      <c r="DA124" s="1020"/>
      <c r="DB124" s="1020"/>
      <c r="DC124" s="1020"/>
      <c r="DD124" s="1020"/>
      <c r="DE124" s="1020"/>
      <c r="DF124" s="1021"/>
      <c r="DG124" s="1004">
        <v>8033</v>
      </c>
      <c r="DH124" s="986"/>
      <c r="DI124" s="986"/>
      <c r="DJ124" s="986"/>
      <c r="DK124" s="987"/>
      <c r="DL124" s="985">
        <v>7209</v>
      </c>
      <c r="DM124" s="986"/>
      <c r="DN124" s="986"/>
      <c r="DO124" s="986"/>
      <c r="DP124" s="987"/>
      <c r="DQ124" s="985">
        <v>8770</v>
      </c>
      <c r="DR124" s="986"/>
      <c r="DS124" s="986"/>
      <c r="DT124" s="986"/>
      <c r="DU124" s="987"/>
      <c r="DV124" s="988">
        <v>0.4</v>
      </c>
      <c r="DW124" s="989"/>
      <c r="DX124" s="989"/>
      <c r="DY124" s="989"/>
      <c r="DZ124" s="990"/>
    </row>
    <row r="125" spans="1:130" s="230" customFormat="1" ht="26.25" customHeight="1" x14ac:dyDescent="0.15">
      <c r="A125" s="1058"/>
      <c r="B125" s="949"/>
      <c r="C125" s="922" t="s">
        <v>469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233</v>
      </c>
      <c r="AB125" s="959"/>
      <c r="AC125" s="959"/>
      <c r="AD125" s="959"/>
      <c r="AE125" s="960"/>
      <c r="AF125" s="961" t="s">
        <v>467</v>
      </c>
      <c r="AG125" s="959"/>
      <c r="AH125" s="959"/>
      <c r="AI125" s="959"/>
      <c r="AJ125" s="960"/>
      <c r="AK125" s="961" t="s">
        <v>467</v>
      </c>
      <c r="AL125" s="959"/>
      <c r="AM125" s="959"/>
      <c r="AN125" s="959"/>
      <c r="AO125" s="960"/>
      <c r="AP125" s="962" t="s">
        <v>233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485</v>
      </c>
      <c r="CL125" s="1007"/>
      <c r="CM125" s="1007"/>
      <c r="CN125" s="1007"/>
      <c r="CO125" s="1008"/>
      <c r="CP125" s="929" t="s">
        <v>486</v>
      </c>
      <c r="CQ125" s="897"/>
      <c r="CR125" s="897"/>
      <c r="CS125" s="897"/>
      <c r="CT125" s="897"/>
      <c r="CU125" s="897"/>
      <c r="CV125" s="897"/>
      <c r="CW125" s="897"/>
      <c r="CX125" s="897"/>
      <c r="CY125" s="897"/>
      <c r="CZ125" s="897"/>
      <c r="DA125" s="897"/>
      <c r="DB125" s="897"/>
      <c r="DC125" s="897"/>
      <c r="DD125" s="897"/>
      <c r="DE125" s="897"/>
      <c r="DF125" s="898"/>
      <c r="DG125" s="930" t="s">
        <v>467</v>
      </c>
      <c r="DH125" s="931"/>
      <c r="DI125" s="931"/>
      <c r="DJ125" s="931"/>
      <c r="DK125" s="931"/>
      <c r="DL125" s="931" t="s">
        <v>422</v>
      </c>
      <c r="DM125" s="931"/>
      <c r="DN125" s="931"/>
      <c r="DO125" s="931"/>
      <c r="DP125" s="931"/>
      <c r="DQ125" s="931" t="s">
        <v>422</v>
      </c>
      <c r="DR125" s="931"/>
      <c r="DS125" s="931"/>
      <c r="DT125" s="931"/>
      <c r="DU125" s="931"/>
      <c r="DV125" s="932" t="s">
        <v>233</v>
      </c>
      <c r="DW125" s="932"/>
      <c r="DX125" s="932"/>
      <c r="DY125" s="932"/>
      <c r="DZ125" s="933"/>
    </row>
    <row r="126" spans="1:130" s="230" customFormat="1" ht="26.25" customHeight="1" thickBot="1" x14ac:dyDescent="0.2">
      <c r="A126" s="1058"/>
      <c r="B126" s="949"/>
      <c r="C126" s="922" t="s">
        <v>471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248</v>
      </c>
      <c r="AB126" s="959"/>
      <c r="AC126" s="959"/>
      <c r="AD126" s="959"/>
      <c r="AE126" s="960"/>
      <c r="AF126" s="961">
        <v>107</v>
      </c>
      <c r="AG126" s="959"/>
      <c r="AH126" s="959"/>
      <c r="AI126" s="959"/>
      <c r="AJ126" s="960"/>
      <c r="AK126" s="961">
        <v>49</v>
      </c>
      <c r="AL126" s="959"/>
      <c r="AM126" s="959"/>
      <c r="AN126" s="959"/>
      <c r="AO126" s="960"/>
      <c r="AP126" s="962">
        <v>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487</v>
      </c>
      <c r="CQ126" s="923"/>
      <c r="CR126" s="923"/>
      <c r="CS126" s="923"/>
      <c r="CT126" s="923"/>
      <c r="CU126" s="923"/>
      <c r="CV126" s="923"/>
      <c r="CW126" s="923"/>
      <c r="CX126" s="923"/>
      <c r="CY126" s="923"/>
      <c r="CZ126" s="923"/>
      <c r="DA126" s="923"/>
      <c r="DB126" s="923"/>
      <c r="DC126" s="923"/>
      <c r="DD126" s="923"/>
      <c r="DE126" s="923"/>
      <c r="DF126" s="924"/>
      <c r="DG126" s="925" t="s">
        <v>233</v>
      </c>
      <c r="DH126" s="926"/>
      <c r="DI126" s="926"/>
      <c r="DJ126" s="926"/>
      <c r="DK126" s="926"/>
      <c r="DL126" s="926" t="s">
        <v>233</v>
      </c>
      <c r="DM126" s="926"/>
      <c r="DN126" s="926"/>
      <c r="DO126" s="926"/>
      <c r="DP126" s="926"/>
      <c r="DQ126" s="926" t="s">
        <v>422</v>
      </c>
      <c r="DR126" s="926"/>
      <c r="DS126" s="926"/>
      <c r="DT126" s="926"/>
      <c r="DU126" s="926"/>
      <c r="DV126" s="927" t="s">
        <v>467</v>
      </c>
      <c r="DW126" s="927"/>
      <c r="DX126" s="927"/>
      <c r="DY126" s="927"/>
      <c r="DZ126" s="928"/>
    </row>
    <row r="127" spans="1:130" s="230" customFormat="1" ht="26.25" customHeight="1" x14ac:dyDescent="0.15">
      <c r="A127" s="1059"/>
      <c r="B127" s="951"/>
      <c r="C127" s="973" t="s">
        <v>488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233</v>
      </c>
      <c r="AB127" s="959"/>
      <c r="AC127" s="959"/>
      <c r="AD127" s="959"/>
      <c r="AE127" s="960"/>
      <c r="AF127" s="961" t="s">
        <v>422</v>
      </c>
      <c r="AG127" s="959"/>
      <c r="AH127" s="959"/>
      <c r="AI127" s="959"/>
      <c r="AJ127" s="960"/>
      <c r="AK127" s="961" t="s">
        <v>233</v>
      </c>
      <c r="AL127" s="959"/>
      <c r="AM127" s="959"/>
      <c r="AN127" s="959"/>
      <c r="AO127" s="960"/>
      <c r="AP127" s="962" t="s">
        <v>467</v>
      </c>
      <c r="AQ127" s="963"/>
      <c r="AR127" s="963"/>
      <c r="AS127" s="963"/>
      <c r="AT127" s="964"/>
      <c r="AU127" s="232"/>
      <c r="AV127" s="232"/>
      <c r="AW127" s="232"/>
      <c r="AX127" s="1032" t="s">
        <v>489</v>
      </c>
      <c r="AY127" s="1033"/>
      <c r="AZ127" s="1033"/>
      <c r="BA127" s="1033"/>
      <c r="BB127" s="1033"/>
      <c r="BC127" s="1033"/>
      <c r="BD127" s="1033"/>
      <c r="BE127" s="1034"/>
      <c r="BF127" s="1035" t="s">
        <v>490</v>
      </c>
      <c r="BG127" s="1033"/>
      <c r="BH127" s="1033"/>
      <c r="BI127" s="1033"/>
      <c r="BJ127" s="1033"/>
      <c r="BK127" s="1033"/>
      <c r="BL127" s="1034"/>
      <c r="BM127" s="1035" t="s">
        <v>491</v>
      </c>
      <c r="BN127" s="1033"/>
      <c r="BO127" s="1033"/>
      <c r="BP127" s="1033"/>
      <c r="BQ127" s="1033"/>
      <c r="BR127" s="1033"/>
      <c r="BS127" s="1034"/>
      <c r="BT127" s="1035" t="s">
        <v>492</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493</v>
      </c>
      <c r="CQ127" s="923"/>
      <c r="CR127" s="923"/>
      <c r="CS127" s="923"/>
      <c r="CT127" s="923"/>
      <c r="CU127" s="923"/>
      <c r="CV127" s="923"/>
      <c r="CW127" s="923"/>
      <c r="CX127" s="923"/>
      <c r="CY127" s="923"/>
      <c r="CZ127" s="923"/>
      <c r="DA127" s="923"/>
      <c r="DB127" s="923"/>
      <c r="DC127" s="923"/>
      <c r="DD127" s="923"/>
      <c r="DE127" s="923"/>
      <c r="DF127" s="924"/>
      <c r="DG127" s="925" t="s">
        <v>467</v>
      </c>
      <c r="DH127" s="926"/>
      <c r="DI127" s="926"/>
      <c r="DJ127" s="926"/>
      <c r="DK127" s="926"/>
      <c r="DL127" s="926" t="s">
        <v>233</v>
      </c>
      <c r="DM127" s="926"/>
      <c r="DN127" s="926"/>
      <c r="DO127" s="926"/>
      <c r="DP127" s="926"/>
      <c r="DQ127" s="926" t="s">
        <v>467</v>
      </c>
      <c r="DR127" s="926"/>
      <c r="DS127" s="926"/>
      <c r="DT127" s="926"/>
      <c r="DU127" s="926"/>
      <c r="DV127" s="927" t="s">
        <v>467</v>
      </c>
      <c r="DW127" s="927"/>
      <c r="DX127" s="927"/>
      <c r="DY127" s="927"/>
      <c r="DZ127" s="928"/>
    </row>
    <row r="128" spans="1:130" s="230" customFormat="1" ht="26.25" customHeight="1" thickBot="1" x14ac:dyDescent="0.2">
      <c r="A128" s="1042" t="s">
        <v>494</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495</v>
      </c>
      <c r="X128" s="1044"/>
      <c r="Y128" s="1044"/>
      <c r="Z128" s="1045"/>
      <c r="AA128" s="1046">
        <v>18463</v>
      </c>
      <c r="AB128" s="1047"/>
      <c r="AC128" s="1047"/>
      <c r="AD128" s="1047"/>
      <c r="AE128" s="1048"/>
      <c r="AF128" s="1049">
        <v>19930</v>
      </c>
      <c r="AG128" s="1047"/>
      <c r="AH128" s="1047"/>
      <c r="AI128" s="1047"/>
      <c r="AJ128" s="1048"/>
      <c r="AK128" s="1049">
        <v>19427</v>
      </c>
      <c r="AL128" s="1047"/>
      <c r="AM128" s="1047"/>
      <c r="AN128" s="1047"/>
      <c r="AO128" s="1048"/>
      <c r="AP128" s="1050"/>
      <c r="AQ128" s="1051"/>
      <c r="AR128" s="1051"/>
      <c r="AS128" s="1051"/>
      <c r="AT128" s="1052"/>
      <c r="AU128" s="232"/>
      <c r="AV128" s="232"/>
      <c r="AW128" s="232"/>
      <c r="AX128" s="896" t="s">
        <v>496</v>
      </c>
      <c r="AY128" s="897"/>
      <c r="AZ128" s="897"/>
      <c r="BA128" s="897"/>
      <c r="BB128" s="897"/>
      <c r="BC128" s="897"/>
      <c r="BD128" s="897"/>
      <c r="BE128" s="898"/>
      <c r="BF128" s="1053" t="s">
        <v>233</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497</v>
      </c>
      <c r="CQ128" s="726"/>
      <c r="CR128" s="726"/>
      <c r="CS128" s="726"/>
      <c r="CT128" s="726"/>
      <c r="CU128" s="726"/>
      <c r="CV128" s="726"/>
      <c r="CW128" s="726"/>
      <c r="CX128" s="726"/>
      <c r="CY128" s="726"/>
      <c r="CZ128" s="726"/>
      <c r="DA128" s="726"/>
      <c r="DB128" s="726"/>
      <c r="DC128" s="726"/>
      <c r="DD128" s="726"/>
      <c r="DE128" s="726"/>
      <c r="DF128" s="1037"/>
      <c r="DG128" s="1038" t="s">
        <v>233</v>
      </c>
      <c r="DH128" s="1039"/>
      <c r="DI128" s="1039"/>
      <c r="DJ128" s="1039"/>
      <c r="DK128" s="1039"/>
      <c r="DL128" s="1039" t="s">
        <v>498</v>
      </c>
      <c r="DM128" s="1039"/>
      <c r="DN128" s="1039"/>
      <c r="DO128" s="1039"/>
      <c r="DP128" s="1039"/>
      <c r="DQ128" s="1039" t="s">
        <v>498</v>
      </c>
      <c r="DR128" s="1039"/>
      <c r="DS128" s="1039"/>
      <c r="DT128" s="1039"/>
      <c r="DU128" s="1039"/>
      <c r="DV128" s="1040" t="s">
        <v>498</v>
      </c>
      <c r="DW128" s="1040"/>
      <c r="DX128" s="1040"/>
      <c r="DY128" s="1040"/>
      <c r="DZ128" s="1041"/>
    </row>
    <row r="129" spans="1:131" s="230" customFormat="1" ht="26.25" customHeight="1" x14ac:dyDescent="0.15">
      <c r="A129" s="934" t="s">
        <v>111</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499</v>
      </c>
      <c r="X129" s="1071"/>
      <c r="Y129" s="1071"/>
      <c r="Z129" s="1072"/>
      <c r="AA129" s="958">
        <v>2487122</v>
      </c>
      <c r="AB129" s="959"/>
      <c r="AC129" s="959"/>
      <c r="AD129" s="959"/>
      <c r="AE129" s="960"/>
      <c r="AF129" s="961">
        <v>2698203</v>
      </c>
      <c r="AG129" s="959"/>
      <c r="AH129" s="959"/>
      <c r="AI129" s="959"/>
      <c r="AJ129" s="960"/>
      <c r="AK129" s="961">
        <v>2633590</v>
      </c>
      <c r="AL129" s="959"/>
      <c r="AM129" s="959"/>
      <c r="AN129" s="959"/>
      <c r="AO129" s="960"/>
      <c r="AP129" s="1073"/>
      <c r="AQ129" s="1074"/>
      <c r="AR129" s="1074"/>
      <c r="AS129" s="1074"/>
      <c r="AT129" s="1075"/>
      <c r="AU129" s="233"/>
      <c r="AV129" s="233"/>
      <c r="AW129" s="233"/>
      <c r="AX129" s="1065" t="s">
        <v>500</v>
      </c>
      <c r="AY129" s="923"/>
      <c r="AZ129" s="923"/>
      <c r="BA129" s="923"/>
      <c r="BB129" s="923"/>
      <c r="BC129" s="923"/>
      <c r="BD129" s="923"/>
      <c r="BE129" s="924"/>
      <c r="BF129" s="1066" t="s">
        <v>501</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503</v>
      </c>
      <c r="X130" s="1071"/>
      <c r="Y130" s="1071"/>
      <c r="Z130" s="1072"/>
      <c r="AA130" s="958">
        <v>430111</v>
      </c>
      <c r="AB130" s="959"/>
      <c r="AC130" s="959"/>
      <c r="AD130" s="959"/>
      <c r="AE130" s="960"/>
      <c r="AF130" s="961">
        <v>446357</v>
      </c>
      <c r="AG130" s="959"/>
      <c r="AH130" s="959"/>
      <c r="AI130" s="959"/>
      <c r="AJ130" s="960"/>
      <c r="AK130" s="961">
        <v>450224</v>
      </c>
      <c r="AL130" s="959"/>
      <c r="AM130" s="959"/>
      <c r="AN130" s="959"/>
      <c r="AO130" s="960"/>
      <c r="AP130" s="1073"/>
      <c r="AQ130" s="1074"/>
      <c r="AR130" s="1074"/>
      <c r="AS130" s="1074"/>
      <c r="AT130" s="1075"/>
      <c r="AU130" s="233"/>
      <c r="AV130" s="233"/>
      <c r="AW130" s="233"/>
      <c r="AX130" s="1065" t="s">
        <v>504</v>
      </c>
      <c r="AY130" s="923"/>
      <c r="AZ130" s="923"/>
      <c r="BA130" s="923"/>
      <c r="BB130" s="923"/>
      <c r="BC130" s="923"/>
      <c r="BD130" s="923"/>
      <c r="BE130" s="924"/>
      <c r="BF130" s="1101">
        <v>5.4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505</v>
      </c>
      <c r="X131" s="1108"/>
      <c r="Y131" s="1108"/>
      <c r="Z131" s="1109"/>
      <c r="AA131" s="1004">
        <v>2057011</v>
      </c>
      <c r="AB131" s="986"/>
      <c r="AC131" s="986"/>
      <c r="AD131" s="986"/>
      <c r="AE131" s="987"/>
      <c r="AF131" s="985">
        <v>2251846</v>
      </c>
      <c r="AG131" s="986"/>
      <c r="AH131" s="986"/>
      <c r="AI131" s="986"/>
      <c r="AJ131" s="987"/>
      <c r="AK131" s="985">
        <v>2183366</v>
      </c>
      <c r="AL131" s="986"/>
      <c r="AM131" s="986"/>
      <c r="AN131" s="986"/>
      <c r="AO131" s="987"/>
      <c r="AP131" s="1110"/>
      <c r="AQ131" s="1111"/>
      <c r="AR131" s="1111"/>
      <c r="AS131" s="1111"/>
      <c r="AT131" s="1112"/>
      <c r="AU131" s="233"/>
      <c r="AV131" s="233"/>
      <c r="AW131" s="233"/>
      <c r="AX131" s="1083" t="s">
        <v>506</v>
      </c>
      <c r="AY131" s="726"/>
      <c r="AZ131" s="726"/>
      <c r="BA131" s="726"/>
      <c r="BB131" s="726"/>
      <c r="BC131" s="726"/>
      <c r="BD131" s="726"/>
      <c r="BE131" s="1037"/>
      <c r="BF131" s="1084" t="s">
        <v>507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509</v>
      </c>
      <c r="W132" s="1094"/>
      <c r="X132" s="1094"/>
      <c r="Y132" s="1094"/>
      <c r="Z132" s="1095"/>
      <c r="AA132" s="1096">
        <v>5.2847554050000003</v>
      </c>
      <c r="AB132" s="1097"/>
      <c r="AC132" s="1097"/>
      <c r="AD132" s="1097"/>
      <c r="AE132" s="1098"/>
      <c r="AF132" s="1099">
        <v>4.7817213079999998</v>
      </c>
      <c r="AG132" s="1097"/>
      <c r="AH132" s="1097"/>
      <c r="AI132" s="1097"/>
      <c r="AJ132" s="1098"/>
      <c r="AK132" s="1099">
        <v>6.1863654559999999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510</v>
      </c>
      <c r="W133" s="1077"/>
      <c r="X133" s="1077"/>
      <c r="Y133" s="1077"/>
      <c r="Z133" s="1078"/>
      <c r="AA133" s="1079">
        <v>4.7</v>
      </c>
      <c r="AB133" s="1080"/>
      <c r="AC133" s="1080"/>
      <c r="AD133" s="1080"/>
      <c r="AE133" s="1081"/>
      <c r="AF133" s="1079">
        <v>4.9000000000000004</v>
      </c>
      <c r="AG133" s="1080"/>
      <c r="AH133" s="1080"/>
      <c r="AI133" s="1080"/>
      <c r="AJ133" s="1081"/>
      <c r="AK133" s="1079">
        <v>5.4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RcoEjsPdMGHVes/z4+U2N0yz8LKvIDsF7vyFK/X0sA+AAnaVwKmKTa72LHVbLuwfqE19p1eXS+k1UICXVZNMw==" saltValue="nJcwUvy94sgNLuTQ981AN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psZXihOR+0Roori+6MH/dh5L81lBELUjBGGdv1BW/LyEFeKXsVIt6rwbHbAqeTHkTMDKcvHNNX2O7ZYlBvHEg==" saltValue="pH0nskOEGZT4D3ytnInW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3"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vJEtHHrxN86GA7TNw1weHr11fnR75lUW5Dqi9xWHuva7Eh7cZBtZZdDtt8SzobSNV/B4leou+k3qJTznL7IwQ==" saltValue="EbgfJHewBJ5V55liVqw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I1"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514</v>
      </c>
      <c r="AP7" s="272"/>
      <c r="AQ7" s="273" t="s">
        <v>515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516</v>
      </c>
      <c r="AQ8" s="279" t="s">
        <v>517</v>
      </c>
      <c r="AR8" s="280" t="s">
        <v>518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519</v>
      </c>
      <c r="AL9" s="1117"/>
      <c r="AM9" s="1117"/>
      <c r="AN9" s="1118"/>
      <c r="AO9" s="281">
        <v>726822</v>
      </c>
      <c r="AP9" s="281">
        <v>238929</v>
      </c>
      <c r="AQ9" s="282">
        <v>202156</v>
      </c>
      <c r="AR9" s="283">
        <v>18.2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520</v>
      </c>
      <c r="AL10" s="1117"/>
      <c r="AM10" s="1117"/>
      <c r="AN10" s="1118"/>
      <c r="AO10" s="284">
        <v>110354</v>
      </c>
      <c r="AP10" s="284">
        <v>36277</v>
      </c>
      <c r="AQ10" s="285">
        <v>28749</v>
      </c>
      <c r="AR10" s="286">
        <v>26.2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521</v>
      </c>
      <c r="AL11" s="1117"/>
      <c r="AM11" s="1117"/>
      <c r="AN11" s="1118"/>
      <c r="AO11" s="284" t="s">
        <v>522</v>
      </c>
      <c r="AP11" s="284" t="s">
        <v>522</v>
      </c>
      <c r="AQ11" s="285">
        <v>267</v>
      </c>
      <c r="AR11" s="286" t="s">
        <v>522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523</v>
      </c>
      <c r="AL12" s="1117"/>
      <c r="AM12" s="1117"/>
      <c r="AN12" s="1118"/>
      <c r="AO12" s="284" t="s">
        <v>522</v>
      </c>
      <c r="AP12" s="284" t="s">
        <v>522</v>
      </c>
      <c r="AQ12" s="285" t="s">
        <v>522</v>
      </c>
      <c r="AR12" s="286" t="s">
        <v>522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524</v>
      </c>
      <c r="AL13" s="1117"/>
      <c r="AM13" s="1117"/>
      <c r="AN13" s="1118"/>
      <c r="AO13" s="284">
        <v>38326</v>
      </c>
      <c r="AP13" s="284">
        <v>12599</v>
      </c>
      <c r="AQ13" s="285">
        <v>7660</v>
      </c>
      <c r="AR13" s="286">
        <v>64.5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525</v>
      </c>
      <c r="AL14" s="1117"/>
      <c r="AM14" s="1117"/>
      <c r="AN14" s="1118"/>
      <c r="AO14" s="284">
        <v>86974</v>
      </c>
      <c r="AP14" s="284">
        <v>28591</v>
      </c>
      <c r="AQ14" s="285">
        <v>3562</v>
      </c>
      <c r="AR14" s="286">
        <v>702.7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526</v>
      </c>
      <c r="AL15" s="1120"/>
      <c r="AM15" s="1120"/>
      <c r="AN15" s="1121"/>
      <c r="AO15" s="284">
        <v>-43025</v>
      </c>
      <c r="AP15" s="284">
        <v>-14144</v>
      </c>
      <c r="AQ15" s="285">
        <v>-14691</v>
      </c>
      <c r="AR15" s="286">
        <v>-3.7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919451</v>
      </c>
      <c r="AP16" s="284">
        <v>302252</v>
      </c>
      <c r="AQ16" s="285">
        <v>227703</v>
      </c>
      <c r="AR16" s="286">
        <v>32.700000000000003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531</v>
      </c>
      <c r="AL21" s="1123"/>
      <c r="AM21" s="1123"/>
      <c r="AN21" s="1124"/>
      <c r="AO21" s="297">
        <v>24.98</v>
      </c>
      <c r="AP21" s="298">
        <v>19.649999999999999</v>
      </c>
      <c r="AQ21" s="299">
        <v>5.33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532</v>
      </c>
      <c r="AL22" s="1123"/>
      <c r="AM22" s="1123"/>
      <c r="AN22" s="1124"/>
      <c r="AO22" s="302">
        <v>97</v>
      </c>
      <c r="AP22" s="303">
        <v>95</v>
      </c>
      <c r="AQ22" s="304">
        <v>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514</v>
      </c>
      <c r="AP30" s="272"/>
      <c r="AQ30" s="273" t="s">
        <v>515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516</v>
      </c>
      <c r="AQ31" s="279" t="s">
        <v>517</v>
      </c>
      <c r="AR31" s="280" t="s">
        <v>518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536</v>
      </c>
      <c r="AL32" s="1131"/>
      <c r="AM32" s="1131"/>
      <c r="AN32" s="1132"/>
      <c r="AO32" s="312">
        <v>455107</v>
      </c>
      <c r="AP32" s="312">
        <v>149608</v>
      </c>
      <c r="AQ32" s="313">
        <v>121678</v>
      </c>
      <c r="AR32" s="314">
        <v>23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537</v>
      </c>
      <c r="AL33" s="1131"/>
      <c r="AM33" s="1131"/>
      <c r="AN33" s="1132"/>
      <c r="AO33" s="312" t="s">
        <v>522</v>
      </c>
      <c r="AP33" s="312" t="s">
        <v>522</v>
      </c>
      <c r="AQ33" s="313" t="s">
        <v>522</v>
      </c>
      <c r="AR33" s="314" t="s">
        <v>522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538</v>
      </c>
      <c r="AL34" s="1131"/>
      <c r="AM34" s="1131"/>
      <c r="AN34" s="1132"/>
      <c r="AO34" s="312" t="s">
        <v>522</v>
      </c>
      <c r="AP34" s="312" t="s">
        <v>522</v>
      </c>
      <c r="AQ34" s="313" t="s">
        <v>522</v>
      </c>
      <c r="AR34" s="314" t="s">
        <v>522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539</v>
      </c>
      <c r="AL35" s="1131"/>
      <c r="AM35" s="1131"/>
      <c r="AN35" s="1132"/>
      <c r="AO35" s="312">
        <v>147102</v>
      </c>
      <c r="AP35" s="312">
        <v>48357</v>
      </c>
      <c r="AQ35" s="313">
        <v>32449</v>
      </c>
      <c r="AR35" s="314">
        <v>49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540</v>
      </c>
      <c r="AL36" s="1131"/>
      <c r="AM36" s="1131"/>
      <c r="AN36" s="1132"/>
      <c r="AO36" s="312">
        <v>2464</v>
      </c>
      <c r="AP36" s="312">
        <v>810</v>
      </c>
      <c r="AQ36" s="313">
        <v>2852</v>
      </c>
      <c r="AR36" s="314">
        <v>-71.599999999999994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541</v>
      </c>
      <c r="AL37" s="1131"/>
      <c r="AM37" s="1131"/>
      <c r="AN37" s="1132"/>
      <c r="AO37" s="312">
        <v>49</v>
      </c>
      <c r="AP37" s="312">
        <v>16</v>
      </c>
      <c r="AQ37" s="313">
        <v>591</v>
      </c>
      <c r="AR37" s="314">
        <v>-97.3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542</v>
      </c>
      <c r="AL38" s="1134"/>
      <c r="AM38" s="1134"/>
      <c r="AN38" s="1135"/>
      <c r="AO38" s="315" t="s">
        <v>522</v>
      </c>
      <c r="AP38" s="315" t="s">
        <v>522</v>
      </c>
      <c r="AQ38" s="316">
        <v>14</v>
      </c>
      <c r="AR38" s="304" t="s">
        <v>522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543</v>
      </c>
      <c r="AL39" s="1134"/>
      <c r="AM39" s="1134"/>
      <c r="AN39" s="1135"/>
      <c r="AO39" s="312">
        <v>-19427</v>
      </c>
      <c r="AP39" s="312">
        <v>-6386</v>
      </c>
      <c r="AQ39" s="313">
        <v>-2546</v>
      </c>
      <c r="AR39" s="314">
        <v>150.80000000000001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544</v>
      </c>
      <c r="AL40" s="1131"/>
      <c r="AM40" s="1131"/>
      <c r="AN40" s="1132"/>
      <c r="AO40" s="312">
        <v>-450224</v>
      </c>
      <c r="AP40" s="312">
        <v>-148003</v>
      </c>
      <c r="AQ40" s="313">
        <v>-115284</v>
      </c>
      <c r="AR40" s="314">
        <v>28.4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135071</v>
      </c>
      <c r="AP41" s="312">
        <v>44402</v>
      </c>
      <c r="AQ41" s="313">
        <v>39754</v>
      </c>
      <c r="AR41" s="314">
        <v>11.7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514</v>
      </c>
      <c r="AN49" s="1127" t="s">
        <v>548</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549</v>
      </c>
      <c r="AO50" s="329" t="s">
        <v>550</v>
      </c>
      <c r="AP50" s="330" t="s">
        <v>551</v>
      </c>
      <c r="AQ50" s="331" t="s">
        <v>552</v>
      </c>
      <c r="AR50" s="332" t="s">
        <v>553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917694</v>
      </c>
      <c r="AN51" s="334">
        <v>269276</v>
      </c>
      <c r="AO51" s="335">
        <v>-21.5</v>
      </c>
      <c r="AP51" s="336">
        <v>228215</v>
      </c>
      <c r="AQ51" s="337">
        <v>-14.8</v>
      </c>
      <c r="AR51" s="338">
        <v>-6.7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670122</v>
      </c>
      <c r="AN52" s="342">
        <v>196632</v>
      </c>
      <c r="AO52" s="343">
        <v>62</v>
      </c>
      <c r="AP52" s="344">
        <v>117571</v>
      </c>
      <c r="AQ52" s="345">
        <v>10.5</v>
      </c>
      <c r="AR52" s="346">
        <v>51.5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1801282</v>
      </c>
      <c r="AN53" s="334">
        <v>546340</v>
      </c>
      <c r="AO53" s="335">
        <v>102.9</v>
      </c>
      <c r="AP53" s="336">
        <v>264232</v>
      </c>
      <c r="AQ53" s="337">
        <v>15.8</v>
      </c>
      <c r="AR53" s="338">
        <v>87.1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872668</v>
      </c>
      <c r="AN54" s="342">
        <v>264685</v>
      </c>
      <c r="AO54" s="343">
        <v>34.6</v>
      </c>
      <c r="AP54" s="344">
        <v>133959</v>
      </c>
      <c r="AQ54" s="345">
        <v>13.9</v>
      </c>
      <c r="AR54" s="346">
        <v>20.7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1367486</v>
      </c>
      <c r="AN55" s="334">
        <v>426673</v>
      </c>
      <c r="AO55" s="335">
        <v>-21.9</v>
      </c>
      <c r="AP55" s="336">
        <v>263613</v>
      </c>
      <c r="AQ55" s="337">
        <v>-0.2</v>
      </c>
      <c r="AR55" s="338">
        <v>-21.7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1016364</v>
      </c>
      <c r="AN56" s="342">
        <v>317118</v>
      </c>
      <c r="AO56" s="343">
        <v>19.8</v>
      </c>
      <c r="AP56" s="344">
        <v>128823</v>
      </c>
      <c r="AQ56" s="345">
        <v>-3.8</v>
      </c>
      <c r="AR56" s="346">
        <v>23.6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922789</v>
      </c>
      <c r="AN57" s="334">
        <v>294351</v>
      </c>
      <c r="AO57" s="335">
        <v>-31</v>
      </c>
      <c r="AP57" s="336">
        <v>330026</v>
      </c>
      <c r="AQ57" s="337">
        <v>25.2</v>
      </c>
      <c r="AR57" s="338">
        <v>-56.2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583306</v>
      </c>
      <c r="AN58" s="342">
        <v>186063</v>
      </c>
      <c r="AO58" s="343">
        <v>-41.3</v>
      </c>
      <c r="AP58" s="344">
        <v>141075</v>
      </c>
      <c r="AQ58" s="345">
        <v>9.5</v>
      </c>
      <c r="AR58" s="346">
        <v>-50.8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729982</v>
      </c>
      <c r="AN59" s="334">
        <v>239968</v>
      </c>
      <c r="AO59" s="335">
        <v>-18.5</v>
      </c>
      <c r="AP59" s="336">
        <v>278179</v>
      </c>
      <c r="AQ59" s="337">
        <v>-15.7</v>
      </c>
      <c r="AR59" s="338">
        <v>-2.8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397240</v>
      </c>
      <c r="AN60" s="342">
        <v>130585</v>
      </c>
      <c r="AO60" s="343">
        <v>-29.8</v>
      </c>
      <c r="AP60" s="344">
        <v>122182</v>
      </c>
      <c r="AQ60" s="345">
        <v>-13.4</v>
      </c>
      <c r="AR60" s="346">
        <v>-16.399999999999999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1147847</v>
      </c>
      <c r="AN61" s="349">
        <v>355322</v>
      </c>
      <c r="AO61" s="350">
        <v>2</v>
      </c>
      <c r="AP61" s="351">
        <v>272853</v>
      </c>
      <c r="AQ61" s="352">
        <v>2.1</v>
      </c>
      <c r="AR61" s="338">
        <v>-0.1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707940</v>
      </c>
      <c r="AN62" s="342">
        <v>219017</v>
      </c>
      <c r="AO62" s="343">
        <v>9.1</v>
      </c>
      <c r="AP62" s="344">
        <v>128722</v>
      </c>
      <c r="AQ62" s="345">
        <v>3.3</v>
      </c>
      <c r="AR62" s="346">
        <v>5.8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rtnSOdLbbkKKTCw2hU4sYpcdjcrBXDLdcPfhzQ6LqbIEA+BIR5QP1AMEe963aQDr8g3/pXfdkpZDJUGv7Ioaqw==" saltValue="cNXneVQJBG/w0nqGj2Cc5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562</v>
      </c>
    </row>
    <row r="120" spans="125:125" ht="13.5" hidden="1" customHeight="1" x14ac:dyDescent="0.15"/>
    <row r="121" spans="125:125" ht="13.5" hidden="1" customHeight="1" x14ac:dyDescent="0.15">
      <c r="DU121" s="259"/>
    </row>
  </sheetData>
  <sheetProtection algorithmName="SHA-512" hashValue="m2dxBoihWzmOxOaxrQQ1tF4JkekSDmD7ggMcPT2S31+NzGHzdTxptCtjxK6U9dg8VFz/FoTQPNFxbRKr/P3JrQ==" saltValue="moezYuK//N2mHgufZvpr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563</v>
      </c>
    </row>
  </sheetData>
  <sheetProtection algorithmName="SHA-512" hashValue="WeXexVzQEMVde/I7VS6M1bx1ELzDnQnfz9xsh4iwhenHHYi9YeOhNfveFifqaqg4HrZjlrc9mwA88VnvGtDMiw==" saltValue="E7kgAf1uOpHsV7u5tN/9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39" t="s">
        <v>3</v>
      </c>
      <c r="D47" s="1139"/>
      <c r="E47" s="1140"/>
      <c r="F47" s="11">
        <v>32.64</v>
      </c>
      <c r="G47" s="12">
        <v>32.99</v>
      </c>
      <c r="H47" s="12">
        <v>33.299999999999997</v>
      </c>
      <c r="I47" s="12">
        <v>30.69</v>
      </c>
      <c r="J47" s="13">
        <v>31.45</v>
      </c>
    </row>
    <row r="48" spans="2:10" ht="57.75" customHeight="1" x14ac:dyDescent="0.15">
      <c r="B48" s="14"/>
      <c r="C48" s="1141" t="s">
        <v>4</v>
      </c>
      <c r="D48" s="1141"/>
      <c r="E48" s="1142"/>
      <c r="F48" s="15">
        <v>5.89</v>
      </c>
      <c r="G48" s="16">
        <v>4.4400000000000004</v>
      </c>
      <c r="H48" s="16">
        <v>5.38</v>
      </c>
      <c r="I48" s="16">
        <v>7.16</v>
      </c>
      <c r="J48" s="17">
        <v>4.54</v>
      </c>
    </row>
    <row r="49" spans="2:10" ht="57.75" customHeight="1" thickBot="1" x14ac:dyDescent="0.2">
      <c r="B49" s="18"/>
      <c r="C49" s="1143" t="s">
        <v>5</v>
      </c>
      <c r="D49" s="1143"/>
      <c r="E49" s="1144"/>
      <c r="F49" s="19">
        <v>5.04</v>
      </c>
      <c r="G49" s="20">
        <v>2.2400000000000002</v>
      </c>
      <c r="H49" s="20">
        <v>3.31</v>
      </c>
      <c r="I49" s="20">
        <v>7.91</v>
      </c>
      <c r="J49" s="21" t="s">
        <v>569</v>
      </c>
    </row>
    <row r="50" spans="2:10" x14ac:dyDescent="0.15"/>
  </sheetData>
  <sheetProtection algorithmName="SHA-512" hashValue="WCnkFE0egm+1jfgpS4FYRtKBZ/BDsGOtKEC9TGL+958LULklsMLtjjeA/ll/UrFUguHttomwb3n5+UAKlMJ6AQ==" saltValue="LQHQEXh9CxUxLpVGxtUn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2024-03-18T00:11:38Z</cp:lastPrinted>
  <dcterms:created xsi:type="dcterms:W3CDTF">2024-02-05T00:13:55Z</dcterms:created>
  <dcterms:modified xsi:type="dcterms:W3CDTF">2024-03-18T00:11:42Z</dcterms:modified>
  <cp:category/>
</cp:coreProperties>
</file>