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05_総務課\02_財政係\01_総務課財政係共有ファイル\【財政一般事務】\令和5年度\240306_（315〆切り）【総務省・財務調査課】令和4年度財政状況資料集の作成等について\03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<sst xmlns="http://schemas.openxmlformats.org/spreadsheetml/2006/main" count="1090" uniqueCount="596">
  <si>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</si>
  <si>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</si>
  <si>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</si>
  <si>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</si>
  <si>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</si>
  <si>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</si>
  <si>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</si>
  <si>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</si>
  <si>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</si>
  <si>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</si>
  <si>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</si>
  <si>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</si>
  <si>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</si>
  <si>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</si>
  <si>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</si>
  <si>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</si>
  <si>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</si>
  <si>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</si>
  <si>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</si>
  <si>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</si>
  <si>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</si>
  <si>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</si>
  <si>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</si>
  <si>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</si>
  <si>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</si>
  <si>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</si>
  <si>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</si>
  <si>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</si>
  <si>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</si>
  <si>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</si>
  <si>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</si>
  <si>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</si>
  <si>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</si>
  <si>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</si>
  <si>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</si>
  <si>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</si>
  <si>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</si>
  <si>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</si>
  <si>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</si>
  <si>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</si>
  <si>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</si>
  <si>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</si>
  <si>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</si>
  <si>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</si>
  <si>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</si>
  <si>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</si>
  <si>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</si>
  <si>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</si>
  <si>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</si>
  <si>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</si>
  <si>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</si>
  <si>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</si>
  <si>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</si>
  <si>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</si>
  <si>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</si>
  <si>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</si>
  <si>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</si>
  <si>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</si>
  <si>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</si>
  <si>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</si>
  <si>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</si>
  <si>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</si>
  <si>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</si>
  <si>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</si>
  <si>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</si>
  <si>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</si>
  <si>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</si>
  <si>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</si>
  <si>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</si>
  <si>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</si>
  <si>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</si>
  <si>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</si>
  <si>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</si>
  <si>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</si>
  <si>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</si>
  <si>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</si>
  <si>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</si>
  <si>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</si>
  <si>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</si>
  <si>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</si>
  <si>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</si>
  <si>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</si>
  <si>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</si>
  <si>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</si>
  <si>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</si>
  <si>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</si>
  <si>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</si>
  <si>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</si>
  <si>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</si>
  <si>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</si>
  <si>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</si>
  <si>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</si>
  <si>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</si>
  <si>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</si>
  <si>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</si>
  <si>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</si>
  <si>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</si>
  <si>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</si>
  <si>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</si>
  <si>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</si>
  <si>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</si>
  <si>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</si>
  <si>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</si>
  <si>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</si>
  <si>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</si>
  <si>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</si>
  <si>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</si>
  <si>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</si>
  <si>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</si>
  <si>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</si>
  <si>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</si>
  <si>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</si>
  <si>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</si>
  <si>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</si>
  <si>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</si>
  <si>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</si>
  <si>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</si>
  <si>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</si>
  <si>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</si>
  <si>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</si>
  <si>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</si>
  <si>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</si>
  <si>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</si>
  <si>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</si>
  <si>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</si>
  <si>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</si>
  <si>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</si>
  <si>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</si>
  <si>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</si>
  <si>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</si>
  <si>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</si>
  <si>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</si>
  <si>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</si>
  <si>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</si>
  <si>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</si>
  <si>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</si>
  <si>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</si>
  <si>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</si>
  <si>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</si>
  <si>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</si>
  <si>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</si>
  <si>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</si>
  <si>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</si>
  <si>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</si>
  <si>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</si>
  <si>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</si>
  <si>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</si>
  <si>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</si>
  <si>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</si>
  <si>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</si>
  <si>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</si>
  <si>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</si>
  <si>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</si>
  <si>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</si>
  <si>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</si>
  <si>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</si>
  <si>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</si>
  <si>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</si>
  <si>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</si>
  <si>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</si>
  <si>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</si>
  <si>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</si>
  <si>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</si>
  <si>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</si>
  <si>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</si>
  <si>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</si>
  <si>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</si>
  <si>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</si>
  <si>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</si>
  <si>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</si>
  <si>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</si>
  <si>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</si>
  <si>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</si>
  <si>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</si>
  <si>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</si>
  <si>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</si>
  <si>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</si>
  <si>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</si>
  <si>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</si>
  <si>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</si>
  <si>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</si>
  <si>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</si>
  <si>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</si>
  <si>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</si>
  <si>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</si>
  <si>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</si>
  <si>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</si>
  <si>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</si>
  <si>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</si>
  <si>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</si>
  <si>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</si>
  <si>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</si>
  <si>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</si>
  <si>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</si>
  <si>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</si>
  <si>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</si>
  <si>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</si>
  <si>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</si>
  <si>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</si>
  <si>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</si>
  <si>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</si>
  <si>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</si>
  <si>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</si>
  <si>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</si>
  <si>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</si>
  <si>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</si>
  <si>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</si>
  <si>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</si>
  <si>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</si>
  <si>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</si>
  <si>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</si>
  <si>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</si>
  <si>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</si>
  <si>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</si>
  <si>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</si>
  <si>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</si>
  <si>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</si>
  <si>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福島県古殿町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</si>
  <si>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</si>
  <si>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</si>
  <si>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</si>
  <si>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</si>
  <si>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</si>
  <si>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</si>
  <si>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</si>
  <si>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</si>
  <si>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</si>
  <si>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</si>
  <si>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</si>
  <si>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</si>
  <si>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</si>
  <si>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</si>
  <si>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</si>
  <si>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</si>
  <si>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</si>
  <si>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</si>
  <si>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</si>
  <si>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</si>
  <si>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</si>
  <si>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</si>
  <si>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</si>
  <si>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</si>
  <si>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</si>
  <si>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</si>
  <si>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</si>
  <si>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</si>
  <si>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</si>
  <si>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</si>
  <si>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</si>
  <si>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</si>
  <si>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</si>
  <si>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</si>
  <si>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</si>
  <si>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</si>
  <si>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</si>
  <si>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</si>
  <si>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</si>
  <si>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</si>
  <si>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</si>
  <si>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</si>
  <si>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</si>
  <si>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</si>
  <si>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</si>
  <si>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</si>
  <si>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</si>
  <si>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</si>
  <si>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</si>
  <si>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</si>
  <si>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</si>
  <si>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</si>
  <si>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</si>
  <si>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</si>
  <si>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</si>
  <si>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</si>
  <si>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</si>
  <si>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</si>
  <si>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</si>
  <si>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</si>
  <si>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</si>
  <si>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</si>
  <si>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</si>
  <si>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</si>
  <si>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</si>
  <si>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</si>
  <si>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</si>
  <si>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</si>
  <si>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</si>
  <si>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</si>
  <si>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</si>
  <si>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</si>
  <si>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</si>
  <si>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</si>
  <si>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</si>
  <si>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</si>
  <si>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</si>
  <si>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</si>
  <si>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</si>
  <si>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</si>
  <si>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</si>
  <si>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</si>
  <si>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</si>
  <si>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</si>
  <si>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</si>
  <si>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</si>
  <si>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</si>
  <si>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</si>
  <si>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</si>
  <si>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</si>
  <si>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</si>
  <si>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</si>
  <si>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</si>
  <si>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</si>
  <si>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</si>
  <si>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</si>
  <si>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</si>
  <si>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</si>
  <si>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</si>
  <si>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</si>
  <si>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</si>
  <si>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</si>
  <si>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</si>
  <si>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</si>
  <si>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</si>
  <si>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</si>
  <si>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</si>
  <si>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</si>
  <si>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</si>
  <si>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</si>
  <si>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</si>
  <si>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</si>
  <si>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</si>
  <si>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</si>
  <si>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</si>
  <si>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</si>
  <si>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</si>
  <si>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</si>
  <si>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</si>
  <si>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</si>
  <si>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</si>
  <si>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</si>
  <si>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</si>
  <si>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</si>
  <si>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</si>
  <si>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</si>
  <si>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</si>
  <si>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</si>
  <si>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</si>
  <si>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</si>
  <si>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</si>
  <si>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</si>
  <si>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</si>
  <si>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</si>
  <si>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</si>
  <si>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</si>
  <si>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</si>
  <si>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</si>
  <si>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</si>
  <si>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</si>
  <si>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</si>
  <si>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</si>
  <si>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</si>
  <si>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</si>
  <si>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</si>
  <si>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</si>
  <si>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</si>
  <si>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</si>
  <si>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</si>
  <si>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</si>
  <si>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</si>
  <si>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</si>
  <si>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福島県古殿町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</si>
  <si>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</si>
  <si>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</si>
  <si>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</si>
  <si>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</si>
  <si>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</si>
  <si>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</si>
  <si>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</si>
  <si>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</si>
  <si>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</si>
  <si>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</si>
  <si>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</si>
  <si>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</si>
  <si>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</si>
  <si>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</si>
  <si>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</si>
  <si>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</si>
  <si>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</si>
  <si>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</si>
  <si>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</si>
  <si>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</si>
  <si>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</si>
  <si>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</si>
  <si>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</si>
  <si>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</si>
  <si>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</si>
  <si>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</si>
  <si>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</si>
  <si>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</si>
  <si>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</si>
  <si>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</si>
  <si>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</si>
  <si>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</si>
  <si>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</si>
  <si>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</si>
  <si>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</si>
  <si>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</si>
  <si>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</si>
  <si>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</si>
  <si>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</si>
  <si>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</si>
  <si>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</si>
  <si>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林業集落排水事業特別会計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</si>
  <si>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</si>
  <si>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</si>
  <si>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</si>
  <si>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</si>
  <si>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</si>
  <si>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</si>
  <si>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</si>
  <si>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</si>
  <si>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</si>
  <si>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</si>
  <si>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</si>
  <si>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</si>
  <si>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</si>
  <si>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</si>
  <si>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</si>
  <si>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</si>
  <si>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</si>
  <si>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</si>
  <si>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</si>
  <si>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</si>
  <si>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</si>
  <si>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</si>
  <si>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</si>
  <si>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</si>
  <si>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</si>
  <si>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</si>
  <si>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</si>
  <si>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</si>
  <si>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</si>
  <si>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</si>
  <si>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</si>
  <si>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</si>
  <si>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</si>
  <si>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</si>
  <si>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</si>
  <si>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</si>
  <si>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</si>
  <si>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</si>
  <si>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</si>
  <si>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</si>
  <si>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</si>
  <si>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</si>
  <si>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</si>
  <si>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</si>
  <si>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</si>
  <si>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</si>
  <si>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</si>
  <si>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</si>
  <si>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</si>
  <si>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</si>
  <si>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</si>
  <si>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</si>
  <si>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</si>
  <si>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</si>
  <si>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</si>
  <si>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</si>
  <si>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</si>
  <si>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</si>
  <si>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</si>
  <si>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</si>
  <si>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</si>
  <si>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</si>
  <si>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</si>
  <si>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</si>
  <si>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</si>
  <si>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</si>
  <si>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</si>
  <si>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</si>
  <si>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</si>
  <si>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</si>
  <si>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</si>
  <si>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</si>
  <si>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</si>
  <si>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</si>
  <si>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</si>
  <si>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</si>
  <si>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</si>
  <si>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</si>
  <si>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</si>
  <si>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</si>
  <si>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</si>
  <si>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</si>
  <si>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</si>
  <si>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</si>
  <si>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</si>
  <si>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</si>
  <si>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</si>
  <si>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</si>
  <si>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</si>
  <si>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</si>
  <si>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</si>
  <si>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</si>
  <si>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</si>
  <si>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</si>
  <si>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</si>
  <si>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</si>
  <si>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</si>
  <si>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</si>
  <si>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</si>
  <si>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</si>
  <si>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</si>
  <si>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</si>
  <si>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</si>
  <si>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</si>
  <si>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</si>
  <si>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</si>
  <si>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</si>
  <si>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</si>
  <si>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</si>
  <si>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</si>
  <si>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</si>
  <si>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</si>
  <si>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</si>
  <si>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</si>
  <si>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</si>
  <si>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</si>
  <si>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</si>
  <si>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</si>
  <si>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</si>
  <si>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</si>
  <si>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</si>
  <si>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</si>
  <si>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</si>
  <si>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</si>
  <si>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</si>
  <si>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</si>
  <si>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</si>
  <si>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</si>
  <si>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</si>
  <si>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</si>
  <si>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</si>
  <si>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</si>
  <si>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</si>
  <si>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</si>
  <si>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</si>
  <si>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</si>
  <si>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</si>
  <si>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</si>
  <si>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</si>
  <si>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</si>
  <si>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</si>
  <si>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</si>
  <si>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</si>
  <si>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</si>
  <si>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</si>
  <si>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</si>
  <si>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4.43</t>
  </si>
  <si>
    <t>▲ 6.04</t>
  </si>
  <si>
    <t>一般会計</t>
  </si>
  <si>
    <t>介護保険特別会計</t>
  </si>
  <si>
    <t>宅地造成事業特別会計</t>
  </si>
  <si>
    <t>国民健康保険特別会計</t>
  </si>
  <si>
    <t>簡易水道特別会計</t>
  </si>
  <si>
    <t>農業集落排水事業特別会計</t>
  </si>
  <si>
    <t>林業集落排水事業特別会計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</si>
  <si>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</si>
  <si>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</si>
  <si>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</si>
  <si>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</si>
  <si>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</si>
  <si>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</si>
  <si>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</si>
  <si>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</si>
  <si>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</si>
  <si>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</si>
  <si>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</si>
  <si>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</si>
  <si>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</si>
  <si>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</si>
  <si>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</si>
  <si>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t>
    <phoneticPr fontId="2"/>
  </si>
  <si>
    <t>文教厚生施設等整備基金</t>
    <phoneticPr fontId="5"/>
  </si>
  <si>
    <t>森林環境譲与税基金</t>
    <phoneticPr fontId="5"/>
  </si>
  <si>
    <t>ふるさと創生基金</t>
    <phoneticPr fontId="5"/>
  </si>
  <si>
    <t>石川地方生活環境施設組合　一般会計</t>
    <rPh sb="0" eb="12">
      <t>イシカワチホウセイカツカンキョウシセツクミアイ</t>
    </rPh>
    <rPh sb="13" eb="17">
      <t>イッパンカイケイ</t>
    </rPh>
    <phoneticPr fontId="4"/>
  </si>
  <si>
    <t>須賀川地方広域消防組合</t>
    <rPh sb="0" eb="11">
      <t>スカガワチホウコウイキショウボウクミアイ</t>
    </rPh>
    <phoneticPr fontId="4"/>
  </si>
  <si>
    <t>福島県市町村総合事務組合
一般会計</t>
    <rPh sb="0" eb="3">
      <t>フクシマケン</t>
    </rPh>
    <rPh sb="3" eb="12">
      <t>シチョウソンソウゴウジムクミアイ</t>
    </rPh>
    <rPh sb="13" eb="15">
      <t>イッパン</t>
    </rPh>
    <rPh sb="15" eb="17">
      <t>カイケイ</t>
    </rPh>
    <phoneticPr fontId="4"/>
  </si>
  <si>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4"/>
  </si>
  <si>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4"/>
  </si>
  <si>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4"/>
  </si>
  <si>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4"/>
  </si>
  <si>
    <t>福島県後期高齢者医療広域連合一般会計</t>
  </si>
  <si>
    <t>福島県後期高齢者医療広域連合後期高齢者医療特別会計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</si>
</sst>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263613</c:v>
                </c:pt>
                <c:pt idx="3">
                  <c:v>330026</c:v>
                </c:pt>
                <c:pt idx="4">
                  <c:v>278179</c:v>
                </c:pt>
              </c:numCache>
            </c:numRef>
          </c:val>
          <c:smooth val="0"/>
          <c:extLst>
            <c:ext xmlns:c16="http://schemas.microsoft.com/office/drawing/2014/chart" uri="{C3380CC4-5D6E-409C-BE32-E72D297353CC}">
              <c16:uniqueId val="{00000000-CFC6-4B9F-8527-06BE6FC72E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146552</c:v>
                </c:pt>
                <c:pt idx="1">
                  <c:v>231227</c:v>
                </c:pt>
                <c:pt idx="2">
                  <c:v>242065</c:v>
                </c:pt>
                <c:pt idx="3">
                  <c:v>202405</c:v>
                </c:pt>
                <c:pt idx="4">
                  <c:v>126200</c:v>
                </c:pt>
              </c:numCache>
            </c:numRef>
          </c:val>
          <c:smooth val="0"/>
          <c:extLst>
            <c:ext xmlns:c16="http://schemas.microsoft.com/office/drawing/2014/chart" uri="{C3380CC4-5D6E-409C-BE32-E72D297353CC}">
              <c16:uniqueId val="{00000001-CFC6-4B9F-8527-06BE6FC72E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5.44</c:v>
                </c:pt>
                <c:pt idx="1">
                  <c:v>3.8</c:v>
                </c:pt>
                <c:pt idx="2">
                  <c:v>3.94</c:v>
                </c:pt>
                <c:pt idx="3">
                  <c:v>7.33</c:v>
                </c:pt>
                <c:pt idx="4">
                  <c:v>4.1500000000000004</c:v>
                </c:pt>
              </c:numCache>
            </c:numRef>
          </c:val>
          <c:extLst>
            <c:ext xmlns:c16="http://schemas.microsoft.com/office/drawing/2014/chart" uri="{C3380CC4-5D6E-409C-BE32-E72D297353CC}">
              <c16:uniqueId val="{00000000-BF8C-40D2-9751-41FBE5B475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41.04</c:v>
                </c:pt>
                <c:pt idx="1">
                  <c:v>38.19</c:v>
                </c:pt>
                <c:pt idx="2">
                  <c:v>36.380000000000003</c:v>
                </c:pt>
                <c:pt idx="3">
                  <c:v>39.549999999999997</c:v>
                </c:pt>
                <c:pt idx="4">
                  <c:v>36.92</c:v>
                </c:pt>
              </c:numCache>
            </c:numRef>
          </c:val>
          <c:extLst>
            <c:ext xmlns:c16="http://schemas.microsoft.com/office/drawing/2014/chart" uri="{C3380CC4-5D6E-409C-BE32-E72D297353CC}">
              <c16:uniqueId val="{00000001-BF8C-40D2-9751-41FBE5B475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4.0599999999999996</c:v>
                </c:pt>
                <c:pt idx="1">
                  <c:v>-4.43</c:v>
                </c:pt>
                <c:pt idx="2">
                  <c:v>1.1299999999999999</c:v>
                </c:pt>
                <c:pt idx="3">
                  <c:v>10.01</c:v>
                </c:pt>
                <c:pt idx="4">
                  <c:v>-6.04</c:v>
                </c:pt>
              </c:numCache>
            </c:numRef>
          </c:val>
          <c:smooth val="0"/>
          <c:extLst>
            <c:ext xmlns:c16="http://schemas.microsoft.com/office/drawing/2014/chart" uri="{C3380CC4-5D6E-409C-BE32-E72D297353CC}">
              <c16:uniqueId val="{00000002-BF8C-40D2-9751-41FBE5B475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F0-4F98-8442-9C15382E96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F0-4F98-8442-9C15382E966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F0-4F98-8442-9C15382E966C}"/>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0.05</c:v>
                </c:pt>
                <c:pt idx="6">
                  <c:v>#N/A</c:v>
                </c:pt>
                <c:pt idx="7">
                  <c:v>0.02</c:v>
                </c:pt>
                <c:pt idx="8">
                  <c:v>#N/A</c:v>
                </c:pt>
                <c:pt idx="9">
                  <c:v>0.02</c:v>
                </c:pt>
              </c:numCache>
            </c:numRef>
          </c:val>
          <c:extLst>
            <c:ext xmlns:c16="http://schemas.microsoft.com/office/drawing/2014/chart" uri="{C3380CC4-5D6E-409C-BE32-E72D297353CC}">
              <c16:uniqueId val="{00000003-05F0-4F98-8442-9C15382E966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0.1</c:v>
                </c:pt>
                <c:pt idx="6">
                  <c:v>#N/A</c:v>
                </c:pt>
                <c:pt idx="7">
                  <c:v>0.04</c:v>
                </c:pt>
                <c:pt idx="8">
                  <c:v>#N/A</c:v>
                </c:pt>
                <c:pt idx="9">
                  <c:v>0.05</c:v>
                </c:pt>
              </c:numCache>
            </c:numRef>
          </c:val>
          <c:extLst>
            <c:ext xmlns:c16="http://schemas.microsoft.com/office/drawing/2014/chart" uri="{C3380CC4-5D6E-409C-BE32-E72D297353CC}">
              <c16:uniqueId val="{00000004-05F0-4F98-8442-9C15382E966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0.2</c:v>
                </c:pt>
                <c:pt idx="4">
                  <c:v>#N/A</c:v>
                </c:pt>
                <c:pt idx="5">
                  <c:v>0.06</c:v>
                </c:pt>
                <c:pt idx="6">
                  <c:v>#N/A</c:v>
                </c:pt>
                <c:pt idx="7">
                  <c:v>0.14000000000000001</c:v>
                </c:pt>
                <c:pt idx="8">
                  <c:v>#N/A</c:v>
                </c:pt>
                <c:pt idx="9">
                  <c:v>0.09</c:v>
                </c:pt>
              </c:numCache>
            </c:numRef>
          </c:val>
          <c:extLst>
            <c:ext xmlns:c16="http://schemas.microsoft.com/office/drawing/2014/chart" uri="{C3380CC4-5D6E-409C-BE32-E72D297353CC}">
              <c16:uniqueId val="{00000005-05F0-4F98-8442-9C15382E966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0.98</c:v>
                </c:pt>
                <c:pt idx="4">
                  <c:v>#N/A</c:v>
                </c:pt>
                <c:pt idx="5">
                  <c:v>0.55000000000000004</c:v>
                </c:pt>
                <c:pt idx="6">
                  <c:v>#N/A</c:v>
                </c:pt>
                <c:pt idx="7">
                  <c:v>0.11</c:v>
                </c:pt>
                <c:pt idx="8">
                  <c:v>#N/A</c:v>
                </c:pt>
                <c:pt idx="9">
                  <c:v>0.39</c:v>
                </c:pt>
              </c:numCache>
            </c:numRef>
          </c:val>
          <c:extLst>
            <c:ext xmlns:c16="http://schemas.microsoft.com/office/drawing/2014/chart" uri="{C3380CC4-5D6E-409C-BE32-E72D297353CC}">
              <c16:uniqueId val="{00000006-05F0-4F98-8442-9C15382E966C}"/>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c:v>
                </c:pt>
                <c:pt idx="4">
                  <c:v>#N/A</c:v>
                </c:pt>
                <c:pt idx="5">
                  <c:v>0.4</c:v>
                </c:pt>
                <c:pt idx="6">
                  <c:v>#N/A</c:v>
                </c:pt>
                <c:pt idx="7">
                  <c:v>1.57</c:v>
                </c:pt>
                <c:pt idx="8">
                  <c:v>#N/A</c:v>
                </c:pt>
                <c:pt idx="9">
                  <c:v>1.1100000000000001</c:v>
                </c:pt>
              </c:numCache>
            </c:numRef>
          </c:val>
          <c:extLst>
            <c:ext xmlns:c16="http://schemas.microsoft.com/office/drawing/2014/chart" uri="{C3380CC4-5D6E-409C-BE32-E72D297353CC}">
              <c16:uniqueId val="{00000007-05F0-4F98-8442-9C15382E966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c:v>
                </c:pt>
                <c:pt idx="2">
                  <c:v>#N/A</c:v>
                </c:pt>
                <c:pt idx="3">
                  <c:v>1.32</c:v>
                </c:pt>
                <c:pt idx="4">
                  <c:v>#N/A</c:v>
                </c:pt>
                <c:pt idx="5">
                  <c:v>0.91</c:v>
                </c:pt>
                <c:pt idx="6">
                  <c:v>#N/A</c:v>
                </c:pt>
                <c:pt idx="7">
                  <c:v>2.85</c:v>
                </c:pt>
                <c:pt idx="8">
                  <c:v>#N/A</c:v>
                </c:pt>
                <c:pt idx="9">
                  <c:v>2.02</c:v>
                </c:pt>
              </c:numCache>
            </c:numRef>
          </c:val>
          <c:extLst>
            <c:ext xmlns:c16="http://schemas.microsoft.com/office/drawing/2014/chart" uri="{C3380CC4-5D6E-409C-BE32-E72D297353CC}">
              <c16:uniqueId val="{00000008-05F0-4F98-8442-9C15382E96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5.53</c:v>
                </c:pt>
                <c:pt idx="2">
                  <c:v>#N/A</c:v>
                </c:pt>
                <c:pt idx="3">
                  <c:v>3.79</c:v>
                </c:pt>
                <c:pt idx="4">
                  <c:v>#N/A</c:v>
                </c:pt>
                <c:pt idx="5">
                  <c:v>3.94</c:v>
                </c:pt>
                <c:pt idx="6">
                  <c:v>#N/A</c:v>
                </c:pt>
                <c:pt idx="7">
                  <c:v>7.33</c:v>
                </c:pt>
                <c:pt idx="8">
                  <c:v>#N/A</c:v>
                </c:pt>
                <c:pt idx="9">
                  <c:v>4.1500000000000004</c:v>
                </c:pt>
              </c:numCache>
            </c:numRef>
          </c:val>
          <c:extLst>
            <c:ext xmlns:c16="http://schemas.microsoft.com/office/drawing/2014/chart" uri="{C3380CC4-5D6E-409C-BE32-E72D297353CC}">
              <c16:uniqueId val="{00000009-05F0-4F98-8442-9C15382E96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485</c:v>
                </c:pt>
                <c:pt idx="5">
                  <c:v>490</c:v>
                </c:pt>
                <c:pt idx="8">
                  <c:v>516</c:v>
                </c:pt>
                <c:pt idx="11">
                  <c:v>574</c:v>
                </c:pt>
                <c:pt idx="14">
                  <c:v>603</c:v>
                </c:pt>
              </c:numCache>
            </c:numRef>
          </c:val>
          <c:extLst>
            <c:ext xmlns:c16="http://schemas.microsoft.com/office/drawing/2014/chart" uri="{C3380CC4-5D6E-409C-BE32-E72D297353CC}">
              <c16:uniqueId val="{00000000-B0C3-49D0-9B52-E78F58DAFB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C3-49D0-9B52-E78F58DAFB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10</c:v>
                </c:pt>
                <c:pt idx="6">
                  <c:v>9</c:v>
                </c:pt>
                <c:pt idx="9">
                  <c:v>7</c:v>
                </c:pt>
                <c:pt idx="12">
                  <c:v>7</c:v>
                </c:pt>
              </c:numCache>
            </c:numRef>
          </c:val>
          <c:extLst>
            <c:ext xmlns:c16="http://schemas.microsoft.com/office/drawing/2014/chart" uri="{C3380CC4-5D6E-409C-BE32-E72D297353CC}">
              <c16:uniqueId val="{00000002-B0C3-49D0-9B52-E78F58DAFB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B0C3-49D0-9B52-E78F58DAFB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84</c:v>
                </c:pt>
                <c:pt idx="3">
                  <c:v>80</c:v>
                </c:pt>
                <c:pt idx="6">
                  <c:v>41</c:v>
                </c:pt>
                <c:pt idx="9">
                  <c:v>45</c:v>
                </c:pt>
                <c:pt idx="12">
                  <c:v>51</c:v>
                </c:pt>
              </c:numCache>
            </c:numRef>
          </c:val>
          <c:extLst>
            <c:ext xmlns:c16="http://schemas.microsoft.com/office/drawing/2014/chart" uri="{C3380CC4-5D6E-409C-BE32-E72D297353CC}">
              <c16:uniqueId val="{00000004-B0C3-49D0-9B52-E78F58DAFB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C3-49D0-9B52-E78F58DAFB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C3-49D0-9B52-E78F58DAFB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554</c:v>
                </c:pt>
                <c:pt idx="3">
                  <c:v>569</c:v>
                </c:pt>
                <c:pt idx="6">
                  <c:v>644</c:v>
                </c:pt>
                <c:pt idx="9">
                  <c:v>738</c:v>
                </c:pt>
                <c:pt idx="12">
                  <c:v>767</c:v>
                </c:pt>
              </c:numCache>
            </c:numRef>
          </c:val>
          <c:extLst>
            <c:ext xmlns:c16="http://schemas.microsoft.com/office/drawing/2014/chart" uri="{C3380CC4-5D6E-409C-BE32-E72D297353CC}">
              <c16:uniqueId val="{00000007-B0C3-49D0-9B52-E78F58DAFB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163</c:v>
                </c:pt>
                <c:pt idx="2">
                  <c:v>#N/A</c:v>
                </c:pt>
                <c:pt idx="3">
                  <c:v>#N/A</c:v>
                </c:pt>
                <c:pt idx="4">
                  <c:v>169</c:v>
                </c:pt>
                <c:pt idx="5">
                  <c:v>#N/A</c:v>
                </c:pt>
                <c:pt idx="6">
                  <c:v>#N/A</c:v>
                </c:pt>
                <c:pt idx="7">
                  <c:v>179</c:v>
                </c:pt>
                <c:pt idx="8">
                  <c:v>#N/A</c:v>
                </c:pt>
                <c:pt idx="9">
                  <c:v>#N/A</c:v>
                </c:pt>
                <c:pt idx="10">
                  <c:v>216</c:v>
                </c:pt>
                <c:pt idx="11">
                  <c:v>#N/A</c:v>
                </c:pt>
                <c:pt idx="12">
                  <c:v>#N/A</c:v>
                </c:pt>
                <c:pt idx="13">
                  <c:v>222</c:v>
                </c:pt>
                <c:pt idx="14">
                  <c:v>#N/A</c:v>
                </c:pt>
              </c:numCache>
            </c:numRef>
          </c:val>
          <c:smooth val="0"/>
          <c:extLst>
            <c:ext xmlns:c16="http://schemas.microsoft.com/office/drawing/2014/chart" uri="{C3380CC4-5D6E-409C-BE32-E72D297353CC}">
              <c16:uniqueId val="{00000008-B0C3-49D0-9B52-E78F58DAFB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5088</c:v>
                </c:pt>
                <c:pt idx="5">
                  <c:v>5308</c:v>
                </c:pt>
                <c:pt idx="8">
                  <c:v>5616</c:v>
                </c:pt>
                <c:pt idx="11">
                  <c:v>5476</c:v>
                </c:pt>
                <c:pt idx="14">
                  <c:v>5088</c:v>
                </c:pt>
              </c:numCache>
            </c:numRef>
          </c:val>
          <c:extLst>
            <c:ext xmlns:c16="http://schemas.microsoft.com/office/drawing/2014/chart" uri="{C3380CC4-5D6E-409C-BE32-E72D297353CC}">
              <c16:uniqueId val="{00000000-1C09-4024-B6BA-070DD5320C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c:v>
                </c:pt>
                <c:pt idx="5">
                  <c:v>16</c:v>
                </c:pt>
                <c:pt idx="8">
                  <c:v>11</c:v>
                </c:pt>
                <c:pt idx="11">
                  <c:v>5</c:v>
                </c:pt>
                <c:pt idx="14">
                  <c:v>0</c:v>
                </c:pt>
              </c:numCache>
            </c:numRef>
          </c:val>
          <c:extLst>
            <c:ext xmlns:c16="http://schemas.microsoft.com/office/drawing/2014/chart" uri="{C3380CC4-5D6E-409C-BE32-E72D297353CC}">
              <c16:uniqueId val="{00000001-1C09-4024-B6BA-070DD5320C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3170</c:v>
                </c:pt>
                <c:pt idx="5">
                  <c:v>3032</c:v>
                </c:pt>
                <c:pt idx="8">
                  <c:v>2800</c:v>
                </c:pt>
                <c:pt idx="11">
                  <c:v>3300</c:v>
                </c:pt>
                <c:pt idx="14">
                  <c:v>3776</c:v>
                </c:pt>
              </c:numCache>
            </c:numRef>
          </c:val>
          <c:extLst>
            <c:ext xmlns:c16="http://schemas.microsoft.com/office/drawing/2014/chart" uri="{C3380CC4-5D6E-409C-BE32-E72D297353CC}">
              <c16:uniqueId val="{00000002-1C09-4024-B6BA-070DD5320C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09-4024-B6BA-070DD5320C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09-4024-B6BA-070DD5320C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09-4024-B6BA-070DD5320C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c:v>
                </c:pt>
                <c:pt idx="3">
                  <c:v>196</c:v>
                </c:pt>
                <c:pt idx="6">
                  <c:v>210</c:v>
                </c:pt>
                <c:pt idx="9">
                  <c:v>251</c:v>
                </c:pt>
                <c:pt idx="12">
                  <c:v>237</c:v>
                </c:pt>
              </c:numCache>
            </c:numRef>
          </c:val>
          <c:extLst>
            <c:ext xmlns:c16="http://schemas.microsoft.com/office/drawing/2014/chart" uri="{C3380CC4-5D6E-409C-BE32-E72D297353CC}">
              <c16:uniqueId val="{00000006-1C09-4024-B6BA-070DD5320C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c:v>
                </c:pt>
                <c:pt idx="3">
                  <c:v>111</c:v>
                </c:pt>
                <c:pt idx="6">
                  <c:v>178</c:v>
                </c:pt>
                <c:pt idx="9">
                  <c:v>175</c:v>
                </c:pt>
                <c:pt idx="12">
                  <c:v>183</c:v>
                </c:pt>
              </c:numCache>
            </c:numRef>
          </c:val>
          <c:extLst>
            <c:ext xmlns:c16="http://schemas.microsoft.com/office/drawing/2014/chart" uri="{C3380CC4-5D6E-409C-BE32-E72D297353CC}">
              <c16:uniqueId val="{00000007-1C09-4024-B6BA-070DD5320C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495</c:v>
                </c:pt>
                <c:pt idx="3">
                  <c:v>566</c:v>
                </c:pt>
                <c:pt idx="6">
                  <c:v>475</c:v>
                </c:pt>
                <c:pt idx="9">
                  <c:v>382</c:v>
                </c:pt>
                <c:pt idx="12">
                  <c:v>349</c:v>
                </c:pt>
              </c:numCache>
            </c:numRef>
          </c:val>
          <c:extLst>
            <c:ext xmlns:c16="http://schemas.microsoft.com/office/drawing/2014/chart" uri="{C3380CC4-5D6E-409C-BE32-E72D297353CC}">
              <c16:uniqueId val="{00000008-1C09-4024-B6BA-070DD5320C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c:v>
                </c:pt>
                <c:pt idx="3">
                  <c:v>31</c:v>
                </c:pt>
                <c:pt idx="6">
                  <c:v>22</c:v>
                </c:pt>
                <c:pt idx="9">
                  <c:v>14</c:v>
                </c:pt>
                <c:pt idx="12">
                  <c:v>7</c:v>
                </c:pt>
              </c:numCache>
            </c:numRef>
          </c:val>
          <c:extLst>
            <c:ext xmlns:c16="http://schemas.microsoft.com/office/drawing/2014/chart" uri="{C3380CC4-5D6E-409C-BE32-E72D297353CC}">
              <c16:uniqueId val="{00000009-1C09-4024-B6BA-070DD5320C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5405</c:v>
                </c:pt>
                <c:pt idx="3">
                  <c:v>5755</c:v>
                </c:pt>
                <c:pt idx="6">
                  <c:v>6017</c:v>
                </c:pt>
                <c:pt idx="9">
                  <c:v>6046</c:v>
                </c:pt>
                <c:pt idx="12">
                  <c:v>5671</c:v>
                </c:pt>
              </c:numCache>
            </c:numRef>
          </c:val>
          <c:extLst>
            <c:ext xmlns:c16="http://schemas.microsoft.com/office/drawing/2014/chart" uri="{C3380CC4-5D6E-409C-BE32-E72D297353CC}">
              <c16:uniqueId val="{0000000A-1C09-4024-B6BA-070DD5320C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09-4024-B6BA-070DD5320C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1017</c:v>
                </c:pt>
                <c:pt idx="1">
                  <c:v>1206</c:v>
                </c:pt>
                <c:pt idx="2">
                  <c:v>1120</c:v>
                </c:pt>
              </c:numCache>
            </c:numRef>
          </c:val>
          <c:extLst>
            <c:ext xmlns:c16="http://schemas.microsoft.com/office/drawing/2014/chart" uri="{C3380CC4-5D6E-409C-BE32-E72D297353CC}">
              <c16:uniqueId val="{00000000-5D15-49AD-AAA4-1A94991131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679</c:v>
                </c:pt>
                <c:pt idx="1">
                  <c:v>677</c:v>
                </c:pt>
                <c:pt idx="2">
                  <c:v>1192</c:v>
                </c:pt>
              </c:numCache>
            </c:numRef>
          </c:val>
          <c:extLst>
            <c:ext xmlns:c16="http://schemas.microsoft.com/office/drawing/2014/chart" uri="{C3380CC4-5D6E-409C-BE32-E72D297353CC}">
              <c16:uniqueId val="{00000001-5D15-49AD-AAA4-1A94991131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932</c:v>
                </c:pt>
                <c:pt idx="1">
                  <c:v>1132</c:v>
                </c:pt>
                <c:pt idx="2">
                  <c:v>1155</c:v>
                </c:pt>
              </c:numCache>
            </c:numRef>
          </c:val>
          <c:extLst>
            <c:ext xmlns:c16="http://schemas.microsoft.com/office/drawing/2014/chart" uri="{C3380CC4-5D6E-409C-BE32-E72D297353CC}">
              <c16:uniqueId val="{00000002-5D15-49AD-AAA4-1A94991131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実質公債費比率は、起債額抑制の効果により</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％の水準に抑えられてきた</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現時点での地方債償還額のピークは令和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年度であるが、今後、大型事業実施に伴う地方債借入の計画があり、令和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年度ごろに次のピークを迎える見込みである。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は自主財源の乏しい町であるため、建設事業の財源は地方債に頼らざるを得ない状況にあるが、交付税措置のある有利な地方債の活用や、事業の整理により実質公債費比率の上昇を抑制できるよう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本年度も将来負担比率は算定されなかった。要因としては充当可能財源として基金を</a:t>
          </a:r>
          <a:r>
            <a:rPr kumimoji="1" lang="en-US" altLang="ja-JP" sz="1100" b="0" i="0" baseline="0">
              <a:solidFill>
                <a:schemeClr val="dk1"/>
              </a:solidFill>
              <a:effectLst/>
              <a:latin typeface="+mn-lt"/>
              <a:ea typeface="+mn-ea"/>
              <a:cs typeface="+mn-cs"/>
            </a:rPr>
            <a:t>3,776</a:t>
          </a:r>
          <a:r>
            <a:rPr kumimoji="1" lang="ja-JP" altLang="ja-JP" sz="1100" b="0" i="0" baseline="0">
              <a:solidFill>
                <a:schemeClr val="dk1"/>
              </a:solidFill>
              <a:effectLst/>
              <a:latin typeface="+mn-lt"/>
              <a:ea typeface="+mn-ea"/>
              <a:cs typeface="+mn-cs"/>
            </a:rPr>
            <a:t>百万円を保有しているためである。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当町は自主財源の乏しい町であるため、今後の人口減少社会に備え、有利な地方債を活用しつつ、一定の基金残高を維持していく必要がある。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福島県古殿町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基金全体としての主な増減の要因は、積極的な運用により運用利子の増があったことなどから、基金残高</a:t>
          </a:r>
          <a:r>
            <a:rPr kumimoji="1" lang="en-US" altLang="ja-JP" sz="1100" b="0" i="0" baseline="0">
              <a:solidFill>
                <a:schemeClr val="dk1"/>
              </a:solidFill>
              <a:effectLst/>
              <a:latin typeface="+mn-lt"/>
              <a:ea typeface="+mn-ea"/>
              <a:cs typeface="+mn-cs"/>
            </a:rPr>
            <a:t>3,467</a:t>
          </a:r>
          <a:r>
            <a:rPr kumimoji="1" lang="ja-JP" altLang="ja-JP" sz="1100" b="0" i="0" baseline="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当町は自主財源が乏しい町であるため、今後の人口減少・超高齢化社会に向けて一定程度の基金を保有する必要があるため、各種事業の実施においては、国県補助金の活用はもちろんのこと、有利な地方債を活用し、自主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文教厚生施設等整備基金：文化、教育及び厚生施設の整備事業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ふるさと創生基金：ふるさと創生事業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森林環境譲与税基金：森林環境整備等</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主な増減の要因は、</a:t>
          </a:r>
          <a:r>
            <a:rPr kumimoji="1" lang="ja-JP" altLang="en-US" sz="1100" b="0" i="0" baseline="0">
              <a:solidFill>
                <a:schemeClr val="dk1"/>
              </a:solidFill>
              <a:effectLst/>
              <a:latin typeface="+mn-lt"/>
              <a:ea typeface="+mn-ea"/>
              <a:cs typeface="+mn-cs"/>
            </a:rPr>
            <a:t>森林環境譲与税基金</a:t>
          </a:r>
          <a:r>
            <a:rPr kumimoji="1" lang="ja-JP" altLang="ja-JP" sz="1100" b="0" i="0" baseline="0">
              <a:solidFill>
                <a:schemeClr val="dk1"/>
              </a:solidFill>
              <a:effectLst/>
              <a:latin typeface="+mn-lt"/>
              <a:ea typeface="+mn-ea"/>
              <a:cs typeface="+mn-cs"/>
            </a:rPr>
            <a:t>の増によるものである。</a:t>
          </a:r>
          <a:r>
            <a:rPr kumimoji="1" lang="ja-JP" altLang="en-US" sz="1100" b="0" i="0" baseline="0">
              <a:solidFill>
                <a:schemeClr val="dk1"/>
              </a:solidFill>
              <a:effectLst/>
              <a:latin typeface="+mn-lt"/>
              <a:ea typeface="+mn-ea"/>
              <a:cs typeface="+mn-cs"/>
            </a:rPr>
            <a:t>これは将来的な事業の財源にすべく、森林環境譲与税を積み立てたものである。また、基金運用収入により文教厚生施設等整備基金の積み立てを実施することができた。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今後は中学校校舎の大規模改修事業、道の駅建設事業、町民水泳プール改修事業等、大規模な建設事業が見込まれているが、有利な地方債等の活用により、基金を一定程度保有できるよう努める。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財政調整基金については、</a:t>
          </a:r>
          <a:r>
            <a:rPr kumimoji="1" lang="ja-JP" altLang="en-US" sz="1100" b="0" i="0" baseline="0">
              <a:solidFill>
                <a:schemeClr val="dk1"/>
              </a:solidFill>
              <a:effectLst/>
              <a:latin typeface="+mn-lt"/>
              <a:ea typeface="+mn-ea"/>
              <a:cs typeface="+mn-cs"/>
            </a:rPr>
            <a:t>一般財源不足分として一般会計へ充当する一方、</a:t>
          </a:r>
          <a:r>
            <a:rPr kumimoji="1" lang="ja-JP" altLang="ja-JP" sz="1100" b="0" i="0" baseline="0">
              <a:solidFill>
                <a:schemeClr val="dk1"/>
              </a:solidFill>
              <a:effectLst/>
              <a:latin typeface="+mn-lt"/>
              <a:ea typeface="+mn-ea"/>
              <a:cs typeface="+mn-cs"/>
            </a:rPr>
            <a:t>積極的な運用により運用利子の増があったことなどから、</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百万円超の水準を確保することができた。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今後も事業の整理や、地方債の活用等により</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百万円の水準確保に努める。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減債基金については、</a:t>
          </a:r>
          <a:r>
            <a:rPr kumimoji="1" lang="ja-JP" altLang="en-US" sz="1100" b="0" i="0" baseline="0">
              <a:solidFill>
                <a:schemeClr val="dk1"/>
              </a:solidFill>
              <a:effectLst/>
              <a:latin typeface="+mn-lt"/>
              <a:ea typeface="+mn-ea"/>
              <a:cs typeface="+mn-cs"/>
            </a:rPr>
            <a:t>将来的な公債費支出の財源とすべく積立を実施するとともに</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基金運用収入</a:t>
          </a:r>
          <a:r>
            <a:rPr kumimoji="1" lang="ja-JP" altLang="ja-JP"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515</a:t>
          </a:r>
          <a:r>
            <a:rPr kumimoji="1" lang="ja-JP" altLang="en-US" sz="1100" b="0" i="0" baseline="0">
              <a:solidFill>
                <a:schemeClr val="dk1"/>
              </a:solidFill>
              <a:effectLst/>
              <a:latin typeface="+mn-lt"/>
              <a:ea typeface="+mn-ea"/>
              <a:cs typeface="+mn-cs"/>
            </a:rPr>
            <a:t>百万円増の</a:t>
          </a:r>
          <a:r>
            <a:rPr kumimoji="1" lang="en-US" altLang="ja-JP" sz="1100" b="0" i="0" baseline="0">
              <a:solidFill>
                <a:schemeClr val="dk1"/>
              </a:solidFill>
              <a:effectLst/>
              <a:latin typeface="+mn-lt"/>
              <a:ea typeface="+mn-ea"/>
              <a:cs typeface="+mn-cs"/>
            </a:rPr>
            <a:t>1,192</a:t>
          </a:r>
          <a:r>
            <a:rPr kumimoji="1" lang="ja-JP" altLang="ja-JP" sz="1100" b="0" i="0" baseline="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今後も、高金利地方債の繰り上げ償還等を視野に入れつつ、当該基金の一部で更なる資金運用も図りながら、今後増大する公債費負担に備える。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
4,706
163.29
5,062,892
4,927,842
125,981
3,033,088
5,671,261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人口減少や全国平均を上回る高齢化に加え、町内産業が少なく、財政基盤が弱いため、財政力指数は類似団体を下回っている。　</a:t>
          </a:r>
          <a:endParaRPr lang="ja-JP" altLang="ja-JP" sz="1400">
            <a:effectLst/>
          </a:endParaRPr>
        </a:p>
        <a:p>
          <a:r>
            <a:rPr kumimoji="1" lang="ja-JP" altLang="ja-JP" sz="1100">
              <a:solidFill>
                <a:schemeClr val="dk1"/>
              </a:solidFill>
              <a:effectLst/>
              <a:latin typeface="+mn-lt"/>
              <a:ea typeface="+mn-ea"/>
              <a:cs typeface="+mn-cs"/>
            </a:rPr>
            <a:t>　現在、第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次振興計画に沿った施策を実施し、活力ある町づくりを図っている。また、町税の徴収向上対策により歳入確保等財政健全化に努めている。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8" name="直線コネクタ 67"/>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68580</xdr:rowOff>
    </xdr:to>
    <xdr:cxnSp macro="">
      <xdr:nvCxnSpPr>
        <xdr:cNvPr id="71" name="直線コネクタ 70"/>
        <xdr:cNvCxnSpPr/>
      </xdr:nvCxnSpPr>
      <xdr:spPr>
        <a:xfrm>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8" name="フローチャート: 判断 77"/>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79" name="テキスト ボックス 78"/>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80" name="フローチャート: 判断 79"/>
        <xdr:cNvSpPr/>
      </xdr:nvSpPr>
      <xdr:spPr>
        <a:xfrm>
          <a:off x="1397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164271</xdr:rowOff>
    </xdr:from>
    <xdr:ext cx="762000" cy="259045"/>
    <xdr:sp macro="" textlink="">
      <xdr:nvSpPr>
        <xdr:cNvPr id="81" name="テキスト ボックス 80"/>
        <xdr:cNvSpPr txBox="1"/>
      </xdr:nvSpPr>
      <xdr:spPr>
        <a:xfrm>
          <a:off x="1066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9" name="楕円 88"/>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90" name="テキスト ボックス 89"/>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昨年度から引き続き類似団体を上回る経常収支比率となっている。要因としては、維持補修費の増（対前年比</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％）及び公債費の増（対前年比</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　現在も「集中改革プラン」に基づき、人件費の抑制や行財政改革に取り組んでいるが、今後はより一層の義務的経費の削減に取り組み、財政健全化に努める。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35348</xdr:rowOff>
    </xdr:to>
    <xdr:cxnSp macro="">
      <xdr:nvCxnSpPr>
        <xdr:cNvPr id="131" name="直線コネクタ 130"/>
        <xdr:cNvCxnSpPr/>
      </xdr:nvCxnSpPr>
      <xdr:spPr>
        <a:xfrm flipV="1">
          <a:off x="4114800" y="1094782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64</xdr:row>
      <xdr:rowOff>131869</xdr:rowOff>
    </xdr:to>
    <xdr:cxnSp macro="">
      <xdr:nvCxnSpPr>
        <xdr:cNvPr id="134" name="直線コネクタ 133"/>
        <xdr:cNvCxnSpPr/>
      </xdr:nvCxnSpPr>
      <xdr:spPr>
        <a:xfrm flipV="1">
          <a:off x="3225800" y="1100814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131869</xdr:rowOff>
    </xdr:from>
    <xdr:to>
      <xdr:col>15</xdr:col>
      <xdr:colOff>82550</xdr:colOff>
      <xdr:row>65</xdr:row>
      <xdr:rowOff>101177</xdr:rowOff>
    </xdr:to>
    <xdr:cxnSp macro="">
      <xdr:nvCxnSpPr>
        <xdr:cNvPr id="137" name="直線コネクタ 136"/>
        <xdr:cNvCxnSpPr/>
      </xdr:nvCxnSpPr>
      <xdr:spPr>
        <a:xfrm flipV="1">
          <a:off x="2336800" y="1110466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56938</xdr:rowOff>
    </xdr:from>
    <xdr:to>
      <xdr:col>11</xdr:col>
      <xdr:colOff>31750</xdr:colOff>
      <xdr:row>65</xdr:row>
      <xdr:rowOff>101177</xdr:rowOff>
    </xdr:to>
    <xdr:cxnSp macro="">
      <xdr:nvCxnSpPr>
        <xdr:cNvPr id="140" name="直線コネクタ 139"/>
        <xdr:cNvCxnSpPr/>
      </xdr:nvCxnSpPr>
      <xdr:spPr>
        <a:xfrm>
          <a:off x="1447800" y="1120118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121285</xdr:rowOff>
    </xdr:from>
    <xdr:to>
      <xdr:col>11</xdr:col>
      <xdr:colOff>82550</xdr:colOff>
      <xdr:row>65</xdr:row>
      <xdr:rowOff>51435</xdr:rowOff>
    </xdr:to>
    <xdr:sp macro="" textlink="">
      <xdr:nvSpPr>
        <xdr:cNvPr id="141" name="フローチャート: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61612</xdr:rowOff>
    </xdr:from>
    <xdr:ext cx="762000" cy="259045"/>
    <xdr:sp macro="" textlink="">
      <xdr:nvSpPr>
        <xdr:cNvPr id="142" name="テキスト ボックス 141"/>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3" name="フローチャート: 判断 142"/>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44" name="テキスト ボックス 143"/>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0" name="楕円 149"/>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1"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2" name="楕円 151"/>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3" name="テキスト ボックス 152"/>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81069</xdr:rowOff>
    </xdr:from>
    <xdr:to>
      <xdr:col>15</xdr:col>
      <xdr:colOff>133350</xdr:colOff>
      <xdr:row>65</xdr:row>
      <xdr:rowOff>11219</xdr:rowOff>
    </xdr:to>
    <xdr:sp macro="" textlink="">
      <xdr:nvSpPr>
        <xdr:cNvPr id="154" name="楕円 153"/>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167446</xdr:rowOff>
    </xdr:from>
    <xdr:ext cx="762000" cy="259045"/>
    <xdr:sp macro="" textlink="">
      <xdr:nvSpPr>
        <xdr:cNvPr id="155" name="テキスト ボックス 154"/>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6" name="楕円 155"/>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7" name="テキスト ボックス 156"/>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58" name="楕円 157"/>
        <xdr:cNvSpPr/>
      </xdr:nvSpPr>
      <xdr:spPr>
        <a:xfrm>
          <a:off x="1397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92515</xdr:rowOff>
    </xdr:from>
    <xdr:ext cx="762000" cy="259045"/>
    <xdr:sp macro="" textlink="">
      <xdr:nvSpPr>
        <xdr:cNvPr id="159" name="テキスト ボックス 158"/>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人件費については対前年比▲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％、物件費については対前年比▲</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％といずれも減少している。しかし、人口の減少に伴い人口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人件費については、新型コロナウイルスワクチン接種等の時間外勤務手当や参議院議員選挙、福島県知事選挙等の影響で高止まりし、前年度から横ばいで推移している。</a:t>
          </a:r>
          <a:r>
            <a:rPr kumimoji="1" lang="ja-JP" altLang="ja-JP" sz="1100" b="0" i="0" baseline="0">
              <a:solidFill>
                <a:schemeClr val="dk1"/>
              </a:solidFill>
              <a:effectLst/>
              <a:latin typeface="+mn-lt"/>
              <a:ea typeface="+mn-ea"/>
              <a:cs typeface="+mn-cs"/>
            </a:rPr>
            <a:t>物件費については、システム改修経費が減少したため、一時的に減少したが、今後のシステム標準化対応等で増加するみこみである。</a:t>
          </a:r>
          <a:endParaRPr lang="ja-JP" altLang="ja-JP" sz="1400">
            <a:effectLst/>
          </a:endParaRPr>
        </a:p>
        <a:p>
          <a:r>
            <a:rPr kumimoji="1" lang="ja-JP" altLang="ja-JP" sz="1100">
              <a:solidFill>
                <a:schemeClr val="dk1"/>
              </a:solidFill>
              <a:effectLst/>
              <a:latin typeface="+mn-lt"/>
              <a:ea typeface="+mn-ea"/>
              <a:cs typeface="+mn-cs"/>
            </a:rPr>
            <a:t>　今後も行財政改革や業務の見直しにより事業の適正化に努め、経費削減に努める。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67352</xdr:rowOff>
    </xdr:from>
    <xdr:to>
      <xdr:col>23</xdr:col>
      <xdr:colOff>133350</xdr:colOff>
      <xdr:row>80</xdr:row>
      <xdr:rowOff>75943</xdr:rowOff>
    </xdr:to>
    <xdr:cxnSp macro="">
      <xdr:nvCxnSpPr>
        <xdr:cNvPr id="196" name="直線コネクタ 195"/>
        <xdr:cNvCxnSpPr/>
      </xdr:nvCxnSpPr>
      <xdr:spPr>
        <a:xfrm>
          <a:off x="4114800" y="13783352"/>
          <a:ext cx="8382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23781</xdr:rowOff>
    </xdr:from>
    <xdr:to>
      <xdr:col>19</xdr:col>
      <xdr:colOff>133350</xdr:colOff>
      <xdr:row>80</xdr:row>
      <xdr:rowOff>67352</xdr:rowOff>
    </xdr:to>
    <xdr:cxnSp macro="">
      <xdr:nvCxnSpPr>
        <xdr:cNvPr id="199" name="直線コネクタ 198"/>
        <xdr:cNvCxnSpPr/>
      </xdr:nvCxnSpPr>
      <xdr:spPr>
        <a:xfrm>
          <a:off x="3225800" y="13739781"/>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23781</xdr:rowOff>
    </xdr:from>
    <xdr:to>
      <xdr:col>15</xdr:col>
      <xdr:colOff>82550</xdr:colOff>
      <xdr:row>80</xdr:row>
      <xdr:rowOff>29090</xdr:rowOff>
    </xdr:to>
    <xdr:cxnSp macro="">
      <xdr:nvCxnSpPr>
        <xdr:cNvPr id="202" name="直線コネクタ 201"/>
        <xdr:cNvCxnSpPr/>
      </xdr:nvCxnSpPr>
      <xdr:spPr>
        <a:xfrm flipV="1">
          <a:off x="2336800" y="13739781"/>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15897</xdr:rowOff>
    </xdr:from>
    <xdr:to>
      <xdr:col>11</xdr:col>
      <xdr:colOff>31750</xdr:colOff>
      <xdr:row>80</xdr:row>
      <xdr:rowOff>29090</xdr:rowOff>
    </xdr:to>
    <xdr:cxnSp macro="">
      <xdr:nvCxnSpPr>
        <xdr:cNvPr id="205" name="直線コネクタ 204"/>
        <xdr:cNvCxnSpPr/>
      </xdr:nvCxnSpPr>
      <xdr:spPr>
        <a:xfrm>
          <a:off x="1447800" y="13731897"/>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68165</xdr:rowOff>
    </xdr:from>
    <xdr:to>
      <xdr:col>11</xdr:col>
      <xdr:colOff>82550</xdr:colOff>
      <xdr:row>79</xdr:row>
      <xdr:rowOff>169765</xdr:rowOff>
    </xdr:to>
    <xdr:sp macro="" textlink="">
      <xdr:nvSpPr>
        <xdr:cNvPr id="206" name="フローチャート: 判断 205"/>
        <xdr:cNvSpPr/>
      </xdr:nvSpPr>
      <xdr:spPr>
        <a:xfrm>
          <a:off x="2286000" y="1361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8492</xdr:rowOff>
    </xdr:from>
    <xdr:ext cx="762000" cy="259045"/>
    <xdr:sp macro="" textlink="">
      <xdr:nvSpPr>
        <xdr:cNvPr id="207" name="テキスト ボックス 206"/>
        <xdr:cNvSpPr txBox="1"/>
      </xdr:nvSpPr>
      <xdr:spPr>
        <a:xfrm>
          <a:off x="1955800" y="1338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60736</xdr:rowOff>
    </xdr:from>
    <xdr:to>
      <xdr:col>7</xdr:col>
      <xdr:colOff>31750</xdr:colOff>
      <xdr:row>79</xdr:row>
      <xdr:rowOff>162336</xdr:rowOff>
    </xdr:to>
    <xdr:sp macro="" textlink="">
      <xdr:nvSpPr>
        <xdr:cNvPr id="208" name="フローチャート: 判断 207"/>
        <xdr:cNvSpPr/>
      </xdr:nvSpPr>
      <xdr:spPr>
        <a:xfrm>
          <a:off x="1397000" y="1360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1063</xdr:rowOff>
    </xdr:from>
    <xdr:ext cx="762000" cy="259045"/>
    <xdr:sp macro="" textlink="">
      <xdr:nvSpPr>
        <xdr:cNvPr id="209" name="テキスト ボックス 208"/>
        <xdr:cNvSpPr txBox="1"/>
      </xdr:nvSpPr>
      <xdr:spPr>
        <a:xfrm>
          <a:off x="1066800" y="133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25143</xdr:rowOff>
    </xdr:from>
    <xdr:to>
      <xdr:col>23</xdr:col>
      <xdr:colOff>184150</xdr:colOff>
      <xdr:row>80</xdr:row>
      <xdr:rowOff>126743</xdr:rowOff>
    </xdr:to>
    <xdr:sp macro="" textlink="">
      <xdr:nvSpPr>
        <xdr:cNvPr id="215" name="楕円 214"/>
        <xdr:cNvSpPr/>
      </xdr:nvSpPr>
      <xdr:spPr>
        <a:xfrm>
          <a:off x="4902200" y="137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117870</xdr:rowOff>
    </xdr:from>
    <xdr:ext cx="762000" cy="259045"/>
    <xdr:sp macro="" textlink="">
      <xdr:nvSpPr>
        <xdr:cNvPr id="216" name="人件費・物件費等の状況該当値テキスト"/>
        <xdr:cNvSpPr txBox="1"/>
      </xdr:nvSpPr>
      <xdr:spPr>
        <a:xfrm>
          <a:off x="5041900" y="136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16552</xdr:rowOff>
    </xdr:from>
    <xdr:to>
      <xdr:col>19</xdr:col>
      <xdr:colOff>184150</xdr:colOff>
      <xdr:row>80</xdr:row>
      <xdr:rowOff>118152</xdr:rowOff>
    </xdr:to>
    <xdr:sp macro="" textlink="">
      <xdr:nvSpPr>
        <xdr:cNvPr id="217" name="楕円 216"/>
        <xdr:cNvSpPr/>
      </xdr:nvSpPr>
      <xdr:spPr>
        <a:xfrm>
          <a:off x="4064000" y="137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128329</xdr:rowOff>
    </xdr:from>
    <xdr:ext cx="736600" cy="259045"/>
    <xdr:sp macro="" textlink="">
      <xdr:nvSpPr>
        <xdr:cNvPr id="218" name="テキスト ボックス 217"/>
        <xdr:cNvSpPr txBox="1"/>
      </xdr:nvSpPr>
      <xdr:spPr>
        <a:xfrm>
          <a:off x="3733800" y="1350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144431</xdr:rowOff>
    </xdr:from>
    <xdr:to>
      <xdr:col>15</xdr:col>
      <xdr:colOff>133350</xdr:colOff>
      <xdr:row>80</xdr:row>
      <xdr:rowOff>74581</xdr:rowOff>
    </xdr:to>
    <xdr:sp macro="" textlink="">
      <xdr:nvSpPr>
        <xdr:cNvPr id="219" name="楕円 218"/>
        <xdr:cNvSpPr/>
      </xdr:nvSpPr>
      <xdr:spPr>
        <a:xfrm>
          <a:off x="3175000" y="136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84758</xdr:rowOff>
    </xdr:from>
    <xdr:ext cx="762000" cy="259045"/>
    <xdr:sp macro="" textlink="">
      <xdr:nvSpPr>
        <xdr:cNvPr id="220" name="テキスト ボックス 219"/>
        <xdr:cNvSpPr txBox="1"/>
      </xdr:nvSpPr>
      <xdr:spPr>
        <a:xfrm>
          <a:off x="2844800" y="1345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149740</xdr:rowOff>
    </xdr:from>
    <xdr:to>
      <xdr:col>11</xdr:col>
      <xdr:colOff>82550</xdr:colOff>
      <xdr:row>80</xdr:row>
      <xdr:rowOff>79890</xdr:rowOff>
    </xdr:to>
    <xdr:sp macro="" textlink="">
      <xdr:nvSpPr>
        <xdr:cNvPr id="221" name="楕円 220"/>
        <xdr:cNvSpPr/>
      </xdr:nvSpPr>
      <xdr:spPr>
        <a:xfrm>
          <a:off x="2286000" y="136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64667</xdr:rowOff>
    </xdr:from>
    <xdr:ext cx="762000" cy="259045"/>
    <xdr:sp macro="" textlink="">
      <xdr:nvSpPr>
        <xdr:cNvPr id="222" name="テキスト ボックス 221"/>
        <xdr:cNvSpPr txBox="1"/>
      </xdr:nvSpPr>
      <xdr:spPr>
        <a:xfrm>
          <a:off x="1955800" y="137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136547</xdr:rowOff>
    </xdr:from>
    <xdr:to>
      <xdr:col>7</xdr:col>
      <xdr:colOff>31750</xdr:colOff>
      <xdr:row>80</xdr:row>
      <xdr:rowOff>66697</xdr:rowOff>
    </xdr:to>
    <xdr:sp macro="" textlink="">
      <xdr:nvSpPr>
        <xdr:cNvPr id="223" name="楕円 222"/>
        <xdr:cNvSpPr/>
      </xdr:nvSpPr>
      <xdr:spPr>
        <a:xfrm>
          <a:off x="1397000" y="136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51474</xdr:rowOff>
    </xdr:from>
    <xdr:ext cx="762000" cy="259045"/>
    <xdr:sp macro="" textlink="">
      <xdr:nvSpPr>
        <xdr:cNvPr id="224" name="テキスト ボックス 223"/>
        <xdr:cNvSpPr txBox="1"/>
      </xdr:nvSpPr>
      <xdr:spPr>
        <a:xfrm>
          <a:off x="1066800" y="1376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年度からの給料表の構造見直し、職務・職責に応じた構造への転換を図り、職務級間の給与水準の縮小、枠外昇給制度や各種手当の廃止などの措置を講じている。今後も引き続き給与適正化に努める。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160866</xdr:rowOff>
    </xdr:to>
    <xdr:cxnSp macro="">
      <xdr:nvCxnSpPr>
        <xdr:cNvPr id="258" name="直線コネクタ 257"/>
        <xdr:cNvCxnSpPr/>
      </xdr:nvCxnSpPr>
      <xdr:spPr>
        <a:xfrm flipV="1">
          <a:off x="16179800" y="15141222"/>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136878</xdr:rowOff>
    </xdr:to>
    <xdr:cxnSp macro="">
      <xdr:nvCxnSpPr>
        <xdr:cNvPr id="261" name="直線コネクタ 260"/>
        <xdr:cNvCxnSpPr/>
      </xdr:nvCxnSpPr>
      <xdr:spPr>
        <a:xfrm flipV="1">
          <a:off x="15290800" y="152484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136878</xdr:rowOff>
    </xdr:to>
    <xdr:cxnSp macro="">
      <xdr:nvCxnSpPr>
        <xdr:cNvPr id="264" name="直線コネクタ 263"/>
        <xdr:cNvCxnSpPr/>
      </xdr:nvCxnSpPr>
      <xdr:spPr>
        <a:xfrm>
          <a:off x="14401800" y="1516803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26811</xdr:rowOff>
    </xdr:from>
    <xdr:to>
      <xdr:col>73</xdr:col>
      <xdr:colOff>44450</xdr:colOff>
      <xdr:row>87</xdr:row>
      <xdr:rowOff>128411</xdr:rowOff>
    </xdr:to>
    <xdr:sp macro="" textlink="">
      <xdr:nvSpPr>
        <xdr:cNvPr id="265" name="フローチャート: 判断 264"/>
        <xdr:cNvSpPr/>
      </xdr:nvSpPr>
      <xdr:spPr>
        <a:xfrm>
          <a:off x="15240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138588</xdr:rowOff>
    </xdr:from>
    <xdr:ext cx="762000" cy="259045"/>
    <xdr:sp macro="" textlink="">
      <xdr:nvSpPr>
        <xdr:cNvPr id="266" name="テキスト ボックス 265"/>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80434</xdr:rowOff>
    </xdr:to>
    <xdr:cxnSp macro="">
      <xdr:nvCxnSpPr>
        <xdr:cNvPr id="267" name="直線コネクタ 266"/>
        <xdr:cNvCxnSpPr/>
      </xdr:nvCxnSpPr>
      <xdr:spPr>
        <a:xfrm>
          <a:off x="13512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8" name="フローチャート: 判断 267"/>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9" name="テキスト ボックス 268"/>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70" name="フローチャート: 判断 269"/>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1" name="テキスト ボックス 270"/>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7" name="楕円 276"/>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8"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9" name="楕円 278"/>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0" name="テキスト ボックス 279"/>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86078</xdr:rowOff>
    </xdr:from>
    <xdr:to>
      <xdr:col>73</xdr:col>
      <xdr:colOff>44450</xdr:colOff>
      <xdr:row>90</xdr:row>
      <xdr:rowOff>16228</xdr:rowOff>
    </xdr:to>
    <xdr:sp macro="" textlink="">
      <xdr:nvSpPr>
        <xdr:cNvPr id="281" name="楕円 280"/>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1005</xdr:rowOff>
    </xdr:from>
    <xdr:ext cx="762000" cy="259045"/>
    <xdr:sp macro="" textlink="">
      <xdr:nvSpPr>
        <xdr:cNvPr id="282" name="テキスト ボックス 281"/>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3" name="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5" name="楕円 284"/>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6" name="テキスト ボックス 285"/>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「定員適正化計画（令和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年度）」に基づき職員の削減を実施しているが、随時見直しを図るなど適正な定員管理に努める。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21579</xdr:rowOff>
    </xdr:from>
    <xdr:to>
      <xdr:col>81</xdr:col>
      <xdr:colOff>44450</xdr:colOff>
      <xdr:row>60</xdr:row>
      <xdr:rowOff>40682</xdr:rowOff>
    </xdr:to>
    <xdr:cxnSp macro="">
      <xdr:nvCxnSpPr>
        <xdr:cNvPr id="320" name="直線コネクタ 319"/>
        <xdr:cNvCxnSpPr/>
      </xdr:nvCxnSpPr>
      <xdr:spPr>
        <a:xfrm>
          <a:off x="16179800" y="10308579"/>
          <a:ext cx="8382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25460</xdr:rowOff>
    </xdr:from>
    <xdr:ext cx="762000" cy="259045"/>
    <xdr:sp macro="" textlink="">
      <xdr:nvSpPr>
        <xdr:cNvPr id="321" name="定員管理の状況平均値テキスト"/>
        <xdr:cNvSpPr txBox="1"/>
      </xdr:nvSpPr>
      <xdr:spPr>
        <a:xfrm>
          <a:off x="17106900" y="103124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11726</xdr:rowOff>
    </xdr:from>
    <xdr:to>
      <xdr:col>77</xdr:col>
      <xdr:colOff>44450</xdr:colOff>
      <xdr:row>60</xdr:row>
      <xdr:rowOff>21579</xdr:rowOff>
    </xdr:to>
    <xdr:cxnSp macro="">
      <xdr:nvCxnSpPr>
        <xdr:cNvPr id="323" name="直線コネクタ 322"/>
        <xdr:cNvCxnSpPr/>
      </xdr:nvCxnSpPr>
      <xdr:spPr>
        <a:xfrm>
          <a:off x="15290800" y="10298726"/>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6900</xdr:rowOff>
    </xdr:from>
    <xdr:to>
      <xdr:col>72</xdr:col>
      <xdr:colOff>203200</xdr:colOff>
      <xdr:row>60</xdr:row>
      <xdr:rowOff>11726</xdr:rowOff>
    </xdr:to>
    <xdr:cxnSp macro="">
      <xdr:nvCxnSpPr>
        <xdr:cNvPr id="326" name="直線コネクタ 325"/>
        <xdr:cNvCxnSpPr/>
      </xdr:nvCxnSpPr>
      <xdr:spPr>
        <a:xfrm>
          <a:off x="14401800" y="102939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166888</xdr:rowOff>
    </xdr:from>
    <xdr:to>
      <xdr:col>68</xdr:col>
      <xdr:colOff>152400</xdr:colOff>
      <xdr:row>60</xdr:row>
      <xdr:rowOff>6900</xdr:rowOff>
    </xdr:to>
    <xdr:cxnSp macro="">
      <xdr:nvCxnSpPr>
        <xdr:cNvPr id="329" name="直線コネクタ 328"/>
        <xdr:cNvCxnSpPr/>
      </xdr:nvCxnSpPr>
      <xdr:spPr>
        <a:xfrm>
          <a:off x="13512800" y="1028243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90149</xdr:rowOff>
    </xdr:from>
    <xdr:to>
      <xdr:col>68</xdr:col>
      <xdr:colOff>203200</xdr:colOff>
      <xdr:row>60</xdr:row>
      <xdr:rowOff>20299</xdr:rowOff>
    </xdr:to>
    <xdr:sp macro="" textlink="">
      <xdr:nvSpPr>
        <xdr:cNvPr id="330" name="フローチャート: 判断 329"/>
        <xdr:cNvSpPr/>
      </xdr:nvSpPr>
      <xdr:spPr>
        <a:xfrm>
          <a:off x="14351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30476</xdr:rowOff>
    </xdr:from>
    <xdr:ext cx="762000" cy="259045"/>
    <xdr:sp macro="" textlink="">
      <xdr:nvSpPr>
        <xdr:cNvPr id="331" name="テキスト ボックス 330"/>
        <xdr:cNvSpPr txBox="1"/>
      </xdr:nvSpPr>
      <xdr:spPr>
        <a:xfrm>
          <a:off x="14020800" y="99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75671</xdr:rowOff>
    </xdr:from>
    <xdr:to>
      <xdr:col>64</xdr:col>
      <xdr:colOff>152400</xdr:colOff>
      <xdr:row>60</xdr:row>
      <xdr:rowOff>5821</xdr:rowOff>
    </xdr:to>
    <xdr:sp macro="" textlink="">
      <xdr:nvSpPr>
        <xdr:cNvPr id="332" name="フローチャート: 判断 331"/>
        <xdr:cNvSpPr/>
      </xdr:nvSpPr>
      <xdr:spPr>
        <a:xfrm>
          <a:off x="13462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15998</xdr:rowOff>
    </xdr:from>
    <xdr:ext cx="762000" cy="259045"/>
    <xdr:sp macro="" textlink="">
      <xdr:nvSpPr>
        <xdr:cNvPr id="333" name="テキスト ボックス 332"/>
        <xdr:cNvSpPr txBox="1"/>
      </xdr:nvSpPr>
      <xdr:spPr>
        <a:xfrm>
          <a:off x="13131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161332</xdr:rowOff>
    </xdr:from>
    <xdr:to>
      <xdr:col>81</xdr:col>
      <xdr:colOff>95250</xdr:colOff>
      <xdr:row>60</xdr:row>
      <xdr:rowOff>91482</xdr:rowOff>
    </xdr:to>
    <xdr:sp macro="" textlink="">
      <xdr:nvSpPr>
        <xdr:cNvPr id="339" name="楕円 338"/>
        <xdr:cNvSpPr/>
      </xdr:nvSpPr>
      <xdr:spPr>
        <a:xfrm>
          <a:off x="16967200" y="102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82609</xdr:rowOff>
    </xdr:from>
    <xdr:ext cx="762000" cy="259045"/>
    <xdr:sp macro="" textlink="">
      <xdr:nvSpPr>
        <xdr:cNvPr id="340" name="定員管理の状況該当値テキスト"/>
        <xdr:cNvSpPr txBox="1"/>
      </xdr:nvSpPr>
      <xdr:spPr>
        <a:xfrm>
          <a:off x="17106900" y="101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142229</xdr:rowOff>
    </xdr:from>
    <xdr:to>
      <xdr:col>77</xdr:col>
      <xdr:colOff>95250</xdr:colOff>
      <xdr:row>60</xdr:row>
      <xdr:rowOff>72379</xdr:rowOff>
    </xdr:to>
    <xdr:sp macro="" textlink="">
      <xdr:nvSpPr>
        <xdr:cNvPr id="341" name="楕円 340"/>
        <xdr:cNvSpPr/>
      </xdr:nvSpPr>
      <xdr:spPr>
        <a:xfrm>
          <a:off x="16129000" y="102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82556</xdr:rowOff>
    </xdr:from>
    <xdr:ext cx="736600" cy="259045"/>
    <xdr:sp macro="" textlink="">
      <xdr:nvSpPr>
        <xdr:cNvPr id="342" name="テキスト ボックス 341"/>
        <xdr:cNvSpPr txBox="1"/>
      </xdr:nvSpPr>
      <xdr:spPr>
        <a:xfrm>
          <a:off x="15798800" y="100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132376</xdr:rowOff>
    </xdr:from>
    <xdr:to>
      <xdr:col>73</xdr:col>
      <xdr:colOff>44450</xdr:colOff>
      <xdr:row>60</xdr:row>
      <xdr:rowOff>62526</xdr:rowOff>
    </xdr:to>
    <xdr:sp macro="" textlink="">
      <xdr:nvSpPr>
        <xdr:cNvPr id="343" name="楕円 342"/>
        <xdr:cNvSpPr/>
      </xdr:nvSpPr>
      <xdr:spPr>
        <a:xfrm>
          <a:off x="152400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72703</xdr:rowOff>
    </xdr:from>
    <xdr:ext cx="762000" cy="259045"/>
    <xdr:sp macro="" textlink="">
      <xdr:nvSpPr>
        <xdr:cNvPr id="344" name="テキスト ボックス 343"/>
        <xdr:cNvSpPr txBox="1"/>
      </xdr:nvSpPr>
      <xdr:spPr>
        <a:xfrm>
          <a:off x="14909800" y="1001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127550</xdr:rowOff>
    </xdr:from>
    <xdr:to>
      <xdr:col>68</xdr:col>
      <xdr:colOff>203200</xdr:colOff>
      <xdr:row>60</xdr:row>
      <xdr:rowOff>57700</xdr:rowOff>
    </xdr:to>
    <xdr:sp macro="" textlink="">
      <xdr:nvSpPr>
        <xdr:cNvPr id="345" name="楕円 344"/>
        <xdr:cNvSpPr/>
      </xdr:nvSpPr>
      <xdr:spPr>
        <a:xfrm>
          <a:off x="14351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42477</xdr:rowOff>
    </xdr:from>
    <xdr:ext cx="762000" cy="259045"/>
    <xdr:sp macro="" textlink="">
      <xdr:nvSpPr>
        <xdr:cNvPr id="346" name="テキスト ボックス 345"/>
        <xdr:cNvSpPr txBox="1"/>
      </xdr:nvSpPr>
      <xdr:spPr>
        <a:xfrm>
          <a:off x="14020800" y="103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116088</xdr:rowOff>
    </xdr:from>
    <xdr:to>
      <xdr:col>64</xdr:col>
      <xdr:colOff>152400</xdr:colOff>
      <xdr:row>60</xdr:row>
      <xdr:rowOff>46238</xdr:rowOff>
    </xdr:to>
    <xdr:sp macro="" textlink="">
      <xdr:nvSpPr>
        <xdr:cNvPr id="347" name="楕円 346"/>
        <xdr:cNvSpPr/>
      </xdr:nvSpPr>
      <xdr:spPr>
        <a:xfrm>
          <a:off x="13462000" y="102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31015</xdr:rowOff>
    </xdr:from>
    <xdr:ext cx="762000" cy="259045"/>
    <xdr:sp macro="" textlink="">
      <xdr:nvSpPr>
        <xdr:cNvPr id="348" name="テキスト ボックス 347"/>
        <xdr:cNvSpPr txBox="1"/>
      </xdr:nvSpPr>
      <xdr:spPr>
        <a:xfrm>
          <a:off x="13131800" y="1031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実質公債費比率については、昨年度に比べ＋</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％の増となっている。現時点での地方債償還額のピークは令和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年度であるが、今後、大型事業実施に伴う地方債借入の計画があり、令和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年度ごろに次のピークを迎える見込みである。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今後は、新発債を抑制するほか、新発債の償還年限の調整等により公債費負担の平準化に努める。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65617</xdr:rowOff>
    </xdr:to>
    <xdr:cxnSp macro="">
      <xdr:nvCxnSpPr>
        <xdr:cNvPr id="381" name="直線コネクタ 380"/>
        <xdr:cNvCxnSpPr/>
      </xdr:nvCxnSpPr>
      <xdr:spPr>
        <a:xfrm>
          <a:off x="16179800" y="72343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33444</xdr:rowOff>
    </xdr:to>
    <xdr:cxnSp macro="">
      <xdr:nvCxnSpPr>
        <xdr:cNvPr id="384" name="直線コネクタ 383"/>
        <xdr:cNvCxnSpPr/>
      </xdr:nvCxnSpPr>
      <xdr:spPr>
        <a:xfrm>
          <a:off x="15290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9313</xdr:rowOff>
    </xdr:to>
    <xdr:cxnSp macro="">
      <xdr:nvCxnSpPr>
        <xdr:cNvPr id="387" name="直線コネクタ 386"/>
        <xdr:cNvCxnSpPr/>
      </xdr:nvCxnSpPr>
      <xdr:spPr>
        <a:xfrm>
          <a:off x="14401800" y="721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9313</xdr:rowOff>
    </xdr:to>
    <xdr:cxnSp macro="">
      <xdr:nvCxnSpPr>
        <xdr:cNvPr id="390" name="直線コネクタ 389"/>
        <xdr:cNvCxnSpPr/>
      </xdr:nvCxnSpPr>
      <xdr:spPr>
        <a:xfrm>
          <a:off x="13512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3" name="フローチャート: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4" name="テキスト ボックス 393"/>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1"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4" name="楕円 403"/>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5" name="テキスト ボックス 404"/>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9" name="テキスト ボックス 40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算定されなかったが、近年は施設の老朽化による地方債の借入が多く、地方債現在高が増加傾向にあるため、事業に優先順位を付け計画的な借入を実施していく。また、借入にあたっては、地方交付税措置のある有利な地方債を活用し、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
4,706
163.29
5,062,892
4,927,842
125,981
3,033,088
5,671,261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人件費に係る経常収支比率は、類似団体平均を上回った。要因としては、</a:t>
          </a:r>
          <a:r>
            <a:rPr kumimoji="1" lang="ja-JP" altLang="ja-JP" sz="1100">
              <a:solidFill>
                <a:schemeClr val="dk1"/>
              </a:solidFill>
              <a:effectLst/>
              <a:latin typeface="+mn-lt"/>
              <a:ea typeface="+mn-ea"/>
              <a:cs typeface="+mn-cs"/>
            </a:rPr>
            <a:t>これは臨時職員の会計年度任用職員制度の移行に伴い、令和元年度までは物件費として計上していた臨時職員の賃金が、令和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年度より会計年度任用職員報酬等として人件費で計上されているためと考えられる。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今後も「定員適正化計画」に基づく新規採用職員の抑制等による職員数の削減や各種手当の適正化に努める。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39370</xdr:rowOff>
    </xdr:to>
    <xdr:cxnSp macro="">
      <xdr:nvCxnSpPr>
        <xdr:cNvPr id="66" name="直線コネクタ 65"/>
        <xdr:cNvCxnSpPr/>
      </xdr:nvCxnSpPr>
      <xdr:spPr>
        <a:xfrm>
          <a:off x="3987800" y="638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38</xdr:row>
      <xdr:rowOff>43180</xdr:rowOff>
    </xdr:to>
    <xdr:cxnSp macro="">
      <xdr:nvCxnSpPr>
        <xdr:cNvPr id="69" name="直線コネクタ 68"/>
        <xdr:cNvCxnSpPr/>
      </xdr:nvCxnSpPr>
      <xdr:spPr>
        <a:xfrm flipV="1">
          <a:off x="3098800" y="6383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38</xdr:row>
      <xdr:rowOff>43180</xdr:rowOff>
    </xdr:to>
    <xdr:cxnSp macro="">
      <xdr:nvCxnSpPr>
        <xdr:cNvPr id="72" name="直線コネクタ 71"/>
        <xdr:cNvCxnSpPr/>
      </xdr:nvCxnSpPr>
      <xdr:spPr>
        <a:xfrm>
          <a:off x="2209800" y="6337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16510</xdr:rowOff>
    </xdr:to>
    <xdr:cxnSp macro="">
      <xdr:nvCxnSpPr>
        <xdr:cNvPr id="75" name="直線コネクタ 74"/>
        <xdr:cNvCxnSpPr/>
      </xdr:nvCxnSpPr>
      <xdr:spPr>
        <a:xfrm flipV="1">
          <a:off x="1320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物件費に係る経常収支比率は類似団体平均を</a:t>
          </a:r>
          <a:r>
            <a:rPr kumimoji="1" lang="en-US" altLang="ja-JP" sz="1100" b="0" i="0" baseline="0">
              <a:solidFill>
                <a:schemeClr val="dk1"/>
              </a:solidFill>
              <a:effectLst/>
              <a:latin typeface="+mn-lt"/>
              <a:ea typeface="+mn-ea"/>
              <a:cs typeface="+mn-cs"/>
            </a:rPr>
            <a:t>0.3</a:t>
          </a:r>
          <a:r>
            <a:rPr kumimoji="1" lang="ja-JP" altLang="en-US" sz="1100" b="0" i="0" baseline="0">
              <a:solidFill>
                <a:schemeClr val="dk1"/>
              </a:solidFill>
              <a:effectLst/>
              <a:latin typeface="+mn-lt"/>
              <a:ea typeface="+mn-ea"/>
              <a:cs typeface="+mn-cs"/>
            </a:rPr>
            <a:t>ポイント下回ってい</a:t>
          </a:r>
          <a:r>
            <a:rPr kumimoji="1" lang="ja-JP" altLang="ja-JP" sz="1100" b="0" i="0" baseline="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a:t>
          </a:r>
          <a:r>
            <a:rPr kumimoji="1" lang="ja-JP" altLang="ja-JP" sz="1100" b="0" i="0" baseline="0">
              <a:solidFill>
                <a:schemeClr val="dk1"/>
              </a:solidFill>
              <a:effectLst/>
              <a:latin typeface="+mn-lt"/>
              <a:ea typeface="+mn-ea"/>
              <a:cs typeface="+mn-cs"/>
            </a:rPr>
            <a:t>近年電算業務に係る物件費が増加傾向にあるため、今後は委託内容の見直しにより適正化を図る。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56134</xdr:rowOff>
    </xdr:to>
    <xdr:cxnSp macro="">
      <xdr:nvCxnSpPr>
        <xdr:cNvPr id="124" name="直線コネクタ 123"/>
        <xdr:cNvCxnSpPr/>
      </xdr:nvCxnSpPr>
      <xdr:spPr>
        <a:xfrm>
          <a:off x="15671800" y="29342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69850</xdr:rowOff>
    </xdr:to>
    <xdr:cxnSp macro="">
      <xdr:nvCxnSpPr>
        <xdr:cNvPr id="127" name="直線コネクタ 126"/>
        <xdr:cNvCxnSpPr/>
      </xdr:nvCxnSpPr>
      <xdr:spPr>
        <a:xfrm flipV="1">
          <a:off x="14782800" y="2934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104140</xdr:rowOff>
    </xdr:to>
    <xdr:cxnSp macro="">
      <xdr:nvCxnSpPr>
        <xdr:cNvPr id="130" name="直線コネクタ 129"/>
        <xdr:cNvCxnSpPr/>
      </xdr:nvCxnSpPr>
      <xdr:spPr>
        <a:xfrm flipV="1">
          <a:off x="13893800" y="2984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104140</xdr:rowOff>
    </xdr:to>
    <xdr:cxnSp macro="">
      <xdr:nvCxnSpPr>
        <xdr:cNvPr id="133" name="直線コネクタ 132"/>
        <xdr:cNvCxnSpPr/>
      </xdr:nvCxnSpPr>
      <xdr:spPr>
        <a:xfrm>
          <a:off x="13004800" y="3139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7" name="テキスト ボックス 136"/>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3" name="楕円 142"/>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21861</xdr:rowOff>
    </xdr:from>
    <xdr:ext cx="762000" cy="259045"/>
    <xdr:sp macro="" textlink="">
      <xdr:nvSpPr>
        <xdr:cNvPr id="144"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5" name="楕円 144"/>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6" name="テキスト ボックス 145"/>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1" name="楕円 150"/>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2" name="テキスト ボックス 151"/>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扶助費に係る経常収支比率は、類似団体平均と同等である。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今後は、高齢化に伴う高齢者福祉や障がい者医療費関係の社会保障費の増加が見込まれる。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7" name="直線コネクタ 186"/>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50800</xdr:rowOff>
    </xdr:to>
    <xdr:cxnSp macro="">
      <xdr:nvCxnSpPr>
        <xdr:cNvPr id="190" name="直線コネクタ 189"/>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3" name="直線コネクタ 192"/>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2" name="テキスト ボックス 211"/>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その他に係る経常収支比率は類似団体を下回っている。要因としては特別会計繰出金の増減率が減少したためである。今後も国民健康保険事業等の保険料の適正化を図り、独立採算の原則に立ち応分の負担を求め、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44704</xdr:rowOff>
    </xdr:to>
    <xdr:cxnSp macro="">
      <xdr:nvCxnSpPr>
        <xdr:cNvPr id="242" name="直線コネクタ 241"/>
        <xdr:cNvCxnSpPr/>
      </xdr:nvCxnSpPr>
      <xdr:spPr>
        <a:xfrm flipV="1">
          <a:off x="15671800" y="9613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49276</xdr:rowOff>
    </xdr:to>
    <xdr:cxnSp macro="">
      <xdr:nvCxnSpPr>
        <xdr:cNvPr id="245" name="直線コネクタ 244"/>
        <xdr:cNvCxnSpPr/>
      </xdr:nvCxnSpPr>
      <xdr:spPr>
        <a:xfrm flipV="1">
          <a:off x="14782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140716</xdr:rowOff>
    </xdr:to>
    <xdr:cxnSp macro="">
      <xdr:nvCxnSpPr>
        <xdr:cNvPr id="248" name="直線コネクタ 247"/>
        <xdr:cNvCxnSpPr/>
      </xdr:nvCxnSpPr>
      <xdr:spPr>
        <a:xfrm flipV="1">
          <a:off x="13893800" y="9650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56</xdr:row>
      <xdr:rowOff>140716</xdr:rowOff>
    </xdr:to>
    <xdr:cxnSp macro="">
      <xdr:nvCxnSpPr>
        <xdr:cNvPr id="251" name="直線コネクタ 250"/>
        <xdr:cNvCxnSpPr/>
      </xdr:nvCxnSpPr>
      <xdr:spPr>
        <a:xfrm>
          <a:off x="13004800" y="9604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2" name="フローチャート: 判断 251"/>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3" name="テキスト ボックス 252"/>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55" name="テキスト ボックス 254"/>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1" name="楕円 26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3" name="楕円 262"/>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4" name="テキスト ボックス 263"/>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5" name="楕円 264"/>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6" name="テキスト ボックス 26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7" name="楕円 266"/>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68" name="テキスト ボックス 267"/>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124206</xdr:rowOff>
    </xdr:from>
    <xdr:to>
      <xdr:col>65</xdr:col>
      <xdr:colOff>53975</xdr:colOff>
      <xdr:row>56</xdr:row>
      <xdr:rowOff>54356</xdr:rowOff>
    </xdr:to>
    <xdr:sp macro="" textlink="">
      <xdr:nvSpPr>
        <xdr:cNvPr id="269" name="楕円 268"/>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64533</xdr:rowOff>
    </xdr:from>
    <xdr:ext cx="762000" cy="259045"/>
    <xdr:sp macro="" textlink="">
      <xdr:nvSpPr>
        <xdr:cNvPr id="270" name="テキスト ボックス 269"/>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補助費等に係る経常収支比率は類似団体を下回っている。今後も補助金等の見直しや廃止に努める。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161290</xdr:rowOff>
    </xdr:to>
    <xdr:cxnSp macro="">
      <xdr:nvCxnSpPr>
        <xdr:cNvPr id="300" name="直線コネクタ 299"/>
        <xdr:cNvCxnSpPr/>
      </xdr:nvCxnSpPr>
      <xdr:spPr>
        <a:xfrm flipV="1">
          <a:off x="15671800" y="603402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161290</xdr:rowOff>
    </xdr:to>
    <xdr:cxnSp macro="">
      <xdr:nvCxnSpPr>
        <xdr:cNvPr id="303" name="直線コネクタ 302"/>
        <xdr:cNvCxnSpPr/>
      </xdr:nvCxnSpPr>
      <xdr:spPr>
        <a:xfrm>
          <a:off x="14782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35560</xdr:rowOff>
    </xdr:to>
    <xdr:cxnSp macro="">
      <xdr:nvCxnSpPr>
        <xdr:cNvPr id="306" name="直線コネクタ 305"/>
        <xdr:cNvCxnSpPr/>
      </xdr:nvCxnSpPr>
      <xdr:spPr>
        <a:xfrm flipV="1">
          <a:off x="13893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168148</xdr:rowOff>
    </xdr:to>
    <xdr:cxnSp macro="">
      <xdr:nvCxnSpPr>
        <xdr:cNvPr id="309" name="直線コネクタ 308"/>
        <xdr:cNvCxnSpPr/>
      </xdr:nvCxnSpPr>
      <xdr:spPr>
        <a:xfrm flipV="1">
          <a:off x="13004800" y="62077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1" name="テキスト ボックス 31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19" name="楕円 318"/>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0"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1" name="楕円 320"/>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2" name="テキスト ボックス 321"/>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3" name="楕円 322"/>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4" name="テキスト ボックス 323"/>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5" name="楕円 324"/>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6" name="テキスト ボックス 325"/>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8" name="テキスト ボックス 327"/>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公債費に係る経常収支比率は、類似団体平均を上回っている。近年大型の建設工事が続いていることが要因である。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今後は、新発債を抑制するほか、新発債の償還年限の調整等により公債費負担の平準化に努める。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129287</xdr:rowOff>
    </xdr:from>
    <xdr:to>
      <xdr:col>24</xdr:col>
      <xdr:colOff>25400</xdr:colOff>
      <xdr:row>80</xdr:row>
      <xdr:rowOff>12700</xdr:rowOff>
    </xdr:to>
    <xdr:cxnSp macro="">
      <xdr:nvCxnSpPr>
        <xdr:cNvPr id="358" name="直線コネクタ 357"/>
        <xdr:cNvCxnSpPr/>
      </xdr:nvCxnSpPr>
      <xdr:spPr>
        <a:xfrm>
          <a:off x="3987800" y="136738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83565</xdr:rowOff>
    </xdr:from>
    <xdr:to>
      <xdr:col>19</xdr:col>
      <xdr:colOff>187325</xdr:colOff>
      <xdr:row>79</xdr:row>
      <xdr:rowOff>129287</xdr:rowOff>
    </xdr:to>
    <xdr:cxnSp macro="">
      <xdr:nvCxnSpPr>
        <xdr:cNvPr id="361" name="直線コネクタ 360"/>
        <xdr:cNvCxnSpPr/>
      </xdr:nvCxnSpPr>
      <xdr:spPr>
        <a:xfrm>
          <a:off x="3098800" y="136281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83565</xdr:rowOff>
    </xdr:to>
    <xdr:cxnSp macro="">
      <xdr:nvCxnSpPr>
        <xdr:cNvPr id="364" name="直線コネクタ 363"/>
        <xdr:cNvCxnSpPr/>
      </xdr:nvCxnSpPr>
      <xdr:spPr>
        <a:xfrm>
          <a:off x="2209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19558</xdr:rowOff>
    </xdr:to>
    <xdr:cxnSp macro="">
      <xdr:nvCxnSpPr>
        <xdr:cNvPr id="367" name="直線コネクタ 366"/>
        <xdr:cNvCxnSpPr/>
      </xdr:nvCxnSpPr>
      <xdr:spPr>
        <a:xfrm>
          <a:off x="1320800" y="13554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8" name="フローチャート: 判断 367"/>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9" name="テキスト ボックス 368"/>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0" name="フローチャート: 判断 369"/>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1" name="テキスト ボックス 370"/>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77" name="楕円 376"/>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105427</xdr:rowOff>
    </xdr:from>
    <xdr:ext cx="762000" cy="259045"/>
    <xdr:sp macro="" textlink="">
      <xdr:nvSpPr>
        <xdr:cNvPr id="378"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78487</xdr:rowOff>
    </xdr:from>
    <xdr:to>
      <xdr:col>20</xdr:col>
      <xdr:colOff>38100</xdr:colOff>
      <xdr:row>80</xdr:row>
      <xdr:rowOff>8637</xdr:rowOff>
    </xdr:to>
    <xdr:sp macro="" textlink="">
      <xdr:nvSpPr>
        <xdr:cNvPr id="379" name="楕円 378"/>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164864</xdr:rowOff>
    </xdr:from>
    <xdr:ext cx="736600" cy="259045"/>
    <xdr:sp macro="" textlink="">
      <xdr:nvSpPr>
        <xdr:cNvPr id="380" name="テキスト ボックス 379"/>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81" name="楕円 380"/>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82" name="テキスト ボックス 381"/>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83" name="楕円 382"/>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84" name="テキスト ボックス 383"/>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5" name="楕円 384"/>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6" name="テキスト ボックス 385"/>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公債費以外に係る経常収支比率は類似団体平均を下回っている。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今後も経費節減に努め、財政健全化に努める。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88900</xdr:rowOff>
    </xdr:to>
    <xdr:cxnSp macro="">
      <xdr:nvCxnSpPr>
        <xdr:cNvPr id="419" name="直線コネクタ 418"/>
        <xdr:cNvCxnSpPr/>
      </xdr:nvCxnSpPr>
      <xdr:spPr>
        <a:xfrm flipV="1">
          <a:off x="15671800" y="128447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88900</xdr:rowOff>
    </xdr:from>
    <xdr:to>
      <xdr:col>78</xdr:col>
      <xdr:colOff>69850</xdr:colOff>
      <xdr:row>76</xdr:row>
      <xdr:rowOff>46989</xdr:rowOff>
    </xdr:to>
    <xdr:cxnSp macro="">
      <xdr:nvCxnSpPr>
        <xdr:cNvPr id="422" name="直線コネクタ 421"/>
        <xdr:cNvCxnSpPr/>
      </xdr:nvCxnSpPr>
      <xdr:spPr>
        <a:xfrm flipV="1">
          <a:off x="14782800" y="129476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77</xdr:row>
      <xdr:rowOff>62230</xdr:rowOff>
    </xdr:to>
    <xdr:cxnSp macro="">
      <xdr:nvCxnSpPr>
        <xdr:cNvPr id="425" name="直線コネクタ 424"/>
        <xdr:cNvCxnSpPr/>
      </xdr:nvCxnSpPr>
      <xdr:spPr>
        <a:xfrm flipV="1">
          <a:off x="13893800" y="13077189"/>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62230</xdr:rowOff>
    </xdr:to>
    <xdr:cxnSp macro="">
      <xdr:nvCxnSpPr>
        <xdr:cNvPr id="428" name="直線コネクタ 427"/>
        <xdr:cNvCxnSpPr/>
      </xdr:nvCxnSpPr>
      <xdr:spPr>
        <a:xfrm>
          <a:off x="13004800" y="13229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29" name="フローチャート: 判断 428"/>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30" name="テキスト ボックス 429"/>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1" name="フローチャート: 判断 430"/>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32" name="テキスト ボックス 431"/>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38" name="楕円 437"/>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123207</xdr:rowOff>
    </xdr:from>
    <xdr:ext cx="762000" cy="259045"/>
    <xdr:sp macro="" textlink="">
      <xdr:nvSpPr>
        <xdr:cNvPr id="439"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38100</xdr:rowOff>
    </xdr:from>
    <xdr:to>
      <xdr:col>78</xdr:col>
      <xdr:colOff>120650</xdr:colOff>
      <xdr:row>75</xdr:row>
      <xdr:rowOff>139700</xdr:rowOff>
    </xdr:to>
    <xdr:sp macro="" textlink="">
      <xdr:nvSpPr>
        <xdr:cNvPr id="440" name="楕円 439"/>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149877</xdr:rowOff>
    </xdr:from>
    <xdr:ext cx="736600" cy="259045"/>
    <xdr:sp macro="" textlink="">
      <xdr:nvSpPr>
        <xdr:cNvPr id="441" name="テキスト ボックス 440"/>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2" name="楕円 441"/>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3" name="テキスト ボックス 442"/>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44" name="楕円 443"/>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123207</xdr:rowOff>
    </xdr:from>
    <xdr:ext cx="762000" cy="259045"/>
    <xdr:sp macro="" textlink="">
      <xdr:nvSpPr>
        <xdr:cNvPr id="445" name="テキスト ボックス 444"/>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6" name="楕円 445"/>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7" name="テキスト ボックス 44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50956</xdr:rowOff>
    </xdr:from>
    <xdr:to>
      <xdr:col>29</xdr:col>
      <xdr:colOff>127000</xdr:colOff>
      <xdr:row>18</xdr:row>
      <xdr:rowOff>62531</xdr:rowOff>
    </xdr:to>
    <xdr:cxnSp macro="">
      <xdr:nvCxnSpPr>
        <xdr:cNvPr id="49" name="直線コネクタ 48"/>
        <xdr:cNvCxnSpPr/>
      </xdr:nvCxnSpPr>
      <xdr:spPr bwMode="auto">
        <a:xfrm flipV="1">
          <a:off x="5003800" y="3184681"/>
          <a:ext cx="647700" cy="1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62531</xdr:rowOff>
    </xdr:from>
    <xdr:to>
      <xdr:col>26</xdr:col>
      <xdr:colOff>50800</xdr:colOff>
      <xdr:row>18</xdr:row>
      <xdr:rowOff>93219</xdr:rowOff>
    </xdr:to>
    <xdr:cxnSp macro="">
      <xdr:nvCxnSpPr>
        <xdr:cNvPr id="52" name="直線コネクタ 51"/>
        <xdr:cNvCxnSpPr/>
      </xdr:nvCxnSpPr>
      <xdr:spPr bwMode="auto">
        <a:xfrm flipV="1">
          <a:off x="4305300" y="3196256"/>
          <a:ext cx="698500" cy="3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93219</xdr:rowOff>
    </xdr:from>
    <xdr:to>
      <xdr:col>22</xdr:col>
      <xdr:colOff>114300</xdr:colOff>
      <xdr:row>18</xdr:row>
      <xdr:rowOff>108977</xdr:rowOff>
    </xdr:to>
    <xdr:cxnSp macro="">
      <xdr:nvCxnSpPr>
        <xdr:cNvPr id="55" name="直線コネクタ 54"/>
        <xdr:cNvCxnSpPr/>
      </xdr:nvCxnSpPr>
      <xdr:spPr bwMode="auto">
        <a:xfrm flipV="1">
          <a:off x="3606800" y="3226944"/>
          <a:ext cx="698500" cy="1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108977</xdr:rowOff>
    </xdr:from>
    <xdr:to>
      <xdr:col>18</xdr:col>
      <xdr:colOff>177800</xdr:colOff>
      <xdr:row>18</xdr:row>
      <xdr:rowOff>129598</xdr:rowOff>
    </xdr:to>
    <xdr:cxnSp macro="">
      <xdr:nvCxnSpPr>
        <xdr:cNvPr id="58" name="直線コネクタ 57"/>
        <xdr:cNvCxnSpPr/>
      </xdr:nvCxnSpPr>
      <xdr:spPr bwMode="auto">
        <a:xfrm flipV="1">
          <a:off x="2908300" y="3242702"/>
          <a:ext cx="698500" cy="2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100944</xdr:rowOff>
    </xdr:from>
    <xdr:to>
      <xdr:col>19</xdr:col>
      <xdr:colOff>38100</xdr:colOff>
      <xdr:row>19</xdr:row>
      <xdr:rowOff>31094</xdr:rowOff>
    </xdr:to>
    <xdr:sp macro="" textlink="">
      <xdr:nvSpPr>
        <xdr:cNvPr id="59" name="フローチャート: 判断 58"/>
        <xdr:cNvSpPr/>
      </xdr:nvSpPr>
      <xdr:spPr bwMode="auto">
        <a:xfrm>
          <a:off x="3556000" y="3234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15871</xdr:rowOff>
    </xdr:from>
    <xdr:ext cx="762000" cy="259045"/>
    <xdr:sp macro="" textlink="">
      <xdr:nvSpPr>
        <xdr:cNvPr id="60" name="テキスト ボックス 59"/>
        <xdr:cNvSpPr txBox="1"/>
      </xdr:nvSpPr>
      <xdr:spPr>
        <a:xfrm>
          <a:off x="3225800" y="332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115043</xdr:rowOff>
    </xdr:from>
    <xdr:to>
      <xdr:col>15</xdr:col>
      <xdr:colOff>101600</xdr:colOff>
      <xdr:row>19</xdr:row>
      <xdr:rowOff>45193</xdr:rowOff>
    </xdr:to>
    <xdr:sp macro="" textlink="">
      <xdr:nvSpPr>
        <xdr:cNvPr id="61" name="フローチャート: 判断 60"/>
        <xdr:cNvSpPr/>
      </xdr:nvSpPr>
      <xdr:spPr bwMode="auto">
        <a:xfrm>
          <a:off x="2857500" y="3248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29970</xdr:rowOff>
    </xdr:from>
    <xdr:ext cx="762000" cy="259045"/>
    <xdr:sp macro="" textlink="">
      <xdr:nvSpPr>
        <xdr:cNvPr id="62" name="テキスト ボックス 61"/>
        <xdr:cNvSpPr txBox="1"/>
      </xdr:nvSpPr>
      <xdr:spPr>
        <a:xfrm>
          <a:off x="2527300" y="333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xdr:rowOff>
    </xdr:from>
    <xdr:to>
      <xdr:col>29</xdr:col>
      <xdr:colOff>177800</xdr:colOff>
      <xdr:row>18</xdr:row>
      <xdr:rowOff>101756</xdr:rowOff>
    </xdr:to>
    <xdr:sp macro="" textlink="">
      <xdr:nvSpPr>
        <xdr:cNvPr id="68" name="楕円 67"/>
        <xdr:cNvSpPr/>
      </xdr:nvSpPr>
      <xdr:spPr bwMode="auto">
        <a:xfrm>
          <a:off x="5600700" y="313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143683</xdr:rowOff>
    </xdr:from>
    <xdr:ext cx="762000" cy="259045"/>
    <xdr:sp macro="" textlink="">
      <xdr:nvSpPr>
        <xdr:cNvPr id="69" name="人口1人当たり決算額の推移該当値テキスト130"/>
        <xdr:cNvSpPr txBox="1"/>
      </xdr:nvSpPr>
      <xdr:spPr>
        <a:xfrm>
          <a:off x="5740400" y="310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11731</xdr:rowOff>
    </xdr:from>
    <xdr:to>
      <xdr:col>26</xdr:col>
      <xdr:colOff>101600</xdr:colOff>
      <xdr:row>18</xdr:row>
      <xdr:rowOff>113331</xdr:rowOff>
    </xdr:to>
    <xdr:sp macro="" textlink="">
      <xdr:nvSpPr>
        <xdr:cNvPr id="70" name="楕円 69"/>
        <xdr:cNvSpPr/>
      </xdr:nvSpPr>
      <xdr:spPr bwMode="auto">
        <a:xfrm>
          <a:off x="4953000" y="314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98108</xdr:rowOff>
    </xdr:from>
    <xdr:ext cx="736600" cy="259045"/>
    <xdr:sp macro="" textlink="">
      <xdr:nvSpPr>
        <xdr:cNvPr id="71" name="テキスト ボックス 70"/>
        <xdr:cNvSpPr txBox="1"/>
      </xdr:nvSpPr>
      <xdr:spPr>
        <a:xfrm>
          <a:off x="4622800" y="323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42419</xdr:rowOff>
    </xdr:from>
    <xdr:to>
      <xdr:col>22</xdr:col>
      <xdr:colOff>165100</xdr:colOff>
      <xdr:row>18</xdr:row>
      <xdr:rowOff>144019</xdr:rowOff>
    </xdr:to>
    <xdr:sp macro="" textlink="">
      <xdr:nvSpPr>
        <xdr:cNvPr id="72" name="楕円 71"/>
        <xdr:cNvSpPr/>
      </xdr:nvSpPr>
      <xdr:spPr bwMode="auto">
        <a:xfrm>
          <a:off x="4254500" y="317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128796</xdr:rowOff>
    </xdr:from>
    <xdr:ext cx="762000" cy="259045"/>
    <xdr:sp macro="" textlink="">
      <xdr:nvSpPr>
        <xdr:cNvPr id="73" name="テキスト ボックス 72"/>
        <xdr:cNvSpPr txBox="1"/>
      </xdr:nvSpPr>
      <xdr:spPr>
        <a:xfrm>
          <a:off x="3924300" y="32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58177</xdr:rowOff>
    </xdr:from>
    <xdr:to>
      <xdr:col>19</xdr:col>
      <xdr:colOff>38100</xdr:colOff>
      <xdr:row>18</xdr:row>
      <xdr:rowOff>159777</xdr:rowOff>
    </xdr:to>
    <xdr:sp macro="" textlink="">
      <xdr:nvSpPr>
        <xdr:cNvPr id="74" name="楕円 73"/>
        <xdr:cNvSpPr/>
      </xdr:nvSpPr>
      <xdr:spPr bwMode="auto">
        <a:xfrm>
          <a:off x="3556000" y="319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169954</xdr:rowOff>
    </xdr:from>
    <xdr:ext cx="762000" cy="259045"/>
    <xdr:sp macro="" textlink="">
      <xdr:nvSpPr>
        <xdr:cNvPr id="75" name="テキスト ボックス 74"/>
        <xdr:cNvSpPr txBox="1"/>
      </xdr:nvSpPr>
      <xdr:spPr>
        <a:xfrm>
          <a:off x="3225800" y="29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78798</xdr:rowOff>
    </xdr:from>
    <xdr:to>
      <xdr:col>15</xdr:col>
      <xdr:colOff>101600</xdr:colOff>
      <xdr:row>19</xdr:row>
      <xdr:rowOff>8948</xdr:rowOff>
    </xdr:to>
    <xdr:sp macro="" textlink="">
      <xdr:nvSpPr>
        <xdr:cNvPr id="76" name="楕円 75"/>
        <xdr:cNvSpPr/>
      </xdr:nvSpPr>
      <xdr:spPr bwMode="auto">
        <a:xfrm>
          <a:off x="2857500" y="321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19125</xdr:rowOff>
    </xdr:from>
    <xdr:ext cx="762000" cy="259045"/>
    <xdr:sp macro="" textlink="">
      <xdr:nvSpPr>
        <xdr:cNvPr id="77" name="テキスト ボックス 76"/>
        <xdr:cNvSpPr txBox="1"/>
      </xdr:nvSpPr>
      <xdr:spPr>
        <a:xfrm>
          <a:off x="2527300" y="29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147545</xdr:rowOff>
    </xdr:from>
    <xdr:to>
      <xdr:col>29</xdr:col>
      <xdr:colOff>127000</xdr:colOff>
      <xdr:row>36</xdr:row>
      <xdr:rowOff>158959</xdr:rowOff>
    </xdr:to>
    <xdr:cxnSp macro="">
      <xdr:nvCxnSpPr>
        <xdr:cNvPr id="107" name="直線コネクタ 106"/>
        <xdr:cNvCxnSpPr/>
      </xdr:nvCxnSpPr>
      <xdr:spPr bwMode="auto">
        <a:xfrm flipV="1">
          <a:off x="5003800" y="7100795"/>
          <a:ext cx="647700" cy="1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132323</xdr:rowOff>
    </xdr:from>
    <xdr:ext cx="762000" cy="259045"/>
    <xdr:sp macro="" textlink="">
      <xdr:nvSpPr>
        <xdr:cNvPr id="108" name="人口1人当たり決算額の推移平均値テキスト445"/>
        <xdr:cNvSpPr txBox="1"/>
      </xdr:nvSpPr>
      <xdr:spPr>
        <a:xfrm>
          <a:off x="5740400" y="708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158959</xdr:rowOff>
    </xdr:from>
    <xdr:to>
      <xdr:col>26</xdr:col>
      <xdr:colOff>50800</xdr:colOff>
      <xdr:row>37</xdr:row>
      <xdr:rowOff>38606</xdr:rowOff>
    </xdr:to>
    <xdr:cxnSp macro="">
      <xdr:nvCxnSpPr>
        <xdr:cNvPr id="110" name="直線コネクタ 109"/>
        <xdr:cNvCxnSpPr/>
      </xdr:nvCxnSpPr>
      <xdr:spPr bwMode="auto">
        <a:xfrm flipV="1">
          <a:off x="4305300" y="7112209"/>
          <a:ext cx="698500" cy="5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38606</xdr:rowOff>
    </xdr:from>
    <xdr:to>
      <xdr:col>22</xdr:col>
      <xdr:colOff>114300</xdr:colOff>
      <xdr:row>37</xdr:row>
      <xdr:rowOff>54437</xdr:rowOff>
    </xdr:to>
    <xdr:cxnSp macro="">
      <xdr:nvCxnSpPr>
        <xdr:cNvPr id="113" name="直線コネクタ 112"/>
        <xdr:cNvCxnSpPr/>
      </xdr:nvCxnSpPr>
      <xdr:spPr bwMode="auto">
        <a:xfrm flipV="1">
          <a:off x="3606800" y="7163306"/>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54437</xdr:rowOff>
    </xdr:from>
    <xdr:to>
      <xdr:col>18</xdr:col>
      <xdr:colOff>177800</xdr:colOff>
      <xdr:row>37</xdr:row>
      <xdr:rowOff>66604</xdr:rowOff>
    </xdr:to>
    <xdr:cxnSp macro="">
      <xdr:nvCxnSpPr>
        <xdr:cNvPr id="116" name="直線コネクタ 115"/>
        <xdr:cNvCxnSpPr/>
      </xdr:nvCxnSpPr>
      <xdr:spPr bwMode="auto">
        <a:xfrm flipV="1">
          <a:off x="2908300" y="7179137"/>
          <a:ext cx="698500" cy="1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29069</xdr:rowOff>
    </xdr:from>
    <xdr:to>
      <xdr:col>19</xdr:col>
      <xdr:colOff>38100</xdr:colOff>
      <xdr:row>37</xdr:row>
      <xdr:rowOff>130669</xdr:rowOff>
    </xdr:to>
    <xdr:sp macro="" textlink="">
      <xdr:nvSpPr>
        <xdr:cNvPr id="117" name="フローチャート: 判断 116"/>
        <xdr:cNvSpPr/>
      </xdr:nvSpPr>
      <xdr:spPr bwMode="auto">
        <a:xfrm>
          <a:off x="3556000" y="7153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115446</xdr:rowOff>
    </xdr:from>
    <xdr:ext cx="762000" cy="259045"/>
    <xdr:sp macro="" textlink="">
      <xdr:nvSpPr>
        <xdr:cNvPr id="118" name="テキスト ボックス 117"/>
        <xdr:cNvSpPr txBox="1"/>
      </xdr:nvSpPr>
      <xdr:spPr>
        <a:xfrm>
          <a:off x="3225800" y="72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48345</xdr:rowOff>
    </xdr:from>
    <xdr:to>
      <xdr:col>15</xdr:col>
      <xdr:colOff>101600</xdr:colOff>
      <xdr:row>37</xdr:row>
      <xdr:rowOff>149945</xdr:rowOff>
    </xdr:to>
    <xdr:sp macro="" textlink="">
      <xdr:nvSpPr>
        <xdr:cNvPr id="119" name="フローチャート: 判断 118"/>
        <xdr:cNvSpPr/>
      </xdr:nvSpPr>
      <xdr:spPr bwMode="auto">
        <a:xfrm>
          <a:off x="28575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134722</xdr:rowOff>
    </xdr:from>
    <xdr:ext cx="762000" cy="259045"/>
    <xdr:sp macro="" textlink="">
      <xdr:nvSpPr>
        <xdr:cNvPr id="120" name="テキスト ボックス 119"/>
        <xdr:cNvSpPr txBox="1"/>
      </xdr:nvSpPr>
      <xdr:spPr>
        <a:xfrm>
          <a:off x="2527300" y="725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96745</xdr:rowOff>
    </xdr:from>
    <xdr:to>
      <xdr:col>29</xdr:col>
      <xdr:colOff>177800</xdr:colOff>
      <xdr:row>37</xdr:row>
      <xdr:rowOff>26895</xdr:rowOff>
    </xdr:to>
    <xdr:sp macro="" textlink="">
      <xdr:nvSpPr>
        <xdr:cNvPr id="126" name="楕円 125"/>
        <xdr:cNvSpPr/>
      </xdr:nvSpPr>
      <xdr:spPr bwMode="auto">
        <a:xfrm>
          <a:off x="5600700" y="704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284722</xdr:rowOff>
    </xdr:from>
    <xdr:ext cx="762000" cy="259045"/>
    <xdr:sp macro="" textlink="">
      <xdr:nvSpPr>
        <xdr:cNvPr id="127" name="人口1人当たり決算額の推移該当値テキスト445"/>
        <xdr:cNvSpPr txBox="1"/>
      </xdr:nvSpPr>
      <xdr:spPr>
        <a:xfrm>
          <a:off x="5740400" y="689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108159</xdr:rowOff>
    </xdr:from>
    <xdr:to>
      <xdr:col>26</xdr:col>
      <xdr:colOff>101600</xdr:colOff>
      <xdr:row>37</xdr:row>
      <xdr:rowOff>38309</xdr:rowOff>
    </xdr:to>
    <xdr:sp macro="" textlink="">
      <xdr:nvSpPr>
        <xdr:cNvPr id="128" name="楕円 127"/>
        <xdr:cNvSpPr/>
      </xdr:nvSpPr>
      <xdr:spPr bwMode="auto">
        <a:xfrm>
          <a:off x="4953000" y="706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219936</xdr:rowOff>
    </xdr:from>
    <xdr:ext cx="736600" cy="259045"/>
    <xdr:sp macro="" textlink="">
      <xdr:nvSpPr>
        <xdr:cNvPr id="129" name="テキスト ボックス 128"/>
        <xdr:cNvSpPr txBox="1"/>
      </xdr:nvSpPr>
      <xdr:spPr>
        <a:xfrm>
          <a:off x="4622800" y="683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159256</xdr:rowOff>
    </xdr:from>
    <xdr:to>
      <xdr:col>22</xdr:col>
      <xdr:colOff>165100</xdr:colOff>
      <xdr:row>37</xdr:row>
      <xdr:rowOff>89406</xdr:rowOff>
    </xdr:to>
    <xdr:sp macro="" textlink="">
      <xdr:nvSpPr>
        <xdr:cNvPr id="130" name="楕円 129"/>
        <xdr:cNvSpPr/>
      </xdr:nvSpPr>
      <xdr:spPr bwMode="auto">
        <a:xfrm>
          <a:off x="4254500" y="711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271033</xdr:rowOff>
    </xdr:from>
    <xdr:ext cx="762000" cy="259045"/>
    <xdr:sp macro="" textlink="">
      <xdr:nvSpPr>
        <xdr:cNvPr id="131" name="テキスト ボックス 130"/>
        <xdr:cNvSpPr txBox="1"/>
      </xdr:nvSpPr>
      <xdr:spPr>
        <a:xfrm>
          <a:off x="3924300" y="688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3637</xdr:rowOff>
    </xdr:from>
    <xdr:to>
      <xdr:col>19</xdr:col>
      <xdr:colOff>38100</xdr:colOff>
      <xdr:row>37</xdr:row>
      <xdr:rowOff>105237</xdr:rowOff>
    </xdr:to>
    <xdr:sp macro="" textlink="">
      <xdr:nvSpPr>
        <xdr:cNvPr id="132" name="楕円 131"/>
        <xdr:cNvSpPr/>
      </xdr:nvSpPr>
      <xdr:spPr bwMode="auto">
        <a:xfrm>
          <a:off x="3556000" y="712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286864</xdr:rowOff>
    </xdr:from>
    <xdr:ext cx="762000" cy="259045"/>
    <xdr:sp macro="" textlink="">
      <xdr:nvSpPr>
        <xdr:cNvPr id="133" name="テキスト ボックス 132"/>
        <xdr:cNvSpPr txBox="1"/>
      </xdr:nvSpPr>
      <xdr:spPr>
        <a:xfrm>
          <a:off x="3225800" y="689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15804</xdr:rowOff>
    </xdr:from>
    <xdr:to>
      <xdr:col>15</xdr:col>
      <xdr:colOff>101600</xdr:colOff>
      <xdr:row>37</xdr:row>
      <xdr:rowOff>117404</xdr:rowOff>
    </xdr:to>
    <xdr:sp macro="" textlink="">
      <xdr:nvSpPr>
        <xdr:cNvPr id="134" name="楕円 133"/>
        <xdr:cNvSpPr/>
      </xdr:nvSpPr>
      <xdr:spPr bwMode="auto">
        <a:xfrm>
          <a:off x="2857500" y="714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299031</xdr:rowOff>
    </xdr:from>
    <xdr:ext cx="762000" cy="259045"/>
    <xdr:sp macro="" textlink="">
      <xdr:nvSpPr>
        <xdr:cNvPr id="135" name="テキスト ボックス 134"/>
        <xdr:cNvSpPr txBox="1"/>
      </xdr:nvSpPr>
      <xdr:spPr>
        <a:xfrm>
          <a:off x="2527300" y="690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
4,706
163.29
5,062,892
4,927,842
125,981
3,033,088
5,671,261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61153</xdr:rowOff>
    </xdr:from>
    <xdr:to>
      <xdr:col>24</xdr:col>
      <xdr:colOff>63500</xdr:colOff>
      <xdr:row>37</xdr:row>
      <xdr:rowOff>67163</xdr:rowOff>
    </xdr:to>
    <xdr:cxnSp macro="">
      <xdr:nvCxnSpPr>
        <xdr:cNvPr id="60" name="直線コネクタ 59"/>
        <xdr:cNvCxnSpPr/>
      </xdr:nvCxnSpPr>
      <xdr:spPr>
        <a:xfrm flipV="1">
          <a:off x="3797300" y="6404803"/>
          <a:ext cx="83820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67163</xdr:rowOff>
    </xdr:from>
    <xdr:to>
      <xdr:col>19</xdr:col>
      <xdr:colOff>177800</xdr:colOff>
      <xdr:row>37</xdr:row>
      <xdr:rowOff>88635</xdr:rowOff>
    </xdr:to>
    <xdr:cxnSp macro="">
      <xdr:nvCxnSpPr>
        <xdr:cNvPr id="63" name="直線コネクタ 62"/>
        <xdr:cNvCxnSpPr/>
      </xdr:nvCxnSpPr>
      <xdr:spPr>
        <a:xfrm flipV="1">
          <a:off x="2908300" y="6410813"/>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88635</xdr:rowOff>
    </xdr:from>
    <xdr:to>
      <xdr:col>15</xdr:col>
      <xdr:colOff>50800</xdr:colOff>
      <xdr:row>37</xdr:row>
      <xdr:rowOff>133374</xdr:rowOff>
    </xdr:to>
    <xdr:cxnSp macro="">
      <xdr:nvCxnSpPr>
        <xdr:cNvPr id="66" name="直線コネクタ 65"/>
        <xdr:cNvCxnSpPr/>
      </xdr:nvCxnSpPr>
      <xdr:spPr>
        <a:xfrm flipV="1">
          <a:off x="2019300" y="6432285"/>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133374</xdr:rowOff>
    </xdr:from>
    <xdr:to>
      <xdr:col>10</xdr:col>
      <xdr:colOff>114300</xdr:colOff>
      <xdr:row>37</xdr:row>
      <xdr:rowOff>146453</xdr:rowOff>
    </xdr:to>
    <xdr:cxnSp macro="">
      <xdr:nvCxnSpPr>
        <xdr:cNvPr id="69" name="直線コネクタ 68"/>
        <xdr:cNvCxnSpPr/>
      </xdr:nvCxnSpPr>
      <xdr:spPr>
        <a:xfrm flipV="1">
          <a:off x="1130300" y="6477024"/>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117708</xdr:rowOff>
    </xdr:from>
    <xdr:to>
      <xdr:col>10</xdr:col>
      <xdr:colOff>165100</xdr:colOff>
      <xdr:row>38</xdr:row>
      <xdr:rowOff>47858</xdr:rowOff>
    </xdr:to>
    <xdr:sp macro="" textlink="">
      <xdr:nvSpPr>
        <xdr:cNvPr id="70" name="フローチャート: 判断 69"/>
        <xdr:cNvSpPr/>
      </xdr:nvSpPr>
      <xdr:spPr>
        <a:xfrm>
          <a:off x="1968500" y="646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38985</xdr:rowOff>
    </xdr:from>
    <xdr:ext cx="599010" cy="259045"/>
    <xdr:sp macro="" textlink="">
      <xdr:nvSpPr>
        <xdr:cNvPr id="71" name="テキスト ボックス 70"/>
        <xdr:cNvSpPr txBox="1"/>
      </xdr:nvSpPr>
      <xdr:spPr>
        <a:xfrm>
          <a:off x="1719795" y="655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131414</xdr:rowOff>
    </xdr:from>
    <xdr:to>
      <xdr:col>6</xdr:col>
      <xdr:colOff>38100</xdr:colOff>
      <xdr:row>38</xdr:row>
      <xdr:rowOff>61564</xdr:rowOff>
    </xdr:to>
    <xdr:sp macro="" textlink="">
      <xdr:nvSpPr>
        <xdr:cNvPr id="72" name="フローチャート: 判断 71"/>
        <xdr:cNvSpPr/>
      </xdr:nvSpPr>
      <xdr:spPr>
        <a:xfrm>
          <a:off x="1079500" y="647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52691</xdr:rowOff>
    </xdr:from>
    <xdr:ext cx="599010" cy="259045"/>
    <xdr:sp macro="" textlink="">
      <xdr:nvSpPr>
        <xdr:cNvPr id="73" name="テキスト ボックス 72"/>
        <xdr:cNvSpPr txBox="1"/>
      </xdr:nvSpPr>
      <xdr:spPr>
        <a:xfrm>
          <a:off x="830795" y="656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10353</xdr:rowOff>
    </xdr:from>
    <xdr:to>
      <xdr:col>24</xdr:col>
      <xdr:colOff>114300</xdr:colOff>
      <xdr:row>37</xdr:row>
      <xdr:rowOff>111953</xdr:rowOff>
    </xdr:to>
    <xdr:sp macro="" textlink="">
      <xdr:nvSpPr>
        <xdr:cNvPr id="79" name="楕円 78"/>
        <xdr:cNvSpPr/>
      </xdr:nvSpPr>
      <xdr:spPr>
        <a:xfrm>
          <a:off x="4584700" y="63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101320</xdr:rowOff>
    </xdr:from>
    <xdr:ext cx="599010" cy="259045"/>
    <xdr:sp macro="" textlink="">
      <xdr:nvSpPr>
        <xdr:cNvPr id="80" name="人件費該当値テキスト"/>
        <xdr:cNvSpPr txBox="1"/>
      </xdr:nvSpPr>
      <xdr:spPr>
        <a:xfrm>
          <a:off x="4686300" y="627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16363</xdr:rowOff>
    </xdr:from>
    <xdr:to>
      <xdr:col>20</xdr:col>
      <xdr:colOff>38100</xdr:colOff>
      <xdr:row>37</xdr:row>
      <xdr:rowOff>117963</xdr:rowOff>
    </xdr:to>
    <xdr:sp macro="" textlink="">
      <xdr:nvSpPr>
        <xdr:cNvPr id="81" name="楕円 80"/>
        <xdr:cNvSpPr/>
      </xdr:nvSpPr>
      <xdr:spPr>
        <a:xfrm>
          <a:off x="3746500" y="63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109090</xdr:rowOff>
    </xdr:from>
    <xdr:ext cx="599010" cy="259045"/>
    <xdr:sp macro="" textlink="">
      <xdr:nvSpPr>
        <xdr:cNvPr id="82" name="テキスト ボックス 81"/>
        <xdr:cNvSpPr txBox="1"/>
      </xdr:nvSpPr>
      <xdr:spPr>
        <a:xfrm>
          <a:off x="3497795" y="645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37835</xdr:rowOff>
    </xdr:from>
    <xdr:to>
      <xdr:col>15</xdr:col>
      <xdr:colOff>101600</xdr:colOff>
      <xdr:row>37</xdr:row>
      <xdr:rowOff>139435</xdr:rowOff>
    </xdr:to>
    <xdr:sp macro="" textlink="">
      <xdr:nvSpPr>
        <xdr:cNvPr id="83" name="楕円 82"/>
        <xdr:cNvSpPr/>
      </xdr:nvSpPr>
      <xdr:spPr>
        <a:xfrm>
          <a:off x="2857500" y="63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130562</xdr:rowOff>
    </xdr:from>
    <xdr:ext cx="599010" cy="259045"/>
    <xdr:sp macro="" textlink="">
      <xdr:nvSpPr>
        <xdr:cNvPr id="84" name="テキスト ボックス 83"/>
        <xdr:cNvSpPr txBox="1"/>
      </xdr:nvSpPr>
      <xdr:spPr>
        <a:xfrm>
          <a:off x="2608795" y="64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82574</xdr:rowOff>
    </xdr:from>
    <xdr:to>
      <xdr:col>10</xdr:col>
      <xdr:colOff>165100</xdr:colOff>
      <xdr:row>38</xdr:row>
      <xdr:rowOff>12723</xdr:rowOff>
    </xdr:to>
    <xdr:sp macro="" textlink="">
      <xdr:nvSpPr>
        <xdr:cNvPr id="85" name="楕円 84"/>
        <xdr:cNvSpPr/>
      </xdr:nvSpPr>
      <xdr:spPr>
        <a:xfrm>
          <a:off x="1968500" y="6426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29251</xdr:rowOff>
    </xdr:from>
    <xdr:ext cx="599010" cy="259045"/>
    <xdr:sp macro="" textlink="">
      <xdr:nvSpPr>
        <xdr:cNvPr id="86" name="テキスト ボックス 85"/>
        <xdr:cNvSpPr txBox="1"/>
      </xdr:nvSpPr>
      <xdr:spPr>
        <a:xfrm>
          <a:off x="1719795" y="62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95653</xdr:rowOff>
    </xdr:from>
    <xdr:to>
      <xdr:col>6</xdr:col>
      <xdr:colOff>38100</xdr:colOff>
      <xdr:row>38</xdr:row>
      <xdr:rowOff>25803</xdr:rowOff>
    </xdr:to>
    <xdr:sp macro="" textlink="">
      <xdr:nvSpPr>
        <xdr:cNvPr id="87" name="楕円 86"/>
        <xdr:cNvSpPr/>
      </xdr:nvSpPr>
      <xdr:spPr>
        <a:xfrm>
          <a:off x="1079500" y="64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42330</xdr:rowOff>
    </xdr:from>
    <xdr:ext cx="599010" cy="259045"/>
    <xdr:sp macro="" textlink="">
      <xdr:nvSpPr>
        <xdr:cNvPr id="88" name="テキスト ボックス 87"/>
        <xdr:cNvSpPr txBox="1"/>
      </xdr:nvSpPr>
      <xdr:spPr>
        <a:xfrm>
          <a:off x="830795" y="621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169959</xdr:rowOff>
    </xdr:from>
    <xdr:to>
      <xdr:col>24</xdr:col>
      <xdr:colOff>63500</xdr:colOff>
      <xdr:row>57</xdr:row>
      <xdr:rowOff>170443</xdr:rowOff>
    </xdr:to>
    <xdr:cxnSp macro="">
      <xdr:nvCxnSpPr>
        <xdr:cNvPr id="119" name="直線コネクタ 118"/>
        <xdr:cNvCxnSpPr/>
      </xdr:nvCxnSpPr>
      <xdr:spPr>
        <a:xfrm>
          <a:off x="3797300" y="9942609"/>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169959</xdr:rowOff>
    </xdr:from>
    <xdr:to>
      <xdr:col>19</xdr:col>
      <xdr:colOff>177800</xdr:colOff>
      <xdr:row>58</xdr:row>
      <xdr:rowOff>35052</xdr:rowOff>
    </xdr:to>
    <xdr:cxnSp macro="">
      <xdr:nvCxnSpPr>
        <xdr:cNvPr id="122" name="直線コネクタ 121"/>
        <xdr:cNvCxnSpPr/>
      </xdr:nvCxnSpPr>
      <xdr:spPr>
        <a:xfrm flipV="1">
          <a:off x="2908300" y="9942609"/>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163060</xdr:rowOff>
    </xdr:from>
    <xdr:to>
      <xdr:col>15</xdr:col>
      <xdr:colOff>50800</xdr:colOff>
      <xdr:row>58</xdr:row>
      <xdr:rowOff>35052</xdr:rowOff>
    </xdr:to>
    <xdr:cxnSp macro="">
      <xdr:nvCxnSpPr>
        <xdr:cNvPr id="125" name="直線コネクタ 124"/>
        <xdr:cNvCxnSpPr/>
      </xdr:nvCxnSpPr>
      <xdr:spPr>
        <a:xfrm>
          <a:off x="2019300" y="9935710"/>
          <a:ext cx="889000" cy="4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163060</xdr:rowOff>
    </xdr:from>
    <xdr:to>
      <xdr:col>10</xdr:col>
      <xdr:colOff>114300</xdr:colOff>
      <xdr:row>58</xdr:row>
      <xdr:rowOff>1118</xdr:rowOff>
    </xdr:to>
    <xdr:cxnSp macro="">
      <xdr:nvCxnSpPr>
        <xdr:cNvPr id="128" name="直線コネクタ 127"/>
        <xdr:cNvCxnSpPr/>
      </xdr:nvCxnSpPr>
      <xdr:spPr>
        <a:xfrm flipV="1">
          <a:off x="1130300" y="9935710"/>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34864</xdr:rowOff>
    </xdr:from>
    <xdr:to>
      <xdr:col>10</xdr:col>
      <xdr:colOff>165100</xdr:colOff>
      <xdr:row>58</xdr:row>
      <xdr:rowOff>136464</xdr:rowOff>
    </xdr:to>
    <xdr:sp macro="" textlink="">
      <xdr:nvSpPr>
        <xdr:cNvPr id="129" name="フローチャート: 判断 128"/>
        <xdr:cNvSpPr/>
      </xdr:nvSpPr>
      <xdr:spPr>
        <a:xfrm>
          <a:off x="1968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127591</xdr:rowOff>
    </xdr:from>
    <xdr:ext cx="599010" cy="259045"/>
    <xdr:sp macro="" textlink="">
      <xdr:nvSpPr>
        <xdr:cNvPr id="130" name="テキスト ボックス 129"/>
        <xdr:cNvSpPr txBox="1"/>
      </xdr:nvSpPr>
      <xdr:spPr>
        <a:xfrm>
          <a:off x="1719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35442</xdr:rowOff>
    </xdr:from>
    <xdr:to>
      <xdr:col>6</xdr:col>
      <xdr:colOff>38100</xdr:colOff>
      <xdr:row>58</xdr:row>
      <xdr:rowOff>137042</xdr:rowOff>
    </xdr:to>
    <xdr:sp macro="" textlink="">
      <xdr:nvSpPr>
        <xdr:cNvPr id="131" name="フローチャート: 判断 130"/>
        <xdr:cNvSpPr/>
      </xdr:nvSpPr>
      <xdr:spPr>
        <a:xfrm>
          <a:off x="1079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128169</xdr:rowOff>
    </xdr:from>
    <xdr:ext cx="599010" cy="259045"/>
    <xdr:sp macro="" textlink="">
      <xdr:nvSpPr>
        <xdr:cNvPr id="132" name="テキスト ボックス 131"/>
        <xdr:cNvSpPr txBox="1"/>
      </xdr:nvSpPr>
      <xdr:spPr>
        <a:xfrm>
          <a:off x="830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119643</xdr:rowOff>
    </xdr:from>
    <xdr:to>
      <xdr:col>24</xdr:col>
      <xdr:colOff>114300</xdr:colOff>
      <xdr:row>58</xdr:row>
      <xdr:rowOff>49793</xdr:rowOff>
    </xdr:to>
    <xdr:sp macro="" textlink="">
      <xdr:nvSpPr>
        <xdr:cNvPr id="138" name="楕円 137"/>
        <xdr:cNvSpPr/>
      </xdr:nvSpPr>
      <xdr:spPr>
        <a:xfrm>
          <a:off x="4584700" y="98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34570</xdr:rowOff>
    </xdr:from>
    <xdr:ext cx="599010" cy="259045"/>
    <xdr:sp macro="" textlink="">
      <xdr:nvSpPr>
        <xdr:cNvPr id="139" name="物件費該当値テキスト"/>
        <xdr:cNvSpPr txBox="1"/>
      </xdr:nvSpPr>
      <xdr:spPr>
        <a:xfrm>
          <a:off x="4686300" y="980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119159</xdr:rowOff>
    </xdr:from>
    <xdr:to>
      <xdr:col>20</xdr:col>
      <xdr:colOff>38100</xdr:colOff>
      <xdr:row>58</xdr:row>
      <xdr:rowOff>49309</xdr:rowOff>
    </xdr:to>
    <xdr:sp macro="" textlink="">
      <xdr:nvSpPr>
        <xdr:cNvPr id="140" name="楕円 139"/>
        <xdr:cNvSpPr/>
      </xdr:nvSpPr>
      <xdr:spPr>
        <a:xfrm>
          <a:off x="3746500" y="98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40436</xdr:rowOff>
    </xdr:from>
    <xdr:ext cx="599010" cy="259045"/>
    <xdr:sp macro="" textlink="">
      <xdr:nvSpPr>
        <xdr:cNvPr id="141" name="テキスト ボックス 140"/>
        <xdr:cNvSpPr txBox="1"/>
      </xdr:nvSpPr>
      <xdr:spPr>
        <a:xfrm>
          <a:off x="3497795" y="99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155702</xdr:rowOff>
    </xdr:from>
    <xdr:to>
      <xdr:col>15</xdr:col>
      <xdr:colOff>101600</xdr:colOff>
      <xdr:row>58</xdr:row>
      <xdr:rowOff>85852</xdr:rowOff>
    </xdr:to>
    <xdr:sp macro="" textlink="">
      <xdr:nvSpPr>
        <xdr:cNvPr id="142" name="楕円 141"/>
        <xdr:cNvSpPr/>
      </xdr:nvSpPr>
      <xdr:spPr>
        <a:xfrm>
          <a:off x="2857500" y="99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76979</xdr:rowOff>
    </xdr:from>
    <xdr:ext cx="599010" cy="259045"/>
    <xdr:sp macro="" textlink="">
      <xdr:nvSpPr>
        <xdr:cNvPr id="143" name="テキスト ボックス 142"/>
        <xdr:cNvSpPr txBox="1"/>
      </xdr:nvSpPr>
      <xdr:spPr>
        <a:xfrm>
          <a:off x="2608795" y="1002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112260</xdr:rowOff>
    </xdr:from>
    <xdr:to>
      <xdr:col>10</xdr:col>
      <xdr:colOff>165100</xdr:colOff>
      <xdr:row>58</xdr:row>
      <xdr:rowOff>42410</xdr:rowOff>
    </xdr:to>
    <xdr:sp macro="" textlink="">
      <xdr:nvSpPr>
        <xdr:cNvPr id="144" name="楕円 143"/>
        <xdr:cNvSpPr/>
      </xdr:nvSpPr>
      <xdr:spPr>
        <a:xfrm>
          <a:off x="1968500" y="98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58937</xdr:rowOff>
    </xdr:from>
    <xdr:ext cx="599010" cy="259045"/>
    <xdr:sp macro="" textlink="">
      <xdr:nvSpPr>
        <xdr:cNvPr id="145" name="テキスト ボックス 144"/>
        <xdr:cNvSpPr txBox="1"/>
      </xdr:nvSpPr>
      <xdr:spPr>
        <a:xfrm>
          <a:off x="1719795" y="966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121768</xdr:rowOff>
    </xdr:from>
    <xdr:to>
      <xdr:col>6</xdr:col>
      <xdr:colOff>38100</xdr:colOff>
      <xdr:row>58</xdr:row>
      <xdr:rowOff>51918</xdr:rowOff>
    </xdr:to>
    <xdr:sp macro="" textlink="">
      <xdr:nvSpPr>
        <xdr:cNvPr id="146" name="楕円 145"/>
        <xdr:cNvSpPr/>
      </xdr:nvSpPr>
      <xdr:spPr>
        <a:xfrm>
          <a:off x="1079500" y="98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68445</xdr:rowOff>
    </xdr:from>
    <xdr:ext cx="599010" cy="259045"/>
    <xdr:sp macro="" textlink="">
      <xdr:nvSpPr>
        <xdr:cNvPr id="147" name="テキスト ボックス 146"/>
        <xdr:cNvSpPr txBox="1"/>
      </xdr:nvSpPr>
      <xdr:spPr>
        <a:xfrm>
          <a:off x="830795" y="966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32055</xdr:rowOff>
    </xdr:from>
    <xdr:to>
      <xdr:col>24</xdr:col>
      <xdr:colOff>63500</xdr:colOff>
      <xdr:row>78</xdr:row>
      <xdr:rowOff>59106</xdr:rowOff>
    </xdr:to>
    <xdr:cxnSp macro="">
      <xdr:nvCxnSpPr>
        <xdr:cNvPr id="176" name="直線コネクタ 175"/>
        <xdr:cNvCxnSpPr/>
      </xdr:nvCxnSpPr>
      <xdr:spPr>
        <a:xfrm flipV="1">
          <a:off x="3797300" y="13405155"/>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59106</xdr:rowOff>
    </xdr:from>
    <xdr:to>
      <xdr:col>19</xdr:col>
      <xdr:colOff>177800</xdr:colOff>
      <xdr:row>78</xdr:row>
      <xdr:rowOff>120548</xdr:rowOff>
    </xdr:to>
    <xdr:cxnSp macro="">
      <xdr:nvCxnSpPr>
        <xdr:cNvPr id="179" name="直線コネクタ 178"/>
        <xdr:cNvCxnSpPr/>
      </xdr:nvCxnSpPr>
      <xdr:spPr>
        <a:xfrm flipV="1">
          <a:off x="2908300" y="13432206"/>
          <a:ext cx="889000" cy="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120548</xdr:rowOff>
    </xdr:from>
    <xdr:to>
      <xdr:col>15</xdr:col>
      <xdr:colOff>50800</xdr:colOff>
      <xdr:row>78</xdr:row>
      <xdr:rowOff>122517</xdr:rowOff>
    </xdr:to>
    <xdr:cxnSp macro="">
      <xdr:nvCxnSpPr>
        <xdr:cNvPr id="182" name="直線コネクタ 181"/>
        <xdr:cNvCxnSpPr/>
      </xdr:nvCxnSpPr>
      <xdr:spPr>
        <a:xfrm flipV="1">
          <a:off x="2019300" y="1349364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79400</xdr:rowOff>
    </xdr:from>
    <xdr:to>
      <xdr:col>10</xdr:col>
      <xdr:colOff>114300</xdr:colOff>
      <xdr:row>78</xdr:row>
      <xdr:rowOff>122517</xdr:rowOff>
    </xdr:to>
    <xdr:cxnSp macro="">
      <xdr:nvCxnSpPr>
        <xdr:cNvPr id="185" name="直線コネクタ 184"/>
        <xdr:cNvCxnSpPr/>
      </xdr:nvCxnSpPr>
      <xdr:spPr>
        <a:xfrm>
          <a:off x="1130300" y="13452500"/>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41008</xdr:rowOff>
    </xdr:from>
    <xdr:to>
      <xdr:col>10</xdr:col>
      <xdr:colOff>165100</xdr:colOff>
      <xdr:row>78</xdr:row>
      <xdr:rowOff>142608</xdr:rowOff>
    </xdr:to>
    <xdr:sp macro="" textlink="">
      <xdr:nvSpPr>
        <xdr:cNvPr id="186" name="フローチャート: 判断 185"/>
        <xdr:cNvSpPr/>
      </xdr:nvSpPr>
      <xdr:spPr>
        <a:xfrm>
          <a:off x="1968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159135</xdr:rowOff>
    </xdr:from>
    <xdr:ext cx="469744" cy="259045"/>
    <xdr:sp macro="" textlink="">
      <xdr:nvSpPr>
        <xdr:cNvPr id="187" name="テキスト ボックス 186"/>
        <xdr:cNvSpPr txBox="1"/>
      </xdr:nvSpPr>
      <xdr:spPr>
        <a:xfrm>
          <a:off x="1784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25781</xdr:rowOff>
    </xdr:from>
    <xdr:to>
      <xdr:col>6</xdr:col>
      <xdr:colOff>38100</xdr:colOff>
      <xdr:row>78</xdr:row>
      <xdr:rowOff>127381</xdr:rowOff>
    </xdr:to>
    <xdr:sp macro="" textlink="">
      <xdr:nvSpPr>
        <xdr:cNvPr id="188" name="フローチャート: 判断 187"/>
        <xdr:cNvSpPr/>
      </xdr:nvSpPr>
      <xdr:spPr>
        <a:xfrm>
          <a:off x="1079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143908</xdr:rowOff>
    </xdr:from>
    <xdr:ext cx="534377" cy="259045"/>
    <xdr:sp macro="" textlink="">
      <xdr:nvSpPr>
        <xdr:cNvPr id="189" name="テキスト ボックス 188"/>
        <xdr:cNvSpPr txBox="1"/>
      </xdr:nvSpPr>
      <xdr:spPr>
        <a:xfrm>
          <a:off x="863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152705</xdr:rowOff>
    </xdr:from>
    <xdr:to>
      <xdr:col>24</xdr:col>
      <xdr:colOff>114300</xdr:colOff>
      <xdr:row>78</xdr:row>
      <xdr:rowOff>82855</xdr:rowOff>
    </xdr:to>
    <xdr:sp macro="" textlink="">
      <xdr:nvSpPr>
        <xdr:cNvPr id="195" name="楕円 194"/>
        <xdr:cNvSpPr/>
      </xdr:nvSpPr>
      <xdr:spPr>
        <a:xfrm>
          <a:off x="4584700" y="133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131132</xdr:rowOff>
    </xdr:from>
    <xdr:ext cx="534377" cy="259045"/>
    <xdr:sp macro="" textlink="">
      <xdr:nvSpPr>
        <xdr:cNvPr id="196" name="維持補修費該当値テキスト"/>
        <xdr:cNvSpPr txBox="1"/>
      </xdr:nvSpPr>
      <xdr:spPr>
        <a:xfrm>
          <a:off x="4686300" y="133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8306</xdr:rowOff>
    </xdr:from>
    <xdr:to>
      <xdr:col>20</xdr:col>
      <xdr:colOff>38100</xdr:colOff>
      <xdr:row>78</xdr:row>
      <xdr:rowOff>109906</xdr:rowOff>
    </xdr:to>
    <xdr:sp macro="" textlink="">
      <xdr:nvSpPr>
        <xdr:cNvPr id="197" name="楕円 196"/>
        <xdr:cNvSpPr/>
      </xdr:nvSpPr>
      <xdr:spPr>
        <a:xfrm>
          <a:off x="3746500" y="133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101033</xdr:rowOff>
    </xdr:from>
    <xdr:ext cx="534377" cy="259045"/>
    <xdr:sp macro="" textlink="">
      <xdr:nvSpPr>
        <xdr:cNvPr id="198" name="テキスト ボックス 197"/>
        <xdr:cNvSpPr txBox="1"/>
      </xdr:nvSpPr>
      <xdr:spPr>
        <a:xfrm>
          <a:off x="3530111" y="134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69748</xdr:rowOff>
    </xdr:from>
    <xdr:to>
      <xdr:col>15</xdr:col>
      <xdr:colOff>101600</xdr:colOff>
      <xdr:row>78</xdr:row>
      <xdr:rowOff>171348</xdr:rowOff>
    </xdr:to>
    <xdr:sp macro="" textlink="">
      <xdr:nvSpPr>
        <xdr:cNvPr id="199" name="楕円 198"/>
        <xdr:cNvSpPr/>
      </xdr:nvSpPr>
      <xdr:spPr>
        <a:xfrm>
          <a:off x="2857500" y="134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162475</xdr:rowOff>
    </xdr:from>
    <xdr:ext cx="469744" cy="259045"/>
    <xdr:sp macro="" textlink="">
      <xdr:nvSpPr>
        <xdr:cNvPr id="200" name="テキスト ボックス 199"/>
        <xdr:cNvSpPr txBox="1"/>
      </xdr:nvSpPr>
      <xdr:spPr>
        <a:xfrm>
          <a:off x="2673428" y="1353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71717</xdr:rowOff>
    </xdr:from>
    <xdr:to>
      <xdr:col>10</xdr:col>
      <xdr:colOff>165100</xdr:colOff>
      <xdr:row>79</xdr:row>
      <xdr:rowOff>1867</xdr:rowOff>
    </xdr:to>
    <xdr:sp macro="" textlink="">
      <xdr:nvSpPr>
        <xdr:cNvPr id="201" name="楕円 200"/>
        <xdr:cNvSpPr/>
      </xdr:nvSpPr>
      <xdr:spPr>
        <a:xfrm>
          <a:off x="1968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164444</xdr:rowOff>
    </xdr:from>
    <xdr:ext cx="469744" cy="259045"/>
    <xdr:sp macro="" textlink="">
      <xdr:nvSpPr>
        <xdr:cNvPr id="202" name="テキスト ボックス 201"/>
        <xdr:cNvSpPr txBox="1"/>
      </xdr:nvSpPr>
      <xdr:spPr>
        <a:xfrm>
          <a:off x="1784428"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28600</xdr:rowOff>
    </xdr:from>
    <xdr:to>
      <xdr:col>6</xdr:col>
      <xdr:colOff>38100</xdr:colOff>
      <xdr:row>78</xdr:row>
      <xdr:rowOff>130200</xdr:rowOff>
    </xdr:to>
    <xdr:sp macro="" textlink="">
      <xdr:nvSpPr>
        <xdr:cNvPr id="203" name="楕円 202"/>
        <xdr:cNvSpPr/>
      </xdr:nvSpPr>
      <xdr:spPr>
        <a:xfrm>
          <a:off x="1079500" y="134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121327</xdr:rowOff>
    </xdr:from>
    <xdr:ext cx="534377" cy="259045"/>
    <xdr:sp macro="" textlink="">
      <xdr:nvSpPr>
        <xdr:cNvPr id="204" name="テキスト ボックス 203"/>
        <xdr:cNvSpPr txBox="1"/>
      </xdr:nvSpPr>
      <xdr:spPr>
        <a:xfrm>
          <a:off x="863111" y="134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106150</xdr:rowOff>
    </xdr:from>
    <xdr:to>
      <xdr:col>24</xdr:col>
      <xdr:colOff>63500</xdr:colOff>
      <xdr:row>97</xdr:row>
      <xdr:rowOff>52113</xdr:rowOff>
    </xdr:to>
    <xdr:cxnSp macro="">
      <xdr:nvCxnSpPr>
        <xdr:cNvPr id="236" name="直線コネクタ 235"/>
        <xdr:cNvCxnSpPr/>
      </xdr:nvCxnSpPr>
      <xdr:spPr>
        <a:xfrm>
          <a:off x="3797300" y="16565350"/>
          <a:ext cx="838200" cy="1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106150</xdr:rowOff>
    </xdr:from>
    <xdr:to>
      <xdr:col>19</xdr:col>
      <xdr:colOff>177800</xdr:colOff>
      <xdr:row>98</xdr:row>
      <xdr:rowOff>22526</xdr:rowOff>
    </xdr:to>
    <xdr:cxnSp macro="">
      <xdr:nvCxnSpPr>
        <xdr:cNvPr id="239" name="直線コネクタ 238"/>
        <xdr:cNvCxnSpPr/>
      </xdr:nvCxnSpPr>
      <xdr:spPr>
        <a:xfrm flipV="1">
          <a:off x="2908300" y="16565350"/>
          <a:ext cx="889000" cy="2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22526</xdr:rowOff>
    </xdr:from>
    <xdr:to>
      <xdr:col>15</xdr:col>
      <xdr:colOff>50800</xdr:colOff>
      <xdr:row>98</xdr:row>
      <xdr:rowOff>49316</xdr:rowOff>
    </xdr:to>
    <xdr:cxnSp macro="">
      <xdr:nvCxnSpPr>
        <xdr:cNvPr id="242" name="直線コネクタ 241"/>
        <xdr:cNvCxnSpPr/>
      </xdr:nvCxnSpPr>
      <xdr:spPr>
        <a:xfrm flipV="1">
          <a:off x="2019300" y="16824626"/>
          <a:ext cx="8890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49316</xdr:rowOff>
    </xdr:from>
    <xdr:to>
      <xdr:col>10</xdr:col>
      <xdr:colOff>114300</xdr:colOff>
      <xdr:row>98</xdr:row>
      <xdr:rowOff>58308</xdr:rowOff>
    </xdr:to>
    <xdr:cxnSp macro="">
      <xdr:nvCxnSpPr>
        <xdr:cNvPr id="245" name="直線コネクタ 244"/>
        <xdr:cNvCxnSpPr/>
      </xdr:nvCxnSpPr>
      <xdr:spPr>
        <a:xfrm flipV="1">
          <a:off x="1130300" y="1685141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6" name="フローチャート: 判断 245"/>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7" name="テキスト ボックス 246"/>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8" name="フローチャート: 判断 247"/>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9" name="テキスト ボックス 248"/>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1313</xdr:rowOff>
    </xdr:from>
    <xdr:to>
      <xdr:col>24</xdr:col>
      <xdr:colOff>114300</xdr:colOff>
      <xdr:row>97</xdr:row>
      <xdr:rowOff>102913</xdr:rowOff>
    </xdr:to>
    <xdr:sp macro="" textlink="">
      <xdr:nvSpPr>
        <xdr:cNvPr id="255" name="楕円 254"/>
        <xdr:cNvSpPr/>
      </xdr:nvSpPr>
      <xdr:spPr>
        <a:xfrm>
          <a:off x="4584700" y="166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151190</xdr:rowOff>
    </xdr:from>
    <xdr:ext cx="534377" cy="259045"/>
    <xdr:sp macro="" textlink="">
      <xdr:nvSpPr>
        <xdr:cNvPr id="256" name="扶助費該当値テキスト"/>
        <xdr:cNvSpPr txBox="1"/>
      </xdr:nvSpPr>
      <xdr:spPr>
        <a:xfrm>
          <a:off x="4686300" y="166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55350</xdr:rowOff>
    </xdr:from>
    <xdr:to>
      <xdr:col>20</xdr:col>
      <xdr:colOff>38100</xdr:colOff>
      <xdr:row>96</xdr:row>
      <xdr:rowOff>156950</xdr:rowOff>
    </xdr:to>
    <xdr:sp macro="" textlink="">
      <xdr:nvSpPr>
        <xdr:cNvPr id="257" name="楕円 256"/>
        <xdr:cNvSpPr/>
      </xdr:nvSpPr>
      <xdr:spPr>
        <a:xfrm>
          <a:off x="3746500" y="165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148077</xdr:rowOff>
    </xdr:from>
    <xdr:ext cx="534377" cy="259045"/>
    <xdr:sp macro="" textlink="">
      <xdr:nvSpPr>
        <xdr:cNvPr id="258" name="テキスト ボックス 257"/>
        <xdr:cNvSpPr txBox="1"/>
      </xdr:nvSpPr>
      <xdr:spPr>
        <a:xfrm>
          <a:off x="3530111" y="166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143176</xdr:rowOff>
    </xdr:from>
    <xdr:to>
      <xdr:col>15</xdr:col>
      <xdr:colOff>101600</xdr:colOff>
      <xdr:row>98</xdr:row>
      <xdr:rowOff>73326</xdr:rowOff>
    </xdr:to>
    <xdr:sp macro="" textlink="">
      <xdr:nvSpPr>
        <xdr:cNvPr id="259" name="楕円 258"/>
        <xdr:cNvSpPr/>
      </xdr:nvSpPr>
      <xdr:spPr>
        <a:xfrm>
          <a:off x="2857500" y="167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64453</xdr:rowOff>
    </xdr:from>
    <xdr:ext cx="534377" cy="259045"/>
    <xdr:sp macro="" textlink="">
      <xdr:nvSpPr>
        <xdr:cNvPr id="260" name="テキスト ボックス 259"/>
        <xdr:cNvSpPr txBox="1"/>
      </xdr:nvSpPr>
      <xdr:spPr>
        <a:xfrm>
          <a:off x="2641111" y="168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169966</xdr:rowOff>
    </xdr:from>
    <xdr:to>
      <xdr:col>10</xdr:col>
      <xdr:colOff>165100</xdr:colOff>
      <xdr:row>98</xdr:row>
      <xdr:rowOff>100116</xdr:rowOff>
    </xdr:to>
    <xdr:sp macro="" textlink="">
      <xdr:nvSpPr>
        <xdr:cNvPr id="261" name="楕円 260"/>
        <xdr:cNvSpPr/>
      </xdr:nvSpPr>
      <xdr:spPr>
        <a:xfrm>
          <a:off x="1968500" y="168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91243</xdr:rowOff>
    </xdr:from>
    <xdr:ext cx="534377" cy="259045"/>
    <xdr:sp macro="" textlink="">
      <xdr:nvSpPr>
        <xdr:cNvPr id="262" name="テキスト ボックス 261"/>
        <xdr:cNvSpPr txBox="1"/>
      </xdr:nvSpPr>
      <xdr:spPr>
        <a:xfrm>
          <a:off x="1752111" y="168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7508</xdr:rowOff>
    </xdr:from>
    <xdr:to>
      <xdr:col>6</xdr:col>
      <xdr:colOff>38100</xdr:colOff>
      <xdr:row>98</xdr:row>
      <xdr:rowOff>109108</xdr:rowOff>
    </xdr:to>
    <xdr:sp macro="" textlink="">
      <xdr:nvSpPr>
        <xdr:cNvPr id="263" name="楕円 262"/>
        <xdr:cNvSpPr/>
      </xdr:nvSpPr>
      <xdr:spPr>
        <a:xfrm>
          <a:off x="1079500" y="168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100235</xdr:rowOff>
    </xdr:from>
    <xdr:ext cx="534377" cy="259045"/>
    <xdr:sp macro="" textlink="">
      <xdr:nvSpPr>
        <xdr:cNvPr id="264" name="テキスト ボックス 263"/>
        <xdr:cNvSpPr txBox="1"/>
      </xdr:nvSpPr>
      <xdr:spPr>
        <a:xfrm>
          <a:off x="863111" y="169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150662</xdr:rowOff>
    </xdr:from>
    <xdr:to>
      <xdr:col>55</xdr:col>
      <xdr:colOff>0</xdr:colOff>
      <xdr:row>38</xdr:row>
      <xdr:rowOff>162525</xdr:rowOff>
    </xdr:to>
    <xdr:cxnSp macro="">
      <xdr:nvCxnSpPr>
        <xdr:cNvPr id="295" name="直線コネクタ 294"/>
        <xdr:cNvCxnSpPr/>
      </xdr:nvCxnSpPr>
      <xdr:spPr>
        <a:xfrm flipV="1">
          <a:off x="9639300" y="6665762"/>
          <a:ext cx="838200" cy="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164502</xdr:rowOff>
    </xdr:from>
    <xdr:to>
      <xdr:col>50</xdr:col>
      <xdr:colOff>114300</xdr:colOff>
      <xdr:row>38</xdr:row>
      <xdr:rowOff>162525</xdr:rowOff>
    </xdr:to>
    <xdr:cxnSp macro="">
      <xdr:nvCxnSpPr>
        <xdr:cNvPr id="298" name="直線コネクタ 297"/>
        <xdr:cNvCxnSpPr/>
      </xdr:nvCxnSpPr>
      <xdr:spPr>
        <a:xfrm>
          <a:off x="8750300" y="6508152"/>
          <a:ext cx="889000" cy="1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164502</xdr:rowOff>
    </xdr:from>
    <xdr:to>
      <xdr:col>45</xdr:col>
      <xdr:colOff>177800</xdr:colOff>
      <xdr:row>38</xdr:row>
      <xdr:rowOff>153327</xdr:rowOff>
    </xdr:to>
    <xdr:cxnSp macro="">
      <xdr:nvCxnSpPr>
        <xdr:cNvPr id="301" name="直線コネクタ 300"/>
        <xdr:cNvCxnSpPr/>
      </xdr:nvCxnSpPr>
      <xdr:spPr>
        <a:xfrm flipV="1">
          <a:off x="7861300" y="6508152"/>
          <a:ext cx="889000" cy="1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153271</xdr:rowOff>
    </xdr:from>
    <xdr:to>
      <xdr:col>41</xdr:col>
      <xdr:colOff>50800</xdr:colOff>
      <xdr:row>38</xdr:row>
      <xdr:rowOff>153327</xdr:rowOff>
    </xdr:to>
    <xdr:cxnSp macro="">
      <xdr:nvCxnSpPr>
        <xdr:cNvPr id="304" name="直線コネクタ 303"/>
        <xdr:cNvCxnSpPr/>
      </xdr:nvCxnSpPr>
      <xdr:spPr>
        <a:xfrm>
          <a:off x="6972300" y="6668371"/>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110164</xdr:rowOff>
    </xdr:from>
    <xdr:to>
      <xdr:col>41</xdr:col>
      <xdr:colOff>101600</xdr:colOff>
      <xdr:row>39</xdr:row>
      <xdr:rowOff>40314</xdr:rowOff>
    </xdr:to>
    <xdr:sp macro="" textlink="">
      <xdr:nvSpPr>
        <xdr:cNvPr id="305" name="フローチャート: 判断 304"/>
        <xdr:cNvSpPr/>
      </xdr:nvSpPr>
      <xdr:spPr>
        <a:xfrm>
          <a:off x="7810500" y="662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31441</xdr:rowOff>
    </xdr:from>
    <xdr:ext cx="599010" cy="259045"/>
    <xdr:sp macro="" textlink="">
      <xdr:nvSpPr>
        <xdr:cNvPr id="306" name="テキスト ボックス 305"/>
        <xdr:cNvSpPr txBox="1"/>
      </xdr:nvSpPr>
      <xdr:spPr>
        <a:xfrm>
          <a:off x="7561795" y="67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112885</xdr:rowOff>
    </xdr:from>
    <xdr:to>
      <xdr:col>36</xdr:col>
      <xdr:colOff>165100</xdr:colOff>
      <xdr:row>39</xdr:row>
      <xdr:rowOff>43035</xdr:rowOff>
    </xdr:to>
    <xdr:sp macro="" textlink="">
      <xdr:nvSpPr>
        <xdr:cNvPr id="307" name="フローチャート: 判断 306"/>
        <xdr:cNvSpPr/>
      </xdr:nvSpPr>
      <xdr:spPr>
        <a:xfrm>
          <a:off x="6921500" y="66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34162</xdr:rowOff>
    </xdr:from>
    <xdr:ext cx="534377" cy="259045"/>
    <xdr:sp macro="" textlink="">
      <xdr:nvSpPr>
        <xdr:cNvPr id="308" name="テキスト ボックス 307"/>
        <xdr:cNvSpPr txBox="1"/>
      </xdr:nvSpPr>
      <xdr:spPr>
        <a:xfrm>
          <a:off x="6705111" y="67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99862</xdr:rowOff>
    </xdr:from>
    <xdr:to>
      <xdr:col>55</xdr:col>
      <xdr:colOff>50800</xdr:colOff>
      <xdr:row>39</xdr:row>
      <xdr:rowOff>30012</xdr:rowOff>
    </xdr:to>
    <xdr:sp macro="" textlink="">
      <xdr:nvSpPr>
        <xdr:cNvPr id="314" name="楕円 313"/>
        <xdr:cNvSpPr/>
      </xdr:nvSpPr>
      <xdr:spPr>
        <a:xfrm>
          <a:off x="10426700" y="66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14789</xdr:rowOff>
    </xdr:from>
    <xdr:ext cx="599010" cy="259045"/>
    <xdr:sp macro="" textlink="">
      <xdr:nvSpPr>
        <xdr:cNvPr id="315" name="補助費等該当値テキスト"/>
        <xdr:cNvSpPr txBox="1"/>
      </xdr:nvSpPr>
      <xdr:spPr>
        <a:xfrm>
          <a:off x="10528300" y="65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111725</xdr:rowOff>
    </xdr:from>
    <xdr:to>
      <xdr:col>50</xdr:col>
      <xdr:colOff>165100</xdr:colOff>
      <xdr:row>39</xdr:row>
      <xdr:rowOff>41875</xdr:rowOff>
    </xdr:to>
    <xdr:sp macro="" textlink="">
      <xdr:nvSpPr>
        <xdr:cNvPr id="316" name="楕円 315"/>
        <xdr:cNvSpPr/>
      </xdr:nvSpPr>
      <xdr:spPr>
        <a:xfrm>
          <a:off x="9588500" y="66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33002</xdr:rowOff>
    </xdr:from>
    <xdr:ext cx="534377" cy="259045"/>
    <xdr:sp macro="" textlink="">
      <xdr:nvSpPr>
        <xdr:cNvPr id="317" name="テキスト ボックス 316"/>
        <xdr:cNvSpPr txBox="1"/>
      </xdr:nvSpPr>
      <xdr:spPr>
        <a:xfrm>
          <a:off x="9372111" y="671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113702</xdr:rowOff>
    </xdr:from>
    <xdr:to>
      <xdr:col>46</xdr:col>
      <xdr:colOff>38100</xdr:colOff>
      <xdr:row>38</xdr:row>
      <xdr:rowOff>43852</xdr:rowOff>
    </xdr:to>
    <xdr:sp macro="" textlink="">
      <xdr:nvSpPr>
        <xdr:cNvPr id="318" name="楕円 317"/>
        <xdr:cNvSpPr/>
      </xdr:nvSpPr>
      <xdr:spPr>
        <a:xfrm>
          <a:off x="8699500" y="6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34979</xdr:rowOff>
    </xdr:from>
    <xdr:ext cx="599010" cy="259045"/>
    <xdr:sp macro="" textlink="">
      <xdr:nvSpPr>
        <xdr:cNvPr id="319" name="テキスト ボックス 318"/>
        <xdr:cNvSpPr txBox="1"/>
      </xdr:nvSpPr>
      <xdr:spPr>
        <a:xfrm>
          <a:off x="8450795" y="65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102527</xdr:rowOff>
    </xdr:from>
    <xdr:to>
      <xdr:col>41</xdr:col>
      <xdr:colOff>101600</xdr:colOff>
      <xdr:row>39</xdr:row>
      <xdr:rowOff>32677</xdr:rowOff>
    </xdr:to>
    <xdr:sp macro="" textlink="">
      <xdr:nvSpPr>
        <xdr:cNvPr id="320" name="楕円 319"/>
        <xdr:cNvSpPr/>
      </xdr:nvSpPr>
      <xdr:spPr>
        <a:xfrm>
          <a:off x="7810500" y="66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49204</xdr:rowOff>
    </xdr:from>
    <xdr:ext cx="599010" cy="259045"/>
    <xdr:sp macro="" textlink="">
      <xdr:nvSpPr>
        <xdr:cNvPr id="321" name="テキスト ボックス 320"/>
        <xdr:cNvSpPr txBox="1"/>
      </xdr:nvSpPr>
      <xdr:spPr>
        <a:xfrm>
          <a:off x="7561795" y="639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102471</xdr:rowOff>
    </xdr:from>
    <xdr:to>
      <xdr:col>36</xdr:col>
      <xdr:colOff>165100</xdr:colOff>
      <xdr:row>39</xdr:row>
      <xdr:rowOff>32621</xdr:rowOff>
    </xdr:to>
    <xdr:sp macro="" textlink="">
      <xdr:nvSpPr>
        <xdr:cNvPr id="322" name="楕円 321"/>
        <xdr:cNvSpPr/>
      </xdr:nvSpPr>
      <xdr:spPr>
        <a:xfrm>
          <a:off x="6921500" y="66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49148</xdr:rowOff>
    </xdr:from>
    <xdr:ext cx="599010" cy="259045"/>
    <xdr:sp macro="" textlink="">
      <xdr:nvSpPr>
        <xdr:cNvPr id="323" name="テキスト ボックス 322"/>
        <xdr:cNvSpPr txBox="1"/>
      </xdr:nvSpPr>
      <xdr:spPr>
        <a:xfrm>
          <a:off x="6672795" y="639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49996</xdr:rowOff>
    </xdr:from>
    <xdr:to>
      <xdr:col>55</xdr:col>
      <xdr:colOff>0</xdr:colOff>
      <xdr:row>58</xdr:row>
      <xdr:rowOff>132951</xdr:rowOff>
    </xdr:to>
    <xdr:cxnSp macro="">
      <xdr:nvCxnSpPr>
        <xdr:cNvPr id="354" name="直線コネクタ 353"/>
        <xdr:cNvCxnSpPr/>
      </xdr:nvCxnSpPr>
      <xdr:spPr>
        <a:xfrm>
          <a:off x="9639300" y="9994096"/>
          <a:ext cx="838200" cy="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6824</xdr:rowOff>
    </xdr:from>
    <xdr:to>
      <xdr:col>50</xdr:col>
      <xdr:colOff>114300</xdr:colOff>
      <xdr:row>58</xdr:row>
      <xdr:rowOff>49996</xdr:rowOff>
    </xdr:to>
    <xdr:cxnSp macro="">
      <xdr:nvCxnSpPr>
        <xdr:cNvPr id="357" name="直線コネクタ 356"/>
        <xdr:cNvCxnSpPr/>
      </xdr:nvCxnSpPr>
      <xdr:spPr>
        <a:xfrm>
          <a:off x="8750300" y="9950924"/>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6824</xdr:rowOff>
    </xdr:from>
    <xdr:to>
      <xdr:col>45</xdr:col>
      <xdr:colOff>177800</xdr:colOff>
      <xdr:row>58</xdr:row>
      <xdr:rowOff>18621</xdr:rowOff>
    </xdr:to>
    <xdr:cxnSp macro="">
      <xdr:nvCxnSpPr>
        <xdr:cNvPr id="360" name="直線コネクタ 359"/>
        <xdr:cNvCxnSpPr/>
      </xdr:nvCxnSpPr>
      <xdr:spPr>
        <a:xfrm flipV="1">
          <a:off x="7861300" y="9950924"/>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18621</xdr:rowOff>
    </xdr:from>
    <xdr:to>
      <xdr:col>41</xdr:col>
      <xdr:colOff>50800</xdr:colOff>
      <xdr:row>58</xdr:row>
      <xdr:rowOff>110796</xdr:rowOff>
    </xdr:to>
    <xdr:cxnSp macro="">
      <xdr:nvCxnSpPr>
        <xdr:cNvPr id="363" name="直線コネクタ 362"/>
        <xdr:cNvCxnSpPr/>
      </xdr:nvCxnSpPr>
      <xdr:spPr>
        <a:xfrm flipV="1">
          <a:off x="6972300" y="9962721"/>
          <a:ext cx="889000" cy="9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82083</xdr:rowOff>
    </xdr:from>
    <xdr:to>
      <xdr:col>41</xdr:col>
      <xdr:colOff>101600</xdr:colOff>
      <xdr:row>59</xdr:row>
      <xdr:rowOff>12233</xdr:rowOff>
    </xdr:to>
    <xdr:sp macro="" textlink="">
      <xdr:nvSpPr>
        <xdr:cNvPr id="364" name="フローチャート: 判断 363"/>
        <xdr:cNvSpPr/>
      </xdr:nvSpPr>
      <xdr:spPr>
        <a:xfrm>
          <a:off x="7810500" y="100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3360</xdr:rowOff>
    </xdr:from>
    <xdr:ext cx="599010" cy="259045"/>
    <xdr:sp macro="" textlink="">
      <xdr:nvSpPr>
        <xdr:cNvPr id="365" name="テキスト ボックス 364"/>
        <xdr:cNvSpPr txBox="1"/>
      </xdr:nvSpPr>
      <xdr:spPr>
        <a:xfrm>
          <a:off x="7561795" y="1011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94572</xdr:rowOff>
    </xdr:from>
    <xdr:to>
      <xdr:col>36</xdr:col>
      <xdr:colOff>165100</xdr:colOff>
      <xdr:row>59</xdr:row>
      <xdr:rowOff>24722</xdr:rowOff>
    </xdr:to>
    <xdr:sp macro="" textlink="">
      <xdr:nvSpPr>
        <xdr:cNvPr id="366" name="フローチャート: 判断 365"/>
        <xdr:cNvSpPr/>
      </xdr:nvSpPr>
      <xdr:spPr>
        <a:xfrm>
          <a:off x="6921500" y="100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15849</xdr:rowOff>
    </xdr:from>
    <xdr:ext cx="599010" cy="259045"/>
    <xdr:sp macro="" textlink="">
      <xdr:nvSpPr>
        <xdr:cNvPr id="367" name="テキスト ボックス 366"/>
        <xdr:cNvSpPr txBox="1"/>
      </xdr:nvSpPr>
      <xdr:spPr>
        <a:xfrm>
          <a:off x="6672795" y="1013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82151</xdr:rowOff>
    </xdr:from>
    <xdr:to>
      <xdr:col>55</xdr:col>
      <xdr:colOff>50800</xdr:colOff>
      <xdr:row>59</xdr:row>
      <xdr:rowOff>12301</xdr:rowOff>
    </xdr:to>
    <xdr:sp macro="" textlink="">
      <xdr:nvSpPr>
        <xdr:cNvPr id="373" name="楕円 372"/>
        <xdr:cNvSpPr/>
      </xdr:nvSpPr>
      <xdr:spPr>
        <a:xfrm>
          <a:off x="10426700" y="100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168528</xdr:rowOff>
    </xdr:from>
    <xdr:ext cx="599010" cy="259045"/>
    <xdr:sp macro="" textlink="">
      <xdr:nvSpPr>
        <xdr:cNvPr id="374" name="普通建設事業費該当値テキスト"/>
        <xdr:cNvSpPr txBox="1"/>
      </xdr:nvSpPr>
      <xdr:spPr>
        <a:xfrm>
          <a:off x="10528300" y="99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170646</xdr:rowOff>
    </xdr:from>
    <xdr:to>
      <xdr:col>50</xdr:col>
      <xdr:colOff>165100</xdr:colOff>
      <xdr:row>58</xdr:row>
      <xdr:rowOff>100796</xdr:rowOff>
    </xdr:to>
    <xdr:sp macro="" textlink="">
      <xdr:nvSpPr>
        <xdr:cNvPr id="375" name="楕円 374"/>
        <xdr:cNvSpPr/>
      </xdr:nvSpPr>
      <xdr:spPr>
        <a:xfrm>
          <a:off x="9588500" y="99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91923</xdr:rowOff>
    </xdr:from>
    <xdr:ext cx="599010" cy="259045"/>
    <xdr:sp macro="" textlink="">
      <xdr:nvSpPr>
        <xdr:cNvPr id="376" name="テキスト ボックス 375"/>
        <xdr:cNvSpPr txBox="1"/>
      </xdr:nvSpPr>
      <xdr:spPr>
        <a:xfrm>
          <a:off x="9339795" y="1003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127474</xdr:rowOff>
    </xdr:from>
    <xdr:to>
      <xdr:col>46</xdr:col>
      <xdr:colOff>38100</xdr:colOff>
      <xdr:row>58</xdr:row>
      <xdr:rowOff>57624</xdr:rowOff>
    </xdr:to>
    <xdr:sp macro="" textlink="">
      <xdr:nvSpPr>
        <xdr:cNvPr id="377" name="楕円 376"/>
        <xdr:cNvSpPr/>
      </xdr:nvSpPr>
      <xdr:spPr>
        <a:xfrm>
          <a:off x="8699500" y="99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48751</xdr:rowOff>
    </xdr:from>
    <xdr:ext cx="599010" cy="259045"/>
    <xdr:sp macro="" textlink="">
      <xdr:nvSpPr>
        <xdr:cNvPr id="378" name="テキスト ボックス 377"/>
        <xdr:cNvSpPr txBox="1"/>
      </xdr:nvSpPr>
      <xdr:spPr>
        <a:xfrm>
          <a:off x="8450795" y="99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139271</xdr:rowOff>
    </xdr:from>
    <xdr:to>
      <xdr:col>41</xdr:col>
      <xdr:colOff>101600</xdr:colOff>
      <xdr:row>58</xdr:row>
      <xdr:rowOff>69421</xdr:rowOff>
    </xdr:to>
    <xdr:sp macro="" textlink="">
      <xdr:nvSpPr>
        <xdr:cNvPr id="379" name="楕円 378"/>
        <xdr:cNvSpPr/>
      </xdr:nvSpPr>
      <xdr:spPr>
        <a:xfrm>
          <a:off x="7810500" y="99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85948</xdr:rowOff>
    </xdr:from>
    <xdr:ext cx="599010" cy="259045"/>
    <xdr:sp macro="" textlink="">
      <xdr:nvSpPr>
        <xdr:cNvPr id="380" name="テキスト ボックス 379"/>
        <xdr:cNvSpPr txBox="1"/>
      </xdr:nvSpPr>
      <xdr:spPr>
        <a:xfrm>
          <a:off x="7561795" y="968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59996</xdr:rowOff>
    </xdr:from>
    <xdr:to>
      <xdr:col>36</xdr:col>
      <xdr:colOff>165100</xdr:colOff>
      <xdr:row>58</xdr:row>
      <xdr:rowOff>161596</xdr:rowOff>
    </xdr:to>
    <xdr:sp macro="" textlink="">
      <xdr:nvSpPr>
        <xdr:cNvPr id="381" name="楕円 380"/>
        <xdr:cNvSpPr/>
      </xdr:nvSpPr>
      <xdr:spPr>
        <a:xfrm>
          <a:off x="6921500" y="100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6673</xdr:rowOff>
    </xdr:from>
    <xdr:ext cx="599010" cy="259045"/>
    <xdr:sp macro="" textlink="">
      <xdr:nvSpPr>
        <xdr:cNvPr id="382" name="テキスト ボックス 381"/>
        <xdr:cNvSpPr txBox="1"/>
      </xdr:nvSpPr>
      <xdr:spPr>
        <a:xfrm>
          <a:off x="6672795" y="977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167681</xdr:rowOff>
    </xdr:from>
    <xdr:to>
      <xdr:col>55</xdr:col>
      <xdr:colOff>0</xdr:colOff>
      <xdr:row>79</xdr:row>
      <xdr:rowOff>37836</xdr:rowOff>
    </xdr:to>
    <xdr:cxnSp macro="">
      <xdr:nvCxnSpPr>
        <xdr:cNvPr id="411" name="直線コネクタ 410"/>
        <xdr:cNvCxnSpPr/>
      </xdr:nvCxnSpPr>
      <xdr:spPr>
        <a:xfrm>
          <a:off x="9639300" y="13540781"/>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138536</xdr:rowOff>
    </xdr:from>
    <xdr:to>
      <xdr:col>50</xdr:col>
      <xdr:colOff>114300</xdr:colOff>
      <xdr:row>78</xdr:row>
      <xdr:rowOff>167681</xdr:rowOff>
    </xdr:to>
    <xdr:cxnSp macro="">
      <xdr:nvCxnSpPr>
        <xdr:cNvPr id="414" name="直線コネクタ 413"/>
        <xdr:cNvCxnSpPr/>
      </xdr:nvCxnSpPr>
      <xdr:spPr>
        <a:xfrm>
          <a:off x="8750300" y="13511636"/>
          <a:ext cx="889000" cy="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138536</xdr:rowOff>
    </xdr:from>
    <xdr:to>
      <xdr:col>45</xdr:col>
      <xdr:colOff>177800</xdr:colOff>
      <xdr:row>78</xdr:row>
      <xdr:rowOff>149944</xdr:rowOff>
    </xdr:to>
    <xdr:cxnSp macro="">
      <xdr:nvCxnSpPr>
        <xdr:cNvPr id="417" name="直線コネクタ 416"/>
        <xdr:cNvCxnSpPr/>
      </xdr:nvCxnSpPr>
      <xdr:spPr>
        <a:xfrm flipV="1">
          <a:off x="7861300" y="13511636"/>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149944</xdr:rowOff>
    </xdr:from>
    <xdr:to>
      <xdr:col>41</xdr:col>
      <xdr:colOff>50800</xdr:colOff>
      <xdr:row>79</xdr:row>
      <xdr:rowOff>15884</xdr:rowOff>
    </xdr:to>
    <xdr:cxnSp macro="">
      <xdr:nvCxnSpPr>
        <xdr:cNvPr id="420" name="直線コネクタ 419"/>
        <xdr:cNvCxnSpPr/>
      </xdr:nvCxnSpPr>
      <xdr:spPr>
        <a:xfrm flipV="1">
          <a:off x="6972300" y="13523044"/>
          <a:ext cx="8890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21" name="フローチャート: 判断 420"/>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35047</xdr:rowOff>
    </xdr:from>
    <xdr:ext cx="534377" cy="259045"/>
    <xdr:sp macro="" textlink="">
      <xdr:nvSpPr>
        <xdr:cNvPr id="422" name="テキスト ボックス 421"/>
        <xdr:cNvSpPr txBox="1"/>
      </xdr:nvSpPr>
      <xdr:spPr>
        <a:xfrm>
          <a:off x="7594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3" name="フローチャート: 判断 422"/>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67197</xdr:rowOff>
    </xdr:from>
    <xdr:ext cx="534377" cy="259045"/>
    <xdr:sp macro="" textlink="">
      <xdr:nvSpPr>
        <xdr:cNvPr id="424" name="テキスト ボックス 423"/>
        <xdr:cNvSpPr txBox="1"/>
      </xdr:nvSpPr>
      <xdr:spPr>
        <a:xfrm>
          <a:off x="6705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158486</xdr:rowOff>
    </xdr:from>
    <xdr:to>
      <xdr:col>55</xdr:col>
      <xdr:colOff>50800</xdr:colOff>
      <xdr:row>79</xdr:row>
      <xdr:rowOff>88636</xdr:rowOff>
    </xdr:to>
    <xdr:sp macro="" textlink="">
      <xdr:nvSpPr>
        <xdr:cNvPr id="430" name="楕円 429"/>
        <xdr:cNvSpPr/>
      </xdr:nvSpPr>
      <xdr:spPr>
        <a:xfrm>
          <a:off x="10426700" y="135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73413</xdr:rowOff>
    </xdr:from>
    <xdr:ext cx="469744" cy="259045"/>
    <xdr:sp macro="" textlink="">
      <xdr:nvSpPr>
        <xdr:cNvPr id="431" name="普通建設事業費 （ うち新規整備　）該当値テキスト"/>
        <xdr:cNvSpPr txBox="1"/>
      </xdr:nvSpPr>
      <xdr:spPr>
        <a:xfrm>
          <a:off x="10528300" y="134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116881</xdr:rowOff>
    </xdr:from>
    <xdr:to>
      <xdr:col>50</xdr:col>
      <xdr:colOff>165100</xdr:colOff>
      <xdr:row>79</xdr:row>
      <xdr:rowOff>47031</xdr:rowOff>
    </xdr:to>
    <xdr:sp macro="" textlink="">
      <xdr:nvSpPr>
        <xdr:cNvPr id="432" name="楕円 431"/>
        <xdr:cNvSpPr/>
      </xdr:nvSpPr>
      <xdr:spPr>
        <a:xfrm>
          <a:off x="9588500" y="134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38158</xdr:rowOff>
    </xdr:from>
    <xdr:ext cx="534377" cy="259045"/>
    <xdr:sp macro="" textlink="">
      <xdr:nvSpPr>
        <xdr:cNvPr id="433" name="テキスト ボックス 432"/>
        <xdr:cNvSpPr txBox="1"/>
      </xdr:nvSpPr>
      <xdr:spPr>
        <a:xfrm>
          <a:off x="9372111" y="135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87736</xdr:rowOff>
    </xdr:from>
    <xdr:to>
      <xdr:col>46</xdr:col>
      <xdr:colOff>38100</xdr:colOff>
      <xdr:row>79</xdr:row>
      <xdr:rowOff>17886</xdr:rowOff>
    </xdr:to>
    <xdr:sp macro="" textlink="">
      <xdr:nvSpPr>
        <xdr:cNvPr id="434" name="楕円 433"/>
        <xdr:cNvSpPr/>
      </xdr:nvSpPr>
      <xdr:spPr>
        <a:xfrm>
          <a:off x="8699500" y="134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9013</xdr:rowOff>
    </xdr:from>
    <xdr:ext cx="534377" cy="259045"/>
    <xdr:sp macro="" textlink="">
      <xdr:nvSpPr>
        <xdr:cNvPr id="435" name="テキスト ボックス 434"/>
        <xdr:cNvSpPr txBox="1"/>
      </xdr:nvSpPr>
      <xdr:spPr>
        <a:xfrm>
          <a:off x="8483111" y="135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99144</xdr:rowOff>
    </xdr:from>
    <xdr:to>
      <xdr:col>41</xdr:col>
      <xdr:colOff>101600</xdr:colOff>
      <xdr:row>79</xdr:row>
      <xdr:rowOff>29294</xdr:rowOff>
    </xdr:to>
    <xdr:sp macro="" textlink="">
      <xdr:nvSpPr>
        <xdr:cNvPr id="436" name="楕円 435"/>
        <xdr:cNvSpPr/>
      </xdr:nvSpPr>
      <xdr:spPr>
        <a:xfrm>
          <a:off x="7810500" y="134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45821</xdr:rowOff>
    </xdr:from>
    <xdr:ext cx="534377" cy="259045"/>
    <xdr:sp macro="" textlink="">
      <xdr:nvSpPr>
        <xdr:cNvPr id="437" name="テキスト ボックス 436"/>
        <xdr:cNvSpPr txBox="1"/>
      </xdr:nvSpPr>
      <xdr:spPr>
        <a:xfrm>
          <a:off x="7594111" y="132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136534</xdr:rowOff>
    </xdr:from>
    <xdr:to>
      <xdr:col>36</xdr:col>
      <xdr:colOff>165100</xdr:colOff>
      <xdr:row>79</xdr:row>
      <xdr:rowOff>66684</xdr:rowOff>
    </xdr:to>
    <xdr:sp macro="" textlink="">
      <xdr:nvSpPr>
        <xdr:cNvPr id="438" name="楕円 437"/>
        <xdr:cNvSpPr/>
      </xdr:nvSpPr>
      <xdr:spPr>
        <a:xfrm>
          <a:off x="6921500" y="135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57811</xdr:rowOff>
    </xdr:from>
    <xdr:ext cx="534377" cy="259045"/>
    <xdr:sp macro="" textlink="">
      <xdr:nvSpPr>
        <xdr:cNvPr id="439" name="テキスト ボックス 438"/>
        <xdr:cNvSpPr txBox="1"/>
      </xdr:nvSpPr>
      <xdr:spPr>
        <a:xfrm>
          <a:off x="6705111" y="136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121923</xdr:rowOff>
    </xdr:from>
    <xdr:to>
      <xdr:col>55</xdr:col>
      <xdr:colOff>0</xdr:colOff>
      <xdr:row>96</xdr:row>
      <xdr:rowOff>107879</xdr:rowOff>
    </xdr:to>
    <xdr:cxnSp macro="">
      <xdr:nvCxnSpPr>
        <xdr:cNvPr id="468" name="直線コネクタ 467"/>
        <xdr:cNvCxnSpPr/>
      </xdr:nvCxnSpPr>
      <xdr:spPr>
        <a:xfrm>
          <a:off x="9639300" y="16409673"/>
          <a:ext cx="838200" cy="15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121923</xdr:rowOff>
    </xdr:from>
    <xdr:to>
      <xdr:col>50</xdr:col>
      <xdr:colOff>114300</xdr:colOff>
      <xdr:row>95</xdr:row>
      <xdr:rowOff>147526</xdr:rowOff>
    </xdr:to>
    <xdr:cxnSp macro="">
      <xdr:nvCxnSpPr>
        <xdr:cNvPr id="471" name="直線コネクタ 470"/>
        <xdr:cNvCxnSpPr/>
      </xdr:nvCxnSpPr>
      <xdr:spPr>
        <a:xfrm flipV="1">
          <a:off x="8750300" y="1640967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147526</xdr:rowOff>
    </xdr:from>
    <xdr:to>
      <xdr:col>45</xdr:col>
      <xdr:colOff>177800</xdr:colOff>
      <xdr:row>95</xdr:row>
      <xdr:rowOff>164827</xdr:rowOff>
    </xdr:to>
    <xdr:cxnSp macro="">
      <xdr:nvCxnSpPr>
        <xdr:cNvPr id="474" name="直線コネクタ 473"/>
        <xdr:cNvCxnSpPr/>
      </xdr:nvCxnSpPr>
      <xdr:spPr>
        <a:xfrm flipV="1">
          <a:off x="7861300" y="16435276"/>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164827</xdr:rowOff>
    </xdr:from>
    <xdr:to>
      <xdr:col>41</xdr:col>
      <xdr:colOff>50800</xdr:colOff>
      <xdr:row>97</xdr:row>
      <xdr:rowOff>41946</xdr:rowOff>
    </xdr:to>
    <xdr:cxnSp macro="">
      <xdr:nvCxnSpPr>
        <xdr:cNvPr id="477" name="直線コネクタ 476"/>
        <xdr:cNvCxnSpPr/>
      </xdr:nvCxnSpPr>
      <xdr:spPr>
        <a:xfrm flipV="1">
          <a:off x="6972300" y="16452577"/>
          <a:ext cx="889000" cy="2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8" name="フローチャート: 判断 477"/>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158032</xdr:rowOff>
    </xdr:from>
    <xdr:ext cx="534377" cy="259045"/>
    <xdr:sp macro="" textlink="">
      <xdr:nvSpPr>
        <xdr:cNvPr id="479" name="テキスト ボックス 478"/>
        <xdr:cNvSpPr txBox="1"/>
      </xdr:nvSpPr>
      <xdr:spPr>
        <a:xfrm>
          <a:off x="7594111" y="16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80" name="フローチャート: 判断 479"/>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81" name="テキスト ボックス 480"/>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57079</xdr:rowOff>
    </xdr:from>
    <xdr:to>
      <xdr:col>55</xdr:col>
      <xdr:colOff>50800</xdr:colOff>
      <xdr:row>96</xdr:row>
      <xdr:rowOff>158679</xdr:rowOff>
    </xdr:to>
    <xdr:sp macro="" textlink="">
      <xdr:nvSpPr>
        <xdr:cNvPr id="487" name="楕円 486"/>
        <xdr:cNvSpPr/>
      </xdr:nvSpPr>
      <xdr:spPr>
        <a:xfrm>
          <a:off x="10426700" y="165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35506</xdr:rowOff>
    </xdr:from>
    <xdr:ext cx="599010" cy="259045"/>
    <xdr:sp macro="" textlink="">
      <xdr:nvSpPr>
        <xdr:cNvPr id="488" name="普通建設事業費 （ うち更新整備　）該当値テキスト"/>
        <xdr:cNvSpPr txBox="1"/>
      </xdr:nvSpPr>
      <xdr:spPr>
        <a:xfrm>
          <a:off x="10528300" y="164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71123</xdr:rowOff>
    </xdr:from>
    <xdr:to>
      <xdr:col>50</xdr:col>
      <xdr:colOff>165100</xdr:colOff>
      <xdr:row>96</xdr:row>
      <xdr:rowOff>1273</xdr:rowOff>
    </xdr:to>
    <xdr:sp macro="" textlink="">
      <xdr:nvSpPr>
        <xdr:cNvPr id="489" name="楕円 488"/>
        <xdr:cNvSpPr/>
      </xdr:nvSpPr>
      <xdr:spPr>
        <a:xfrm>
          <a:off x="9588500" y="163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163850</xdr:rowOff>
    </xdr:from>
    <xdr:ext cx="599010" cy="259045"/>
    <xdr:sp macro="" textlink="">
      <xdr:nvSpPr>
        <xdr:cNvPr id="490" name="テキスト ボックス 489"/>
        <xdr:cNvSpPr txBox="1"/>
      </xdr:nvSpPr>
      <xdr:spPr>
        <a:xfrm>
          <a:off x="9339795" y="1645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96726</xdr:rowOff>
    </xdr:from>
    <xdr:to>
      <xdr:col>46</xdr:col>
      <xdr:colOff>38100</xdr:colOff>
      <xdr:row>96</xdr:row>
      <xdr:rowOff>26876</xdr:rowOff>
    </xdr:to>
    <xdr:sp macro="" textlink="">
      <xdr:nvSpPr>
        <xdr:cNvPr id="491" name="楕円 490"/>
        <xdr:cNvSpPr/>
      </xdr:nvSpPr>
      <xdr:spPr>
        <a:xfrm>
          <a:off x="8699500" y="163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18003</xdr:rowOff>
    </xdr:from>
    <xdr:ext cx="599010" cy="259045"/>
    <xdr:sp macro="" textlink="">
      <xdr:nvSpPr>
        <xdr:cNvPr id="492" name="テキスト ボックス 491"/>
        <xdr:cNvSpPr txBox="1"/>
      </xdr:nvSpPr>
      <xdr:spPr>
        <a:xfrm>
          <a:off x="8450795" y="1647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114027</xdr:rowOff>
    </xdr:from>
    <xdr:to>
      <xdr:col>41</xdr:col>
      <xdr:colOff>101600</xdr:colOff>
      <xdr:row>96</xdr:row>
      <xdr:rowOff>44177</xdr:rowOff>
    </xdr:to>
    <xdr:sp macro="" textlink="">
      <xdr:nvSpPr>
        <xdr:cNvPr id="493" name="楕円 492"/>
        <xdr:cNvSpPr/>
      </xdr:nvSpPr>
      <xdr:spPr>
        <a:xfrm>
          <a:off x="7810500" y="164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60704</xdr:rowOff>
    </xdr:from>
    <xdr:ext cx="599010" cy="259045"/>
    <xdr:sp macro="" textlink="">
      <xdr:nvSpPr>
        <xdr:cNvPr id="494" name="テキスト ボックス 493"/>
        <xdr:cNvSpPr txBox="1"/>
      </xdr:nvSpPr>
      <xdr:spPr>
        <a:xfrm>
          <a:off x="7561795" y="1617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162596</xdr:rowOff>
    </xdr:from>
    <xdr:to>
      <xdr:col>36</xdr:col>
      <xdr:colOff>165100</xdr:colOff>
      <xdr:row>97</xdr:row>
      <xdr:rowOff>92746</xdr:rowOff>
    </xdr:to>
    <xdr:sp macro="" textlink="">
      <xdr:nvSpPr>
        <xdr:cNvPr id="495" name="楕円 494"/>
        <xdr:cNvSpPr/>
      </xdr:nvSpPr>
      <xdr:spPr>
        <a:xfrm>
          <a:off x="6921500" y="166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109273</xdr:rowOff>
    </xdr:from>
    <xdr:ext cx="534377" cy="259045"/>
    <xdr:sp macro="" textlink="">
      <xdr:nvSpPr>
        <xdr:cNvPr id="496" name="テキスト ボックス 495"/>
        <xdr:cNvSpPr txBox="1"/>
      </xdr:nvSpPr>
      <xdr:spPr>
        <a:xfrm>
          <a:off x="6705111" y="163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16877</xdr:rowOff>
    </xdr:from>
    <xdr:to>
      <xdr:col>85</xdr:col>
      <xdr:colOff>127000</xdr:colOff>
      <xdr:row>39</xdr:row>
      <xdr:rowOff>43673</xdr:rowOff>
    </xdr:to>
    <xdr:cxnSp macro="">
      <xdr:nvCxnSpPr>
        <xdr:cNvPr id="525" name="直線コネクタ 524"/>
        <xdr:cNvCxnSpPr/>
      </xdr:nvCxnSpPr>
      <xdr:spPr>
        <a:xfrm>
          <a:off x="15481300" y="6703427"/>
          <a:ext cx="8382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139315</xdr:rowOff>
    </xdr:from>
    <xdr:to>
      <xdr:col>81</xdr:col>
      <xdr:colOff>50800</xdr:colOff>
      <xdr:row>39</xdr:row>
      <xdr:rowOff>16877</xdr:rowOff>
    </xdr:to>
    <xdr:cxnSp macro="">
      <xdr:nvCxnSpPr>
        <xdr:cNvPr id="528" name="直線コネクタ 527"/>
        <xdr:cNvCxnSpPr/>
      </xdr:nvCxnSpPr>
      <xdr:spPr>
        <a:xfrm>
          <a:off x="14592300" y="6482965"/>
          <a:ext cx="889000" cy="2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139315</xdr:rowOff>
    </xdr:from>
    <xdr:to>
      <xdr:col>76</xdr:col>
      <xdr:colOff>114300</xdr:colOff>
      <xdr:row>38</xdr:row>
      <xdr:rowOff>163093</xdr:rowOff>
    </xdr:to>
    <xdr:cxnSp macro="">
      <xdr:nvCxnSpPr>
        <xdr:cNvPr id="531" name="直線コネクタ 530"/>
        <xdr:cNvCxnSpPr/>
      </xdr:nvCxnSpPr>
      <xdr:spPr>
        <a:xfrm flipV="1">
          <a:off x="13703300" y="6482965"/>
          <a:ext cx="889000" cy="1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137088</xdr:rowOff>
    </xdr:from>
    <xdr:ext cx="534377" cy="259045"/>
    <xdr:sp macro="" textlink="">
      <xdr:nvSpPr>
        <xdr:cNvPr id="533" name="テキスト ボックス 532"/>
        <xdr:cNvSpPr txBox="1"/>
      </xdr:nvSpPr>
      <xdr:spPr>
        <a:xfrm>
          <a:off x="14325111"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163093</xdr:rowOff>
    </xdr:from>
    <xdr:to>
      <xdr:col>71</xdr:col>
      <xdr:colOff>177800</xdr:colOff>
      <xdr:row>39</xdr:row>
      <xdr:rowOff>44450</xdr:rowOff>
    </xdr:to>
    <xdr:cxnSp macro="">
      <xdr:nvCxnSpPr>
        <xdr:cNvPr id="534" name="直線コネクタ 533"/>
        <xdr:cNvCxnSpPr/>
      </xdr:nvCxnSpPr>
      <xdr:spPr>
        <a:xfrm flipV="1">
          <a:off x="12814300" y="667819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131721</xdr:rowOff>
    </xdr:from>
    <xdr:to>
      <xdr:col>72</xdr:col>
      <xdr:colOff>38100</xdr:colOff>
      <xdr:row>39</xdr:row>
      <xdr:rowOff>61871</xdr:rowOff>
    </xdr:to>
    <xdr:sp macro="" textlink="">
      <xdr:nvSpPr>
        <xdr:cNvPr id="535" name="フローチャート: 判断 534"/>
        <xdr:cNvSpPr/>
      </xdr:nvSpPr>
      <xdr:spPr>
        <a:xfrm>
          <a:off x="13652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52998</xdr:rowOff>
    </xdr:from>
    <xdr:ext cx="469744" cy="259045"/>
    <xdr:sp macro="" textlink="">
      <xdr:nvSpPr>
        <xdr:cNvPr id="536" name="テキスト ボックス 535"/>
        <xdr:cNvSpPr txBox="1"/>
      </xdr:nvSpPr>
      <xdr:spPr>
        <a:xfrm>
          <a:off x="13468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128025</xdr:rowOff>
    </xdr:from>
    <xdr:to>
      <xdr:col>67</xdr:col>
      <xdr:colOff>101600</xdr:colOff>
      <xdr:row>39</xdr:row>
      <xdr:rowOff>58175</xdr:rowOff>
    </xdr:to>
    <xdr:sp macro="" textlink="">
      <xdr:nvSpPr>
        <xdr:cNvPr id="537" name="フローチャート: 判断 536"/>
        <xdr:cNvSpPr/>
      </xdr:nvSpPr>
      <xdr:spPr>
        <a:xfrm>
          <a:off x="12763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74702</xdr:rowOff>
    </xdr:from>
    <xdr:ext cx="469744" cy="259045"/>
    <xdr:sp macro="" textlink="">
      <xdr:nvSpPr>
        <xdr:cNvPr id="538" name="テキスト ボックス 537"/>
        <xdr:cNvSpPr txBox="1"/>
      </xdr:nvSpPr>
      <xdr:spPr>
        <a:xfrm>
          <a:off x="12579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164323</xdr:rowOff>
    </xdr:from>
    <xdr:to>
      <xdr:col>85</xdr:col>
      <xdr:colOff>177800</xdr:colOff>
      <xdr:row>39</xdr:row>
      <xdr:rowOff>94473</xdr:rowOff>
    </xdr:to>
    <xdr:sp macro="" textlink="">
      <xdr:nvSpPr>
        <xdr:cNvPr id="544" name="楕円 543"/>
        <xdr:cNvSpPr/>
      </xdr:nvSpPr>
      <xdr:spPr>
        <a:xfrm>
          <a:off x="16268700" y="66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79250</xdr:rowOff>
    </xdr:from>
    <xdr:ext cx="378565" cy="259045"/>
    <xdr:sp macro="" textlink="">
      <xdr:nvSpPr>
        <xdr:cNvPr id="545" name="災害復旧事業費該当値テキスト"/>
        <xdr:cNvSpPr txBox="1"/>
      </xdr:nvSpPr>
      <xdr:spPr>
        <a:xfrm>
          <a:off x="16370300" y="659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137527</xdr:rowOff>
    </xdr:from>
    <xdr:to>
      <xdr:col>81</xdr:col>
      <xdr:colOff>101600</xdr:colOff>
      <xdr:row>39</xdr:row>
      <xdr:rowOff>67677</xdr:rowOff>
    </xdr:to>
    <xdr:sp macro="" textlink="">
      <xdr:nvSpPr>
        <xdr:cNvPr id="546" name="楕円 545"/>
        <xdr:cNvSpPr/>
      </xdr:nvSpPr>
      <xdr:spPr>
        <a:xfrm>
          <a:off x="15430500" y="66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58804</xdr:rowOff>
    </xdr:from>
    <xdr:ext cx="469744" cy="259045"/>
    <xdr:sp macro="" textlink="">
      <xdr:nvSpPr>
        <xdr:cNvPr id="547" name="テキスト ボックス 546"/>
        <xdr:cNvSpPr txBox="1"/>
      </xdr:nvSpPr>
      <xdr:spPr>
        <a:xfrm>
          <a:off x="15246428" y="67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88515</xdr:rowOff>
    </xdr:from>
    <xdr:to>
      <xdr:col>76</xdr:col>
      <xdr:colOff>165100</xdr:colOff>
      <xdr:row>38</xdr:row>
      <xdr:rowOff>18666</xdr:rowOff>
    </xdr:to>
    <xdr:sp macro="" textlink="">
      <xdr:nvSpPr>
        <xdr:cNvPr id="548" name="楕円 547"/>
        <xdr:cNvSpPr/>
      </xdr:nvSpPr>
      <xdr:spPr>
        <a:xfrm>
          <a:off x="14541500" y="64321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35192</xdr:rowOff>
    </xdr:from>
    <xdr:ext cx="534377" cy="259045"/>
    <xdr:sp macro="" textlink="">
      <xdr:nvSpPr>
        <xdr:cNvPr id="549" name="テキスト ボックス 548"/>
        <xdr:cNvSpPr txBox="1"/>
      </xdr:nvSpPr>
      <xdr:spPr>
        <a:xfrm>
          <a:off x="14325111" y="62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112293</xdr:rowOff>
    </xdr:from>
    <xdr:to>
      <xdr:col>72</xdr:col>
      <xdr:colOff>38100</xdr:colOff>
      <xdr:row>39</xdr:row>
      <xdr:rowOff>42443</xdr:rowOff>
    </xdr:to>
    <xdr:sp macro="" textlink="">
      <xdr:nvSpPr>
        <xdr:cNvPr id="550" name="楕円 549"/>
        <xdr:cNvSpPr/>
      </xdr:nvSpPr>
      <xdr:spPr>
        <a:xfrm>
          <a:off x="13652500" y="66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58971</xdr:rowOff>
    </xdr:from>
    <xdr:ext cx="534377" cy="259045"/>
    <xdr:sp macro="" textlink="">
      <xdr:nvSpPr>
        <xdr:cNvPr id="551" name="テキスト ボックス 550"/>
        <xdr:cNvSpPr txBox="1"/>
      </xdr:nvSpPr>
      <xdr:spPr>
        <a:xfrm>
          <a:off x="13436111" y="64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115399</xdr:rowOff>
    </xdr:from>
    <xdr:to>
      <xdr:col>85</xdr:col>
      <xdr:colOff>127000</xdr:colOff>
      <xdr:row>76</xdr:row>
      <xdr:rowOff>136038</xdr:rowOff>
    </xdr:to>
    <xdr:cxnSp macro="">
      <xdr:nvCxnSpPr>
        <xdr:cNvPr id="629" name="直線コネクタ 628"/>
        <xdr:cNvCxnSpPr/>
      </xdr:nvCxnSpPr>
      <xdr:spPr>
        <a:xfrm flipV="1">
          <a:off x="15481300" y="13145599"/>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136038</xdr:rowOff>
    </xdr:from>
    <xdr:to>
      <xdr:col>81</xdr:col>
      <xdr:colOff>50800</xdr:colOff>
      <xdr:row>77</xdr:row>
      <xdr:rowOff>18154</xdr:rowOff>
    </xdr:to>
    <xdr:cxnSp macro="">
      <xdr:nvCxnSpPr>
        <xdr:cNvPr id="632" name="直線コネクタ 631"/>
        <xdr:cNvCxnSpPr/>
      </xdr:nvCxnSpPr>
      <xdr:spPr>
        <a:xfrm flipV="1">
          <a:off x="14592300" y="13166238"/>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18154</xdr:rowOff>
    </xdr:from>
    <xdr:to>
      <xdr:col>76</xdr:col>
      <xdr:colOff>114300</xdr:colOff>
      <xdr:row>77</xdr:row>
      <xdr:rowOff>59592</xdr:rowOff>
    </xdr:to>
    <xdr:cxnSp macro="">
      <xdr:nvCxnSpPr>
        <xdr:cNvPr id="635" name="直線コネクタ 634"/>
        <xdr:cNvCxnSpPr/>
      </xdr:nvCxnSpPr>
      <xdr:spPr>
        <a:xfrm flipV="1">
          <a:off x="13703300" y="13219804"/>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59592</xdr:rowOff>
    </xdr:from>
    <xdr:to>
      <xdr:col>71</xdr:col>
      <xdr:colOff>177800</xdr:colOff>
      <xdr:row>77</xdr:row>
      <xdr:rowOff>72315</xdr:rowOff>
    </xdr:to>
    <xdr:cxnSp macro="">
      <xdr:nvCxnSpPr>
        <xdr:cNvPr id="638" name="直線コネクタ 637"/>
        <xdr:cNvCxnSpPr/>
      </xdr:nvCxnSpPr>
      <xdr:spPr>
        <a:xfrm flipV="1">
          <a:off x="12814300" y="13261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88703</xdr:rowOff>
    </xdr:from>
    <xdr:to>
      <xdr:col>72</xdr:col>
      <xdr:colOff>38100</xdr:colOff>
      <xdr:row>78</xdr:row>
      <xdr:rowOff>18853</xdr:rowOff>
    </xdr:to>
    <xdr:sp macro="" textlink="">
      <xdr:nvSpPr>
        <xdr:cNvPr id="639" name="フローチャート: 判断 638"/>
        <xdr:cNvSpPr/>
      </xdr:nvSpPr>
      <xdr:spPr>
        <a:xfrm>
          <a:off x="13652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9980</xdr:rowOff>
    </xdr:from>
    <xdr:ext cx="534377" cy="259045"/>
    <xdr:sp macro="" textlink="">
      <xdr:nvSpPr>
        <xdr:cNvPr id="640" name="テキスト ボックス 639"/>
        <xdr:cNvSpPr txBox="1"/>
      </xdr:nvSpPr>
      <xdr:spPr>
        <a:xfrm>
          <a:off x="13436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102859</xdr:rowOff>
    </xdr:from>
    <xdr:to>
      <xdr:col>67</xdr:col>
      <xdr:colOff>101600</xdr:colOff>
      <xdr:row>78</xdr:row>
      <xdr:rowOff>33009</xdr:rowOff>
    </xdr:to>
    <xdr:sp macro="" textlink="">
      <xdr:nvSpPr>
        <xdr:cNvPr id="641" name="フローチャート: 判断 640"/>
        <xdr:cNvSpPr/>
      </xdr:nvSpPr>
      <xdr:spPr>
        <a:xfrm>
          <a:off x="12763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24136</xdr:rowOff>
    </xdr:from>
    <xdr:ext cx="534377" cy="259045"/>
    <xdr:sp macro="" textlink="">
      <xdr:nvSpPr>
        <xdr:cNvPr id="642" name="テキスト ボックス 641"/>
        <xdr:cNvSpPr txBox="1"/>
      </xdr:nvSpPr>
      <xdr:spPr>
        <a:xfrm>
          <a:off x="12547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64599</xdr:rowOff>
    </xdr:from>
    <xdr:to>
      <xdr:col>85</xdr:col>
      <xdr:colOff>177800</xdr:colOff>
      <xdr:row>76</xdr:row>
      <xdr:rowOff>166199</xdr:rowOff>
    </xdr:to>
    <xdr:sp macro="" textlink="">
      <xdr:nvSpPr>
        <xdr:cNvPr id="648" name="楕円 647"/>
        <xdr:cNvSpPr/>
      </xdr:nvSpPr>
      <xdr:spPr>
        <a:xfrm>
          <a:off x="16268700" y="13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87477</xdr:rowOff>
    </xdr:from>
    <xdr:ext cx="599010" cy="259045"/>
    <xdr:sp macro="" textlink="">
      <xdr:nvSpPr>
        <xdr:cNvPr id="649" name="公債費該当値テキスト"/>
        <xdr:cNvSpPr txBox="1"/>
      </xdr:nvSpPr>
      <xdr:spPr>
        <a:xfrm>
          <a:off x="16370300" y="129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85238</xdr:rowOff>
    </xdr:from>
    <xdr:to>
      <xdr:col>81</xdr:col>
      <xdr:colOff>101600</xdr:colOff>
      <xdr:row>77</xdr:row>
      <xdr:rowOff>15388</xdr:rowOff>
    </xdr:to>
    <xdr:sp macro="" textlink="">
      <xdr:nvSpPr>
        <xdr:cNvPr id="650" name="楕円 649"/>
        <xdr:cNvSpPr/>
      </xdr:nvSpPr>
      <xdr:spPr>
        <a:xfrm>
          <a:off x="15430500" y="131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31915</xdr:rowOff>
    </xdr:from>
    <xdr:ext cx="599010" cy="259045"/>
    <xdr:sp macro="" textlink="">
      <xdr:nvSpPr>
        <xdr:cNvPr id="651" name="テキスト ボックス 650"/>
        <xdr:cNvSpPr txBox="1"/>
      </xdr:nvSpPr>
      <xdr:spPr>
        <a:xfrm>
          <a:off x="15181795" y="1289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138804</xdr:rowOff>
    </xdr:from>
    <xdr:to>
      <xdr:col>76</xdr:col>
      <xdr:colOff>165100</xdr:colOff>
      <xdr:row>77</xdr:row>
      <xdr:rowOff>68954</xdr:rowOff>
    </xdr:to>
    <xdr:sp macro="" textlink="">
      <xdr:nvSpPr>
        <xdr:cNvPr id="652" name="楕円 651"/>
        <xdr:cNvSpPr/>
      </xdr:nvSpPr>
      <xdr:spPr>
        <a:xfrm>
          <a:off x="14541500" y="131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85480</xdr:rowOff>
    </xdr:from>
    <xdr:ext cx="599010" cy="259045"/>
    <xdr:sp macro="" textlink="">
      <xdr:nvSpPr>
        <xdr:cNvPr id="653" name="テキスト ボックス 652"/>
        <xdr:cNvSpPr txBox="1"/>
      </xdr:nvSpPr>
      <xdr:spPr>
        <a:xfrm>
          <a:off x="14292795" y="1294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8792</xdr:rowOff>
    </xdr:from>
    <xdr:to>
      <xdr:col>72</xdr:col>
      <xdr:colOff>38100</xdr:colOff>
      <xdr:row>77</xdr:row>
      <xdr:rowOff>110392</xdr:rowOff>
    </xdr:to>
    <xdr:sp macro="" textlink="">
      <xdr:nvSpPr>
        <xdr:cNvPr id="654" name="楕円 653"/>
        <xdr:cNvSpPr/>
      </xdr:nvSpPr>
      <xdr:spPr>
        <a:xfrm>
          <a:off x="13652500" y="132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126919</xdr:rowOff>
    </xdr:from>
    <xdr:ext cx="599010" cy="259045"/>
    <xdr:sp macro="" textlink="">
      <xdr:nvSpPr>
        <xdr:cNvPr id="655" name="テキスト ボックス 654"/>
        <xdr:cNvSpPr txBox="1"/>
      </xdr:nvSpPr>
      <xdr:spPr>
        <a:xfrm>
          <a:off x="13403795" y="1298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21515</xdr:rowOff>
    </xdr:from>
    <xdr:to>
      <xdr:col>67</xdr:col>
      <xdr:colOff>101600</xdr:colOff>
      <xdr:row>77</xdr:row>
      <xdr:rowOff>123115</xdr:rowOff>
    </xdr:to>
    <xdr:sp macro="" textlink="">
      <xdr:nvSpPr>
        <xdr:cNvPr id="656" name="楕円 655"/>
        <xdr:cNvSpPr/>
      </xdr:nvSpPr>
      <xdr:spPr>
        <a:xfrm>
          <a:off x="12763500" y="132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139642</xdr:rowOff>
    </xdr:from>
    <xdr:ext cx="599010" cy="259045"/>
    <xdr:sp macro="" textlink="">
      <xdr:nvSpPr>
        <xdr:cNvPr id="657" name="テキスト ボックス 656"/>
        <xdr:cNvSpPr txBox="1"/>
      </xdr:nvSpPr>
      <xdr:spPr>
        <a:xfrm>
          <a:off x="12514795" y="129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147658</xdr:rowOff>
    </xdr:from>
    <xdr:to>
      <xdr:col>85</xdr:col>
      <xdr:colOff>127000</xdr:colOff>
      <xdr:row>97</xdr:row>
      <xdr:rowOff>81663</xdr:rowOff>
    </xdr:to>
    <xdr:cxnSp macro="">
      <xdr:nvCxnSpPr>
        <xdr:cNvPr id="684" name="直線コネクタ 683"/>
        <xdr:cNvCxnSpPr/>
      </xdr:nvCxnSpPr>
      <xdr:spPr>
        <a:xfrm flipV="1">
          <a:off x="15481300" y="16606858"/>
          <a:ext cx="838200" cy="1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81663</xdr:rowOff>
    </xdr:from>
    <xdr:to>
      <xdr:col>81</xdr:col>
      <xdr:colOff>50800</xdr:colOff>
      <xdr:row>98</xdr:row>
      <xdr:rowOff>103918</xdr:rowOff>
    </xdr:to>
    <xdr:cxnSp macro="">
      <xdr:nvCxnSpPr>
        <xdr:cNvPr id="687" name="直線コネクタ 686"/>
        <xdr:cNvCxnSpPr/>
      </xdr:nvCxnSpPr>
      <xdr:spPr>
        <a:xfrm flipV="1">
          <a:off x="14592300" y="16712313"/>
          <a:ext cx="889000" cy="19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98219</xdr:rowOff>
    </xdr:from>
    <xdr:to>
      <xdr:col>76</xdr:col>
      <xdr:colOff>114300</xdr:colOff>
      <xdr:row>98</xdr:row>
      <xdr:rowOff>103918</xdr:rowOff>
    </xdr:to>
    <xdr:cxnSp macro="">
      <xdr:nvCxnSpPr>
        <xdr:cNvPr id="690" name="直線コネクタ 689"/>
        <xdr:cNvCxnSpPr/>
      </xdr:nvCxnSpPr>
      <xdr:spPr>
        <a:xfrm>
          <a:off x="13703300" y="16900319"/>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77153</xdr:rowOff>
    </xdr:from>
    <xdr:to>
      <xdr:col>71</xdr:col>
      <xdr:colOff>177800</xdr:colOff>
      <xdr:row>98</xdr:row>
      <xdr:rowOff>98219</xdr:rowOff>
    </xdr:to>
    <xdr:cxnSp macro="">
      <xdr:nvCxnSpPr>
        <xdr:cNvPr id="693" name="直線コネクタ 692"/>
        <xdr:cNvCxnSpPr/>
      </xdr:nvCxnSpPr>
      <xdr:spPr>
        <a:xfrm>
          <a:off x="12814300" y="16879253"/>
          <a:ext cx="889000" cy="2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18805</xdr:rowOff>
    </xdr:from>
    <xdr:to>
      <xdr:col>72</xdr:col>
      <xdr:colOff>38100</xdr:colOff>
      <xdr:row>98</xdr:row>
      <xdr:rowOff>120405</xdr:rowOff>
    </xdr:to>
    <xdr:sp macro="" textlink="">
      <xdr:nvSpPr>
        <xdr:cNvPr id="694" name="フローチャート: 判断 693"/>
        <xdr:cNvSpPr/>
      </xdr:nvSpPr>
      <xdr:spPr>
        <a:xfrm>
          <a:off x="13652500" y="1682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136932</xdr:rowOff>
    </xdr:from>
    <xdr:ext cx="534377" cy="259045"/>
    <xdr:sp macro="" textlink="">
      <xdr:nvSpPr>
        <xdr:cNvPr id="695" name="テキスト ボックス 694"/>
        <xdr:cNvSpPr txBox="1"/>
      </xdr:nvSpPr>
      <xdr:spPr>
        <a:xfrm>
          <a:off x="13436111" y="165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15585</xdr:rowOff>
    </xdr:from>
    <xdr:to>
      <xdr:col>67</xdr:col>
      <xdr:colOff>101600</xdr:colOff>
      <xdr:row>98</xdr:row>
      <xdr:rowOff>117185</xdr:rowOff>
    </xdr:to>
    <xdr:sp macro="" textlink="">
      <xdr:nvSpPr>
        <xdr:cNvPr id="696" name="フローチャート: 判断 695"/>
        <xdr:cNvSpPr/>
      </xdr:nvSpPr>
      <xdr:spPr>
        <a:xfrm>
          <a:off x="12763500" y="168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133712</xdr:rowOff>
    </xdr:from>
    <xdr:ext cx="534377" cy="259045"/>
    <xdr:sp macro="" textlink="">
      <xdr:nvSpPr>
        <xdr:cNvPr id="697" name="テキスト ボックス 696"/>
        <xdr:cNvSpPr txBox="1"/>
      </xdr:nvSpPr>
      <xdr:spPr>
        <a:xfrm>
          <a:off x="12547111" y="165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96858</xdr:rowOff>
    </xdr:from>
    <xdr:to>
      <xdr:col>85</xdr:col>
      <xdr:colOff>177800</xdr:colOff>
      <xdr:row>97</xdr:row>
      <xdr:rowOff>27008</xdr:rowOff>
    </xdr:to>
    <xdr:sp macro="" textlink="">
      <xdr:nvSpPr>
        <xdr:cNvPr id="703" name="楕円 702"/>
        <xdr:cNvSpPr/>
      </xdr:nvSpPr>
      <xdr:spPr>
        <a:xfrm>
          <a:off x="16268700" y="165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75285</xdr:rowOff>
    </xdr:from>
    <xdr:ext cx="599010" cy="259045"/>
    <xdr:sp macro="" textlink="">
      <xdr:nvSpPr>
        <xdr:cNvPr id="704" name="積立金該当値テキスト"/>
        <xdr:cNvSpPr txBox="1"/>
      </xdr:nvSpPr>
      <xdr:spPr>
        <a:xfrm>
          <a:off x="16370300"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30863</xdr:rowOff>
    </xdr:from>
    <xdr:to>
      <xdr:col>81</xdr:col>
      <xdr:colOff>101600</xdr:colOff>
      <xdr:row>97</xdr:row>
      <xdr:rowOff>132463</xdr:rowOff>
    </xdr:to>
    <xdr:sp macro="" textlink="">
      <xdr:nvSpPr>
        <xdr:cNvPr id="705" name="楕円 704"/>
        <xdr:cNvSpPr/>
      </xdr:nvSpPr>
      <xdr:spPr>
        <a:xfrm>
          <a:off x="15430500" y="16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123590</xdr:rowOff>
    </xdr:from>
    <xdr:ext cx="599010" cy="259045"/>
    <xdr:sp macro="" textlink="">
      <xdr:nvSpPr>
        <xdr:cNvPr id="706" name="テキスト ボックス 705"/>
        <xdr:cNvSpPr txBox="1"/>
      </xdr:nvSpPr>
      <xdr:spPr>
        <a:xfrm>
          <a:off x="15181795" y="1675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53118</xdr:rowOff>
    </xdr:from>
    <xdr:to>
      <xdr:col>76</xdr:col>
      <xdr:colOff>165100</xdr:colOff>
      <xdr:row>98</xdr:row>
      <xdr:rowOff>154718</xdr:rowOff>
    </xdr:to>
    <xdr:sp macro="" textlink="">
      <xdr:nvSpPr>
        <xdr:cNvPr id="707" name="楕円 706"/>
        <xdr:cNvSpPr/>
      </xdr:nvSpPr>
      <xdr:spPr>
        <a:xfrm>
          <a:off x="14541500" y="1685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145845</xdr:rowOff>
    </xdr:from>
    <xdr:ext cx="534377" cy="259045"/>
    <xdr:sp macro="" textlink="">
      <xdr:nvSpPr>
        <xdr:cNvPr id="708" name="テキスト ボックス 707"/>
        <xdr:cNvSpPr txBox="1"/>
      </xdr:nvSpPr>
      <xdr:spPr>
        <a:xfrm>
          <a:off x="14325111" y="1694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47419</xdr:rowOff>
    </xdr:from>
    <xdr:to>
      <xdr:col>72</xdr:col>
      <xdr:colOff>38100</xdr:colOff>
      <xdr:row>98</xdr:row>
      <xdr:rowOff>149019</xdr:rowOff>
    </xdr:to>
    <xdr:sp macro="" textlink="">
      <xdr:nvSpPr>
        <xdr:cNvPr id="709" name="楕円 708"/>
        <xdr:cNvSpPr/>
      </xdr:nvSpPr>
      <xdr:spPr>
        <a:xfrm>
          <a:off x="13652500" y="168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140146</xdr:rowOff>
    </xdr:from>
    <xdr:ext cx="534377" cy="259045"/>
    <xdr:sp macro="" textlink="">
      <xdr:nvSpPr>
        <xdr:cNvPr id="710" name="テキスト ボックス 709"/>
        <xdr:cNvSpPr txBox="1"/>
      </xdr:nvSpPr>
      <xdr:spPr>
        <a:xfrm>
          <a:off x="13436111" y="169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26353</xdr:rowOff>
    </xdr:from>
    <xdr:to>
      <xdr:col>67</xdr:col>
      <xdr:colOff>101600</xdr:colOff>
      <xdr:row>98</xdr:row>
      <xdr:rowOff>127953</xdr:rowOff>
    </xdr:to>
    <xdr:sp macro="" textlink="">
      <xdr:nvSpPr>
        <xdr:cNvPr id="711" name="楕円 710"/>
        <xdr:cNvSpPr/>
      </xdr:nvSpPr>
      <xdr:spPr>
        <a:xfrm>
          <a:off x="12763500" y="168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119080</xdr:rowOff>
    </xdr:from>
    <xdr:ext cx="534377" cy="259045"/>
    <xdr:sp macro="" textlink="">
      <xdr:nvSpPr>
        <xdr:cNvPr id="712" name="テキスト ボックス 711"/>
        <xdr:cNvSpPr txBox="1"/>
      </xdr:nvSpPr>
      <xdr:spPr>
        <a:xfrm>
          <a:off x="12547111" y="169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46863</xdr:rowOff>
    </xdr:from>
    <xdr:to>
      <xdr:col>102</xdr:col>
      <xdr:colOff>165100</xdr:colOff>
      <xdr:row>37</xdr:row>
      <xdr:rowOff>148463</xdr:rowOff>
    </xdr:to>
    <xdr:sp macro="" textlink="">
      <xdr:nvSpPr>
        <xdr:cNvPr id="751" name="フローチャート: 判断 750"/>
        <xdr:cNvSpPr/>
      </xdr:nvSpPr>
      <xdr:spPr>
        <a:xfrm>
          <a:off x="19494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164990</xdr:rowOff>
    </xdr:from>
    <xdr:ext cx="469744" cy="259045"/>
    <xdr:sp macro="" textlink="">
      <xdr:nvSpPr>
        <xdr:cNvPr id="752" name="テキスト ボックス 751"/>
        <xdr:cNvSpPr txBox="1"/>
      </xdr:nvSpPr>
      <xdr:spPr>
        <a:xfrm>
          <a:off x="19310428"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54864</xdr:rowOff>
    </xdr:from>
    <xdr:to>
      <xdr:col>98</xdr:col>
      <xdr:colOff>38100</xdr:colOff>
      <xdr:row>37</xdr:row>
      <xdr:rowOff>156464</xdr:rowOff>
    </xdr:to>
    <xdr:sp macro="" textlink="">
      <xdr:nvSpPr>
        <xdr:cNvPr id="753" name="フローチャート: 判断 752"/>
        <xdr:cNvSpPr/>
      </xdr:nvSpPr>
      <xdr:spPr>
        <a:xfrm>
          <a:off x="18605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1541</xdr:rowOff>
    </xdr:from>
    <xdr:ext cx="469744" cy="259045"/>
    <xdr:sp macro="" textlink="">
      <xdr:nvSpPr>
        <xdr:cNvPr id="754" name="テキスト ボックス 753"/>
        <xdr:cNvSpPr txBox="1"/>
      </xdr:nvSpPr>
      <xdr:spPr>
        <a:xfrm>
          <a:off x="18421428"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27109</xdr:rowOff>
    </xdr:from>
    <xdr:to>
      <xdr:col>102</xdr:col>
      <xdr:colOff>165100</xdr:colOff>
      <xdr:row>58</xdr:row>
      <xdr:rowOff>128709</xdr:rowOff>
    </xdr:to>
    <xdr:sp macro="" textlink="">
      <xdr:nvSpPr>
        <xdr:cNvPr id="806" name="フローチャート: 判断 805"/>
        <xdr:cNvSpPr/>
      </xdr:nvSpPr>
      <xdr:spPr>
        <a:xfrm>
          <a:off x="19494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145236</xdr:rowOff>
    </xdr:from>
    <xdr:ext cx="469744" cy="259045"/>
    <xdr:sp macro="" textlink="">
      <xdr:nvSpPr>
        <xdr:cNvPr id="807" name="テキスト ボックス 806"/>
        <xdr:cNvSpPr txBox="1"/>
      </xdr:nvSpPr>
      <xdr:spPr>
        <a:xfrm>
          <a:off x="19310428" y="97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26789</xdr:rowOff>
    </xdr:from>
    <xdr:to>
      <xdr:col>98</xdr:col>
      <xdr:colOff>38100</xdr:colOff>
      <xdr:row>58</xdr:row>
      <xdr:rowOff>128389</xdr:rowOff>
    </xdr:to>
    <xdr:sp macro="" textlink="">
      <xdr:nvSpPr>
        <xdr:cNvPr id="808" name="フローチャート: 判断 807"/>
        <xdr:cNvSpPr/>
      </xdr:nvSpPr>
      <xdr:spPr>
        <a:xfrm>
          <a:off x="18605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144916</xdr:rowOff>
    </xdr:from>
    <xdr:ext cx="469744" cy="259045"/>
    <xdr:sp macro="" textlink="">
      <xdr:nvSpPr>
        <xdr:cNvPr id="809" name="テキスト ボックス 808"/>
        <xdr:cNvSpPr txBox="1"/>
      </xdr:nvSpPr>
      <xdr:spPr>
        <a:xfrm>
          <a:off x="18421428" y="97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86043</xdr:rowOff>
    </xdr:from>
    <xdr:to>
      <xdr:col>116</xdr:col>
      <xdr:colOff>63500</xdr:colOff>
      <xdr:row>76</xdr:row>
      <xdr:rowOff>157686</xdr:rowOff>
    </xdr:to>
    <xdr:cxnSp macro="">
      <xdr:nvCxnSpPr>
        <xdr:cNvPr id="851" name="直線コネクタ 850"/>
        <xdr:cNvCxnSpPr/>
      </xdr:nvCxnSpPr>
      <xdr:spPr>
        <a:xfrm>
          <a:off x="21323300" y="13116243"/>
          <a:ext cx="8382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86043</xdr:rowOff>
    </xdr:from>
    <xdr:to>
      <xdr:col>111</xdr:col>
      <xdr:colOff>177800</xdr:colOff>
      <xdr:row>76</xdr:row>
      <xdr:rowOff>110494</xdr:rowOff>
    </xdr:to>
    <xdr:cxnSp macro="">
      <xdr:nvCxnSpPr>
        <xdr:cNvPr id="854" name="直線コネクタ 853"/>
        <xdr:cNvCxnSpPr/>
      </xdr:nvCxnSpPr>
      <xdr:spPr>
        <a:xfrm flipV="1">
          <a:off x="20434300" y="13116243"/>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110494</xdr:rowOff>
    </xdr:from>
    <xdr:to>
      <xdr:col>107</xdr:col>
      <xdr:colOff>50800</xdr:colOff>
      <xdr:row>76</xdr:row>
      <xdr:rowOff>139512</xdr:rowOff>
    </xdr:to>
    <xdr:cxnSp macro="">
      <xdr:nvCxnSpPr>
        <xdr:cNvPr id="857" name="直線コネクタ 856"/>
        <xdr:cNvCxnSpPr/>
      </xdr:nvCxnSpPr>
      <xdr:spPr>
        <a:xfrm flipV="1">
          <a:off x="19545300" y="13140694"/>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139512</xdr:rowOff>
    </xdr:from>
    <xdr:to>
      <xdr:col>102</xdr:col>
      <xdr:colOff>114300</xdr:colOff>
      <xdr:row>77</xdr:row>
      <xdr:rowOff>77868</xdr:rowOff>
    </xdr:to>
    <xdr:cxnSp macro="">
      <xdr:nvCxnSpPr>
        <xdr:cNvPr id="860" name="直線コネクタ 859"/>
        <xdr:cNvCxnSpPr/>
      </xdr:nvCxnSpPr>
      <xdr:spPr>
        <a:xfrm flipV="1">
          <a:off x="18656300" y="13169712"/>
          <a:ext cx="889000" cy="10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96155</xdr:rowOff>
    </xdr:from>
    <xdr:to>
      <xdr:col>102</xdr:col>
      <xdr:colOff>165100</xdr:colOff>
      <xdr:row>77</xdr:row>
      <xdr:rowOff>26305</xdr:rowOff>
    </xdr:to>
    <xdr:sp macro="" textlink="">
      <xdr:nvSpPr>
        <xdr:cNvPr id="861" name="フローチャート: 判断 860"/>
        <xdr:cNvSpPr/>
      </xdr:nvSpPr>
      <xdr:spPr>
        <a:xfrm>
          <a:off x="19494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17432</xdr:rowOff>
    </xdr:from>
    <xdr:ext cx="534377" cy="259045"/>
    <xdr:sp macro="" textlink="">
      <xdr:nvSpPr>
        <xdr:cNvPr id="862" name="テキスト ボックス 861"/>
        <xdr:cNvSpPr txBox="1"/>
      </xdr:nvSpPr>
      <xdr:spPr>
        <a:xfrm>
          <a:off x="19278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100924</xdr:rowOff>
    </xdr:from>
    <xdr:to>
      <xdr:col>98</xdr:col>
      <xdr:colOff>38100</xdr:colOff>
      <xdr:row>77</xdr:row>
      <xdr:rowOff>31074</xdr:rowOff>
    </xdr:to>
    <xdr:sp macro="" textlink="">
      <xdr:nvSpPr>
        <xdr:cNvPr id="863" name="フローチャート: 判断 862"/>
        <xdr:cNvSpPr/>
      </xdr:nvSpPr>
      <xdr:spPr>
        <a:xfrm>
          <a:off x="18605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47601</xdr:rowOff>
    </xdr:from>
    <xdr:ext cx="534377" cy="259045"/>
    <xdr:sp macro="" textlink="">
      <xdr:nvSpPr>
        <xdr:cNvPr id="864" name="テキスト ボックス 863"/>
        <xdr:cNvSpPr txBox="1"/>
      </xdr:nvSpPr>
      <xdr:spPr>
        <a:xfrm>
          <a:off x="18389111" y="1290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106886</xdr:rowOff>
    </xdr:from>
    <xdr:to>
      <xdr:col>116</xdr:col>
      <xdr:colOff>114300</xdr:colOff>
      <xdr:row>77</xdr:row>
      <xdr:rowOff>37036</xdr:rowOff>
    </xdr:to>
    <xdr:sp macro="" textlink="">
      <xdr:nvSpPr>
        <xdr:cNvPr id="870" name="楕円 869"/>
        <xdr:cNvSpPr/>
      </xdr:nvSpPr>
      <xdr:spPr>
        <a:xfrm>
          <a:off x="22110700" y="131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85313</xdr:rowOff>
    </xdr:from>
    <xdr:ext cx="534377" cy="259045"/>
    <xdr:sp macro="" textlink="">
      <xdr:nvSpPr>
        <xdr:cNvPr id="871" name="繰出金該当値テキスト"/>
        <xdr:cNvSpPr txBox="1"/>
      </xdr:nvSpPr>
      <xdr:spPr>
        <a:xfrm>
          <a:off x="22212300" y="131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35243</xdr:rowOff>
    </xdr:from>
    <xdr:to>
      <xdr:col>112</xdr:col>
      <xdr:colOff>38100</xdr:colOff>
      <xdr:row>76</xdr:row>
      <xdr:rowOff>136843</xdr:rowOff>
    </xdr:to>
    <xdr:sp macro="" textlink="">
      <xdr:nvSpPr>
        <xdr:cNvPr id="872" name="楕円 871"/>
        <xdr:cNvSpPr/>
      </xdr:nvSpPr>
      <xdr:spPr>
        <a:xfrm>
          <a:off x="21272500" y="130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127970</xdr:rowOff>
    </xdr:from>
    <xdr:ext cx="534377" cy="259045"/>
    <xdr:sp macro="" textlink="">
      <xdr:nvSpPr>
        <xdr:cNvPr id="873" name="テキスト ボックス 872"/>
        <xdr:cNvSpPr txBox="1"/>
      </xdr:nvSpPr>
      <xdr:spPr>
        <a:xfrm>
          <a:off x="21056111" y="1315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59694</xdr:rowOff>
    </xdr:from>
    <xdr:to>
      <xdr:col>107</xdr:col>
      <xdr:colOff>101600</xdr:colOff>
      <xdr:row>76</xdr:row>
      <xdr:rowOff>161294</xdr:rowOff>
    </xdr:to>
    <xdr:sp macro="" textlink="">
      <xdr:nvSpPr>
        <xdr:cNvPr id="874" name="楕円 873"/>
        <xdr:cNvSpPr/>
      </xdr:nvSpPr>
      <xdr:spPr>
        <a:xfrm>
          <a:off x="20383500" y="130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152421</xdr:rowOff>
    </xdr:from>
    <xdr:ext cx="534377" cy="259045"/>
    <xdr:sp macro="" textlink="">
      <xdr:nvSpPr>
        <xdr:cNvPr id="875" name="テキスト ボックス 874"/>
        <xdr:cNvSpPr txBox="1"/>
      </xdr:nvSpPr>
      <xdr:spPr>
        <a:xfrm>
          <a:off x="20167111" y="131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88712</xdr:rowOff>
    </xdr:from>
    <xdr:to>
      <xdr:col>102</xdr:col>
      <xdr:colOff>165100</xdr:colOff>
      <xdr:row>77</xdr:row>
      <xdr:rowOff>18862</xdr:rowOff>
    </xdr:to>
    <xdr:sp macro="" textlink="">
      <xdr:nvSpPr>
        <xdr:cNvPr id="876" name="楕円 875"/>
        <xdr:cNvSpPr/>
      </xdr:nvSpPr>
      <xdr:spPr>
        <a:xfrm>
          <a:off x="19494500" y="131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35389</xdr:rowOff>
    </xdr:from>
    <xdr:ext cx="534377" cy="259045"/>
    <xdr:sp macro="" textlink="">
      <xdr:nvSpPr>
        <xdr:cNvPr id="877" name="テキスト ボックス 876"/>
        <xdr:cNvSpPr txBox="1"/>
      </xdr:nvSpPr>
      <xdr:spPr>
        <a:xfrm>
          <a:off x="19278111" y="128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27068</xdr:rowOff>
    </xdr:from>
    <xdr:to>
      <xdr:col>98</xdr:col>
      <xdr:colOff>38100</xdr:colOff>
      <xdr:row>77</xdr:row>
      <xdr:rowOff>128668</xdr:rowOff>
    </xdr:to>
    <xdr:sp macro="" textlink="">
      <xdr:nvSpPr>
        <xdr:cNvPr id="878" name="楕円 877"/>
        <xdr:cNvSpPr/>
      </xdr:nvSpPr>
      <xdr:spPr>
        <a:xfrm>
          <a:off x="18605500" y="132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119795</xdr:rowOff>
    </xdr:from>
    <xdr:ext cx="534377" cy="259045"/>
    <xdr:sp macro="" textlink="">
      <xdr:nvSpPr>
        <xdr:cNvPr id="879" name="テキスト ボックス 878"/>
        <xdr:cNvSpPr txBox="1"/>
      </xdr:nvSpPr>
      <xdr:spPr>
        <a:xfrm>
          <a:off x="18389111" y="133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住民一人当たりコストの主な構成要因は</a:t>
          </a:r>
          <a:r>
            <a:rPr kumimoji="1" lang="ja-JP" altLang="en-US" sz="1100" b="0" i="0" baseline="0">
              <a:solidFill>
                <a:schemeClr val="dk1"/>
              </a:solidFill>
              <a:effectLst/>
              <a:latin typeface="+mn-lt"/>
              <a:ea typeface="+mn-ea"/>
              <a:cs typeface="+mn-cs"/>
            </a:rPr>
            <a:t>人件費、物件費並びに</a:t>
          </a:r>
          <a:r>
            <a:rPr kumimoji="1" lang="ja-JP" altLang="ja-JP" sz="1100" b="0" i="0" baseline="0">
              <a:solidFill>
                <a:schemeClr val="dk1"/>
              </a:solidFill>
              <a:effectLst/>
              <a:latin typeface="+mn-lt"/>
              <a:ea typeface="+mn-ea"/>
              <a:cs typeface="+mn-cs"/>
            </a:rPr>
            <a:t>普通建設事業費である。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％と増加しているが、これはコロナ禍によるワクチンの集団接種業務</a:t>
          </a:r>
          <a:r>
            <a:rPr kumimoji="1" lang="ja-JP" altLang="en-US" sz="1100">
              <a:solidFill>
                <a:schemeClr val="dk1"/>
              </a:solidFill>
              <a:effectLst/>
              <a:latin typeface="+mn-lt"/>
              <a:ea typeface="+mn-ea"/>
              <a:cs typeface="+mn-cs"/>
            </a:rPr>
            <a:t>や参議院議員選挙、福島県知事選挙</a:t>
          </a:r>
          <a:r>
            <a:rPr kumimoji="1" lang="ja-JP" altLang="ja-JP" sz="1100">
              <a:solidFill>
                <a:schemeClr val="dk1"/>
              </a:solidFill>
              <a:effectLst/>
              <a:latin typeface="+mn-lt"/>
              <a:ea typeface="+mn-ea"/>
              <a:cs typeface="+mn-cs"/>
            </a:rPr>
            <a:t>対応ためと考えられる。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物件費については、システム関係の経費が増加傾向にある。今後は委託内容を整理し適正化を図る。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普通建設事業費については、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年度において大型建設事業の実施がなく、対前年比▲</a:t>
          </a:r>
          <a:r>
            <a:rPr kumimoji="1" lang="en-US" altLang="ja-JP" sz="1100" b="0" i="0" baseline="0">
              <a:solidFill>
                <a:schemeClr val="dk1"/>
              </a:solidFill>
              <a:effectLst/>
              <a:latin typeface="+mn-lt"/>
              <a:ea typeface="+mn-ea"/>
              <a:cs typeface="+mn-cs"/>
            </a:rPr>
            <a:t>37.6</a:t>
          </a:r>
          <a:r>
            <a:rPr kumimoji="1" lang="ja-JP" altLang="en-US" sz="1100" b="0" i="0" baseline="0">
              <a:solidFill>
                <a:schemeClr val="dk1"/>
              </a:solidFill>
              <a:effectLst/>
              <a:latin typeface="+mn-lt"/>
              <a:ea typeface="+mn-ea"/>
              <a:cs typeface="+mn-cs"/>
            </a:rPr>
            <a:t>％と減少したが、今後大型建設事業が計画されているため、</a:t>
          </a:r>
          <a:r>
            <a:rPr kumimoji="1" lang="ja-JP" altLang="ja-JP" sz="1100" b="0" i="0" baseline="0">
              <a:solidFill>
                <a:schemeClr val="dk1"/>
              </a:solidFill>
              <a:effectLst/>
              <a:latin typeface="+mn-lt"/>
              <a:ea typeface="+mn-ea"/>
              <a:cs typeface="+mn-cs"/>
            </a:rPr>
            <a:t>一人当たりのコストの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が予想される。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公債費については、現時点での地方債償還額のピークは令和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年度であるが、今後、大型事業実施に伴う地方債借入の計画があり、令和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年度ごろに次のピークを迎える見込みであ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、事業の整理</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により、上昇を抑制できるよう努める。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
4,706
163.29
5,062,892
4,927,842
125,981
3,033,088
5,671,261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42002</xdr:rowOff>
    </xdr:from>
    <xdr:to>
      <xdr:col>24</xdr:col>
      <xdr:colOff>63500</xdr:colOff>
      <xdr:row>37</xdr:row>
      <xdr:rowOff>57776</xdr:rowOff>
    </xdr:to>
    <xdr:cxnSp macro="">
      <xdr:nvCxnSpPr>
        <xdr:cNvPr id="64" name="直線コネクタ 63"/>
        <xdr:cNvCxnSpPr/>
      </xdr:nvCxnSpPr>
      <xdr:spPr>
        <a:xfrm flipV="1">
          <a:off x="3797300" y="6385652"/>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57776</xdr:rowOff>
    </xdr:from>
    <xdr:to>
      <xdr:col>19</xdr:col>
      <xdr:colOff>177800</xdr:colOff>
      <xdr:row>37</xdr:row>
      <xdr:rowOff>79178</xdr:rowOff>
    </xdr:to>
    <xdr:cxnSp macro="">
      <xdr:nvCxnSpPr>
        <xdr:cNvPr id="67" name="直線コネクタ 66"/>
        <xdr:cNvCxnSpPr/>
      </xdr:nvCxnSpPr>
      <xdr:spPr>
        <a:xfrm flipV="1">
          <a:off x="2908300" y="6401426"/>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69234</xdr:rowOff>
    </xdr:from>
    <xdr:to>
      <xdr:col>15</xdr:col>
      <xdr:colOff>50800</xdr:colOff>
      <xdr:row>37</xdr:row>
      <xdr:rowOff>79178</xdr:rowOff>
    </xdr:to>
    <xdr:cxnSp macro="">
      <xdr:nvCxnSpPr>
        <xdr:cNvPr id="70" name="直線コネクタ 69"/>
        <xdr:cNvCxnSpPr/>
      </xdr:nvCxnSpPr>
      <xdr:spPr>
        <a:xfrm>
          <a:off x="2019300" y="641288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69234</xdr:rowOff>
    </xdr:from>
    <xdr:to>
      <xdr:col>10</xdr:col>
      <xdr:colOff>114300</xdr:colOff>
      <xdr:row>37</xdr:row>
      <xdr:rowOff>85779</xdr:rowOff>
    </xdr:to>
    <xdr:cxnSp macro="">
      <xdr:nvCxnSpPr>
        <xdr:cNvPr id="73" name="直線コネクタ 72"/>
        <xdr:cNvCxnSpPr/>
      </xdr:nvCxnSpPr>
      <xdr:spPr>
        <a:xfrm flipV="1">
          <a:off x="1130300" y="6412884"/>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157680</xdr:rowOff>
    </xdr:from>
    <xdr:to>
      <xdr:col>10</xdr:col>
      <xdr:colOff>165100</xdr:colOff>
      <xdr:row>38</xdr:row>
      <xdr:rowOff>87830</xdr:rowOff>
    </xdr:to>
    <xdr:sp macro="" textlink="">
      <xdr:nvSpPr>
        <xdr:cNvPr id="74" name="フローチャート: 判断 73"/>
        <xdr:cNvSpPr/>
      </xdr:nvSpPr>
      <xdr:spPr>
        <a:xfrm>
          <a:off x="1968500" y="650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78957</xdr:rowOff>
    </xdr:from>
    <xdr:ext cx="469744" cy="259045"/>
    <xdr:sp macro="" textlink="">
      <xdr:nvSpPr>
        <xdr:cNvPr id="75" name="テキスト ボックス 74"/>
        <xdr:cNvSpPr txBox="1"/>
      </xdr:nvSpPr>
      <xdr:spPr>
        <a:xfrm>
          <a:off x="1784428" y="659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166395</xdr:rowOff>
    </xdr:from>
    <xdr:to>
      <xdr:col>6</xdr:col>
      <xdr:colOff>38100</xdr:colOff>
      <xdr:row>38</xdr:row>
      <xdr:rowOff>96545</xdr:rowOff>
    </xdr:to>
    <xdr:sp macro="" textlink="">
      <xdr:nvSpPr>
        <xdr:cNvPr id="76" name="フローチャート: 判断 75"/>
        <xdr:cNvSpPr/>
      </xdr:nvSpPr>
      <xdr:spPr>
        <a:xfrm>
          <a:off x="1079500" y="65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87672</xdr:rowOff>
    </xdr:from>
    <xdr:ext cx="469744" cy="259045"/>
    <xdr:sp macro="" textlink="">
      <xdr:nvSpPr>
        <xdr:cNvPr id="77" name="テキスト ボックス 76"/>
        <xdr:cNvSpPr txBox="1"/>
      </xdr:nvSpPr>
      <xdr:spPr>
        <a:xfrm>
          <a:off x="895428" y="66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162652</xdr:rowOff>
    </xdr:from>
    <xdr:to>
      <xdr:col>24</xdr:col>
      <xdr:colOff>114300</xdr:colOff>
      <xdr:row>37</xdr:row>
      <xdr:rowOff>92802</xdr:rowOff>
    </xdr:to>
    <xdr:sp macro="" textlink="">
      <xdr:nvSpPr>
        <xdr:cNvPr id="83" name="楕円 82"/>
        <xdr:cNvSpPr/>
      </xdr:nvSpPr>
      <xdr:spPr>
        <a:xfrm>
          <a:off x="4584700" y="63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141079</xdr:rowOff>
    </xdr:from>
    <xdr:ext cx="534377" cy="259045"/>
    <xdr:sp macro="" textlink="">
      <xdr:nvSpPr>
        <xdr:cNvPr id="84" name="議会費該当値テキスト"/>
        <xdr:cNvSpPr txBox="1"/>
      </xdr:nvSpPr>
      <xdr:spPr>
        <a:xfrm>
          <a:off x="4686300" y="63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6976</xdr:rowOff>
    </xdr:from>
    <xdr:to>
      <xdr:col>20</xdr:col>
      <xdr:colOff>38100</xdr:colOff>
      <xdr:row>37</xdr:row>
      <xdr:rowOff>108576</xdr:rowOff>
    </xdr:to>
    <xdr:sp macro="" textlink="">
      <xdr:nvSpPr>
        <xdr:cNvPr id="85" name="楕円 84"/>
        <xdr:cNvSpPr/>
      </xdr:nvSpPr>
      <xdr:spPr>
        <a:xfrm>
          <a:off x="3746500" y="63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99703</xdr:rowOff>
    </xdr:from>
    <xdr:ext cx="534377" cy="259045"/>
    <xdr:sp macro="" textlink="">
      <xdr:nvSpPr>
        <xdr:cNvPr id="86" name="テキスト ボックス 85"/>
        <xdr:cNvSpPr txBox="1"/>
      </xdr:nvSpPr>
      <xdr:spPr>
        <a:xfrm>
          <a:off x="3530111" y="64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28378</xdr:rowOff>
    </xdr:from>
    <xdr:to>
      <xdr:col>15</xdr:col>
      <xdr:colOff>101600</xdr:colOff>
      <xdr:row>37</xdr:row>
      <xdr:rowOff>129978</xdr:rowOff>
    </xdr:to>
    <xdr:sp macro="" textlink="">
      <xdr:nvSpPr>
        <xdr:cNvPr id="87" name="楕円 86"/>
        <xdr:cNvSpPr/>
      </xdr:nvSpPr>
      <xdr:spPr>
        <a:xfrm>
          <a:off x="2857500" y="63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121105</xdr:rowOff>
    </xdr:from>
    <xdr:ext cx="534377" cy="259045"/>
    <xdr:sp macro="" textlink="">
      <xdr:nvSpPr>
        <xdr:cNvPr id="88" name="テキスト ボックス 87"/>
        <xdr:cNvSpPr txBox="1"/>
      </xdr:nvSpPr>
      <xdr:spPr>
        <a:xfrm>
          <a:off x="2641111" y="64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18434</xdr:rowOff>
    </xdr:from>
    <xdr:to>
      <xdr:col>10</xdr:col>
      <xdr:colOff>165100</xdr:colOff>
      <xdr:row>37</xdr:row>
      <xdr:rowOff>120034</xdr:rowOff>
    </xdr:to>
    <xdr:sp macro="" textlink="">
      <xdr:nvSpPr>
        <xdr:cNvPr id="89" name="楕円 88"/>
        <xdr:cNvSpPr/>
      </xdr:nvSpPr>
      <xdr:spPr>
        <a:xfrm>
          <a:off x="1968500" y="6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136561</xdr:rowOff>
    </xdr:from>
    <xdr:ext cx="534377" cy="259045"/>
    <xdr:sp macro="" textlink="">
      <xdr:nvSpPr>
        <xdr:cNvPr id="90" name="テキスト ボックス 89"/>
        <xdr:cNvSpPr txBox="1"/>
      </xdr:nvSpPr>
      <xdr:spPr>
        <a:xfrm>
          <a:off x="1752111" y="61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34979</xdr:rowOff>
    </xdr:from>
    <xdr:to>
      <xdr:col>6</xdr:col>
      <xdr:colOff>38100</xdr:colOff>
      <xdr:row>37</xdr:row>
      <xdr:rowOff>136579</xdr:rowOff>
    </xdr:to>
    <xdr:sp macro="" textlink="">
      <xdr:nvSpPr>
        <xdr:cNvPr id="91" name="楕円 90"/>
        <xdr:cNvSpPr/>
      </xdr:nvSpPr>
      <xdr:spPr>
        <a:xfrm>
          <a:off x="1079500" y="637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153106</xdr:rowOff>
    </xdr:from>
    <xdr:ext cx="534377" cy="259045"/>
    <xdr:sp macro="" textlink="">
      <xdr:nvSpPr>
        <xdr:cNvPr id="92" name="テキスト ボックス 91"/>
        <xdr:cNvSpPr txBox="1"/>
      </xdr:nvSpPr>
      <xdr:spPr>
        <a:xfrm>
          <a:off x="863111" y="615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163910</xdr:rowOff>
    </xdr:from>
    <xdr:to>
      <xdr:col>24</xdr:col>
      <xdr:colOff>63500</xdr:colOff>
      <xdr:row>58</xdr:row>
      <xdr:rowOff>27829</xdr:rowOff>
    </xdr:to>
    <xdr:cxnSp macro="">
      <xdr:nvCxnSpPr>
        <xdr:cNvPr id="123" name="直線コネクタ 122"/>
        <xdr:cNvCxnSpPr/>
      </xdr:nvCxnSpPr>
      <xdr:spPr>
        <a:xfrm flipV="1">
          <a:off x="3797300" y="9936560"/>
          <a:ext cx="8382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25860</xdr:rowOff>
    </xdr:from>
    <xdr:to>
      <xdr:col>19</xdr:col>
      <xdr:colOff>177800</xdr:colOff>
      <xdr:row>58</xdr:row>
      <xdr:rowOff>27829</xdr:rowOff>
    </xdr:to>
    <xdr:cxnSp macro="">
      <xdr:nvCxnSpPr>
        <xdr:cNvPr id="126" name="直線コネクタ 125"/>
        <xdr:cNvCxnSpPr/>
      </xdr:nvCxnSpPr>
      <xdr:spPr>
        <a:xfrm>
          <a:off x="2908300" y="9969960"/>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25860</xdr:rowOff>
    </xdr:from>
    <xdr:to>
      <xdr:col>15</xdr:col>
      <xdr:colOff>50800</xdr:colOff>
      <xdr:row>58</xdr:row>
      <xdr:rowOff>142654</xdr:rowOff>
    </xdr:to>
    <xdr:cxnSp macro="">
      <xdr:nvCxnSpPr>
        <xdr:cNvPr id="129" name="直線コネクタ 128"/>
        <xdr:cNvCxnSpPr/>
      </xdr:nvCxnSpPr>
      <xdr:spPr>
        <a:xfrm flipV="1">
          <a:off x="2019300" y="9969960"/>
          <a:ext cx="889000" cy="1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127663</xdr:rowOff>
    </xdr:from>
    <xdr:to>
      <xdr:col>10</xdr:col>
      <xdr:colOff>114300</xdr:colOff>
      <xdr:row>58</xdr:row>
      <xdr:rowOff>142654</xdr:rowOff>
    </xdr:to>
    <xdr:cxnSp macro="">
      <xdr:nvCxnSpPr>
        <xdr:cNvPr id="132" name="直線コネクタ 131"/>
        <xdr:cNvCxnSpPr/>
      </xdr:nvCxnSpPr>
      <xdr:spPr>
        <a:xfrm>
          <a:off x="1130300" y="10071763"/>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79711</xdr:rowOff>
    </xdr:from>
    <xdr:to>
      <xdr:col>10</xdr:col>
      <xdr:colOff>165100</xdr:colOff>
      <xdr:row>59</xdr:row>
      <xdr:rowOff>9861</xdr:rowOff>
    </xdr:to>
    <xdr:sp macro="" textlink="">
      <xdr:nvSpPr>
        <xdr:cNvPr id="133" name="フローチャート: 判断 132"/>
        <xdr:cNvSpPr/>
      </xdr:nvSpPr>
      <xdr:spPr>
        <a:xfrm>
          <a:off x="1968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26388</xdr:rowOff>
    </xdr:from>
    <xdr:ext cx="599010" cy="259045"/>
    <xdr:sp macro="" textlink="">
      <xdr:nvSpPr>
        <xdr:cNvPr id="134" name="テキスト ボックス 133"/>
        <xdr:cNvSpPr txBox="1"/>
      </xdr:nvSpPr>
      <xdr:spPr>
        <a:xfrm>
          <a:off x="1719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79711</xdr:rowOff>
    </xdr:from>
    <xdr:to>
      <xdr:col>6</xdr:col>
      <xdr:colOff>38100</xdr:colOff>
      <xdr:row>59</xdr:row>
      <xdr:rowOff>9861</xdr:rowOff>
    </xdr:to>
    <xdr:sp macro="" textlink="">
      <xdr:nvSpPr>
        <xdr:cNvPr id="135" name="フローチャート: 判断 134"/>
        <xdr:cNvSpPr/>
      </xdr:nvSpPr>
      <xdr:spPr>
        <a:xfrm>
          <a:off x="1079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988</xdr:rowOff>
    </xdr:from>
    <xdr:ext cx="599010" cy="259045"/>
    <xdr:sp macro="" textlink="">
      <xdr:nvSpPr>
        <xdr:cNvPr id="136" name="テキスト ボックス 135"/>
        <xdr:cNvSpPr txBox="1"/>
      </xdr:nvSpPr>
      <xdr:spPr>
        <a:xfrm>
          <a:off x="830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113110</xdr:rowOff>
    </xdr:from>
    <xdr:to>
      <xdr:col>24</xdr:col>
      <xdr:colOff>114300</xdr:colOff>
      <xdr:row>58</xdr:row>
      <xdr:rowOff>43260</xdr:rowOff>
    </xdr:to>
    <xdr:sp macro="" textlink="">
      <xdr:nvSpPr>
        <xdr:cNvPr id="142" name="楕円 141"/>
        <xdr:cNvSpPr/>
      </xdr:nvSpPr>
      <xdr:spPr>
        <a:xfrm>
          <a:off x="4584700" y="98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28037</xdr:rowOff>
    </xdr:from>
    <xdr:ext cx="599010" cy="259045"/>
    <xdr:sp macro="" textlink="">
      <xdr:nvSpPr>
        <xdr:cNvPr id="143" name="総務費該当値テキスト"/>
        <xdr:cNvSpPr txBox="1"/>
      </xdr:nvSpPr>
      <xdr:spPr>
        <a:xfrm>
          <a:off x="4686300" y="98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148479</xdr:rowOff>
    </xdr:from>
    <xdr:to>
      <xdr:col>20</xdr:col>
      <xdr:colOff>38100</xdr:colOff>
      <xdr:row>58</xdr:row>
      <xdr:rowOff>78629</xdr:rowOff>
    </xdr:to>
    <xdr:sp macro="" textlink="">
      <xdr:nvSpPr>
        <xdr:cNvPr id="144" name="楕円 143"/>
        <xdr:cNvSpPr/>
      </xdr:nvSpPr>
      <xdr:spPr>
        <a:xfrm>
          <a:off x="3746500" y="99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69756</xdr:rowOff>
    </xdr:from>
    <xdr:ext cx="599010" cy="259045"/>
    <xdr:sp macro="" textlink="">
      <xdr:nvSpPr>
        <xdr:cNvPr id="145" name="テキスト ボックス 144"/>
        <xdr:cNvSpPr txBox="1"/>
      </xdr:nvSpPr>
      <xdr:spPr>
        <a:xfrm>
          <a:off x="3497795" y="1001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146510</xdr:rowOff>
    </xdr:from>
    <xdr:to>
      <xdr:col>15</xdr:col>
      <xdr:colOff>101600</xdr:colOff>
      <xdr:row>58</xdr:row>
      <xdr:rowOff>76660</xdr:rowOff>
    </xdr:to>
    <xdr:sp macro="" textlink="">
      <xdr:nvSpPr>
        <xdr:cNvPr id="146" name="楕円 145"/>
        <xdr:cNvSpPr/>
      </xdr:nvSpPr>
      <xdr:spPr>
        <a:xfrm>
          <a:off x="2857500" y="991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67787</xdr:rowOff>
    </xdr:from>
    <xdr:ext cx="599010" cy="259045"/>
    <xdr:sp macro="" textlink="">
      <xdr:nvSpPr>
        <xdr:cNvPr id="147" name="テキスト ボックス 146"/>
        <xdr:cNvSpPr txBox="1"/>
      </xdr:nvSpPr>
      <xdr:spPr>
        <a:xfrm>
          <a:off x="2608795" y="100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91854</xdr:rowOff>
    </xdr:from>
    <xdr:to>
      <xdr:col>10</xdr:col>
      <xdr:colOff>165100</xdr:colOff>
      <xdr:row>59</xdr:row>
      <xdr:rowOff>22004</xdr:rowOff>
    </xdr:to>
    <xdr:sp macro="" textlink="">
      <xdr:nvSpPr>
        <xdr:cNvPr id="148" name="楕円 147"/>
        <xdr:cNvSpPr/>
      </xdr:nvSpPr>
      <xdr:spPr>
        <a:xfrm>
          <a:off x="1968500" y="100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13131</xdr:rowOff>
    </xdr:from>
    <xdr:ext cx="599010" cy="259045"/>
    <xdr:sp macro="" textlink="">
      <xdr:nvSpPr>
        <xdr:cNvPr id="149" name="テキスト ボックス 148"/>
        <xdr:cNvSpPr txBox="1"/>
      </xdr:nvSpPr>
      <xdr:spPr>
        <a:xfrm>
          <a:off x="1719795" y="1012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76863</xdr:rowOff>
    </xdr:from>
    <xdr:to>
      <xdr:col>6</xdr:col>
      <xdr:colOff>38100</xdr:colOff>
      <xdr:row>59</xdr:row>
      <xdr:rowOff>7013</xdr:rowOff>
    </xdr:to>
    <xdr:sp macro="" textlink="">
      <xdr:nvSpPr>
        <xdr:cNvPr id="150" name="楕円 149"/>
        <xdr:cNvSpPr/>
      </xdr:nvSpPr>
      <xdr:spPr>
        <a:xfrm>
          <a:off x="1079500" y="1002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23540</xdr:rowOff>
    </xdr:from>
    <xdr:ext cx="599010" cy="259045"/>
    <xdr:sp macro="" textlink="">
      <xdr:nvSpPr>
        <xdr:cNvPr id="151" name="テキスト ボックス 150"/>
        <xdr:cNvSpPr txBox="1"/>
      </xdr:nvSpPr>
      <xdr:spPr>
        <a:xfrm>
          <a:off x="830795" y="979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154426</xdr:rowOff>
    </xdr:from>
    <xdr:to>
      <xdr:col>24</xdr:col>
      <xdr:colOff>63500</xdr:colOff>
      <xdr:row>76</xdr:row>
      <xdr:rowOff>64988</xdr:rowOff>
    </xdr:to>
    <xdr:cxnSp macro="">
      <xdr:nvCxnSpPr>
        <xdr:cNvPr id="179" name="直線コネクタ 178"/>
        <xdr:cNvCxnSpPr/>
      </xdr:nvCxnSpPr>
      <xdr:spPr>
        <a:xfrm>
          <a:off x="3797300" y="12841726"/>
          <a:ext cx="838200" cy="25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136034</xdr:rowOff>
    </xdr:from>
    <xdr:to>
      <xdr:col>19</xdr:col>
      <xdr:colOff>177800</xdr:colOff>
      <xdr:row>74</xdr:row>
      <xdr:rowOff>154426</xdr:rowOff>
    </xdr:to>
    <xdr:cxnSp macro="">
      <xdr:nvCxnSpPr>
        <xdr:cNvPr id="182" name="直線コネクタ 181"/>
        <xdr:cNvCxnSpPr/>
      </xdr:nvCxnSpPr>
      <xdr:spPr>
        <a:xfrm>
          <a:off x="2908300" y="12823334"/>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136034</xdr:rowOff>
    </xdr:from>
    <xdr:to>
      <xdr:col>15</xdr:col>
      <xdr:colOff>50800</xdr:colOff>
      <xdr:row>75</xdr:row>
      <xdr:rowOff>171444</xdr:rowOff>
    </xdr:to>
    <xdr:cxnSp macro="">
      <xdr:nvCxnSpPr>
        <xdr:cNvPr id="185" name="直線コネクタ 184"/>
        <xdr:cNvCxnSpPr/>
      </xdr:nvCxnSpPr>
      <xdr:spPr>
        <a:xfrm flipV="1">
          <a:off x="2019300" y="12823334"/>
          <a:ext cx="8890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171444</xdr:rowOff>
    </xdr:from>
    <xdr:to>
      <xdr:col>10</xdr:col>
      <xdr:colOff>114300</xdr:colOff>
      <xdr:row>77</xdr:row>
      <xdr:rowOff>86624</xdr:rowOff>
    </xdr:to>
    <xdr:cxnSp macro="">
      <xdr:nvCxnSpPr>
        <xdr:cNvPr id="188" name="直線コネクタ 187"/>
        <xdr:cNvCxnSpPr/>
      </xdr:nvCxnSpPr>
      <xdr:spPr>
        <a:xfrm flipV="1">
          <a:off x="1130300" y="13030194"/>
          <a:ext cx="889000" cy="2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142611</xdr:rowOff>
    </xdr:from>
    <xdr:to>
      <xdr:col>10</xdr:col>
      <xdr:colOff>165100</xdr:colOff>
      <xdr:row>77</xdr:row>
      <xdr:rowOff>72761</xdr:rowOff>
    </xdr:to>
    <xdr:sp macro="" textlink="">
      <xdr:nvSpPr>
        <xdr:cNvPr id="189" name="フローチャート: 判断 188"/>
        <xdr:cNvSpPr/>
      </xdr:nvSpPr>
      <xdr:spPr>
        <a:xfrm>
          <a:off x="1968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63888</xdr:rowOff>
    </xdr:from>
    <xdr:ext cx="599010" cy="259045"/>
    <xdr:sp macro="" textlink="">
      <xdr:nvSpPr>
        <xdr:cNvPr id="190" name="テキスト ボックス 189"/>
        <xdr:cNvSpPr txBox="1"/>
      </xdr:nvSpPr>
      <xdr:spPr>
        <a:xfrm>
          <a:off x="1719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8561</xdr:rowOff>
    </xdr:from>
    <xdr:to>
      <xdr:col>6</xdr:col>
      <xdr:colOff>38100</xdr:colOff>
      <xdr:row>77</xdr:row>
      <xdr:rowOff>110161</xdr:rowOff>
    </xdr:to>
    <xdr:sp macro="" textlink="">
      <xdr:nvSpPr>
        <xdr:cNvPr id="191" name="フローチャート: 判断 190"/>
        <xdr:cNvSpPr/>
      </xdr:nvSpPr>
      <xdr:spPr>
        <a:xfrm>
          <a:off x="1079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126688</xdr:rowOff>
    </xdr:from>
    <xdr:ext cx="599010" cy="259045"/>
    <xdr:sp macro="" textlink="">
      <xdr:nvSpPr>
        <xdr:cNvPr id="192" name="テキスト ボックス 191"/>
        <xdr:cNvSpPr txBox="1"/>
      </xdr:nvSpPr>
      <xdr:spPr>
        <a:xfrm>
          <a:off x="830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14188</xdr:rowOff>
    </xdr:from>
    <xdr:to>
      <xdr:col>24</xdr:col>
      <xdr:colOff>114300</xdr:colOff>
      <xdr:row>76</xdr:row>
      <xdr:rowOff>115788</xdr:rowOff>
    </xdr:to>
    <xdr:sp macro="" textlink="">
      <xdr:nvSpPr>
        <xdr:cNvPr id="198" name="楕円 197"/>
        <xdr:cNvSpPr/>
      </xdr:nvSpPr>
      <xdr:spPr>
        <a:xfrm>
          <a:off x="4584700" y="130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164065</xdr:rowOff>
    </xdr:from>
    <xdr:ext cx="599010" cy="259045"/>
    <xdr:sp macro="" textlink="">
      <xdr:nvSpPr>
        <xdr:cNvPr id="199" name="民生費該当値テキスト"/>
        <xdr:cNvSpPr txBox="1"/>
      </xdr:nvSpPr>
      <xdr:spPr>
        <a:xfrm>
          <a:off x="4686300" y="1302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103626</xdr:rowOff>
    </xdr:from>
    <xdr:to>
      <xdr:col>20</xdr:col>
      <xdr:colOff>38100</xdr:colOff>
      <xdr:row>75</xdr:row>
      <xdr:rowOff>33776</xdr:rowOff>
    </xdr:to>
    <xdr:sp macro="" textlink="">
      <xdr:nvSpPr>
        <xdr:cNvPr id="200" name="楕円 199"/>
        <xdr:cNvSpPr/>
      </xdr:nvSpPr>
      <xdr:spPr>
        <a:xfrm>
          <a:off x="3746500" y="127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24903</xdr:rowOff>
    </xdr:from>
    <xdr:ext cx="599010" cy="259045"/>
    <xdr:sp macro="" textlink="">
      <xdr:nvSpPr>
        <xdr:cNvPr id="201" name="テキスト ボックス 200"/>
        <xdr:cNvSpPr txBox="1"/>
      </xdr:nvSpPr>
      <xdr:spPr>
        <a:xfrm>
          <a:off x="3497795" y="1288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85234</xdr:rowOff>
    </xdr:from>
    <xdr:to>
      <xdr:col>15</xdr:col>
      <xdr:colOff>101600</xdr:colOff>
      <xdr:row>75</xdr:row>
      <xdr:rowOff>15384</xdr:rowOff>
    </xdr:to>
    <xdr:sp macro="" textlink="">
      <xdr:nvSpPr>
        <xdr:cNvPr id="202" name="楕円 201"/>
        <xdr:cNvSpPr/>
      </xdr:nvSpPr>
      <xdr:spPr>
        <a:xfrm>
          <a:off x="2857500" y="127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31911</xdr:rowOff>
    </xdr:from>
    <xdr:ext cx="599010" cy="259045"/>
    <xdr:sp macro="" textlink="">
      <xdr:nvSpPr>
        <xdr:cNvPr id="203" name="テキスト ボックス 202"/>
        <xdr:cNvSpPr txBox="1"/>
      </xdr:nvSpPr>
      <xdr:spPr>
        <a:xfrm>
          <a:off x="2608795" y="1254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120643</xdr:rowOff>
    </xdr:from>
    <xdr:to>
      <xdr:col>10</xdr:col>
      <xdr:colOff>165100</xdr:colOff>
      <xdr:row>76</xdr:row>
      <xdr:rowOff>50794</xdr:rowOff>
    </xdr:to>
    <xdr:sp macro="" textlink="">
      <xdr:nvSpPr>
        <xdr:cNvPr id="204" name="楕円 203"/>
        <xdr:cNvSpPr/>
      </xdr:nvSpPr>
      <xdr:spPr>
        <a:xfrm>
          <a:off x="1968500" y="12979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67320</xdr:rowOff>
    </xdr:from>
    <xdr:ext cx="599010" cy="259045"/>
    <xdr:sp macro="" textlink="">
      <xdr:nvSpPr>
        <xdr:cNvPr id="205" name="テキスト ボックス 204"/>
        <xdr:cNvSpPr txBox="1"/>
      </xdr:nvSpPr>
      <xdr:spPr>
        <a:xfrm>
          <a:off x="1719795" y="1275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35824</xdr:rowOff>
    </xdr:from>
    <xdr:to>
      <xdr:col>6</xdr:col>
      <xdr:colOff>38100</xdr:colOff>
      <xdr:row>77</xdr:row>
      <xdr:rowOff>137424</xdr:rowOff>
    </xdr:to>
    <xdr:sp macro="" textlink="">
      <xdr:nvSpPr>
        <xdr:cNvPr id="206" name="楕円 205"/>
        <xdr:cNvSpPr/>
      </xdr:nvSpPr>
      <xdr:spPr>
        <a:xfrm>
          <a:off x="1079500" y="132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128551</xdr:rowOff>
    </xdr:from>
    <xdr:ext cx="599010" cy="259045"/>
    <xdr:sp macro="" textlink="">
      <xdr:nvSpPr>
        <xdr:cNvPr id="207" name="テキスト ボックス 206"/>
        <xdr:cNvSpPr txBox="1"/>
      </xdr:nvSpPr>
      <xdr:spPr>
        <a:xfrm>
          <a:off x="830795" y="1333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48988</xdr:rowOff>
    </xdr:from>
    <xdr:to>
      <xdr:col>24</xdr:col>
      <xdr:colOff>63500</xdr:colOff>
      <xdr:row>97</xdr:row>
      <xdr:rowOff>66022</xdr:rowOff>
    </xdr:to>
    <xdr:cxnSp macro="">
      <xdr:nvCxnSpPr>
        <xdr:cNvPr id="234" name="直線コネクタ 233"/>
        <xdr:cNvCxnSpPr/>
      </xdr:nvCxnSpPr>
      <xdr:spPr>
        <a:xfrm>
          <a:off x="3797300" y="16679638"/>
          <a:ext cx="838200" cy="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89861</xdr:rowOff>
    </xdr:from>
    <xdr:to>
      <xdr:col>19</xdr:col>
      <xdr:colOff>177800</xdr:colOff>
      <xdr:row>97</xdr:row>
      <xdr:rowOff>48988</xdr:rowOff>
    </xdr:to>
    <xdr:cxnSp macro="">
      <xdr:nvCxnSpPr>
        <xdr:cNvPr id="237" name="直線コネクタ 236"/>
        <xdr:cNvCxnSpPr/>
      </xdr:nvCxnSpPr>
      <xdr:spPr>
        <a:xfrm>
          <a:off x="2908300" y="16549061"/>
          <a:ext cx="889000" cy="1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89861</xdr:rowOff>
    </xdr:from>
    <xdr:to>
      <xdr:col>15</xdr:col>
      <xdr:colOff>50800</xdr:colOff>
      <xdr:row>97</xdr:row>
      <xdr:rowOff>67641</xdr:rowOff>
    </xdr:to>
    <xdr:cxnSp macro="">
      <xdr:nvCxnSpPr>
        <xdr:cNvPr id="240" name="直線コネクタ 239"/>
        <xdr:cNvCxnSpPr/>
      </xdr:nvCxnSpPr>
      <xdr:spPr>
        <a:xfrm flipV="1">
          <a:off x="2019300" y="16549061"/>
          <a:ext cx="889000" cy="1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67641</xdr:rowOff>
    </xdr:from>
    <xdr:to>
      <xdr:col>10</xdr:col>
      <xdr:colOff>114300</xdr:colOff>
      <xdr:row>97</xdr:row>
      <xdr:rowOff>146974</xdr:rowOff>
    </xdr:to>
    <xdr:cxnSp macro="">
      <xdr:nvCxnSpPr>
        <xdr:cNvPr id="243" name="直線コネクタ 242"/>
        <xdr:cNvCxnSpPr/>
      </xdr:nvCxnSpPr>
      <xdr:spPr>
        <a:xfrm flipV="1">
          <a:off x="1130300" y="16698291"/>
          <a:ext cx="889000" cy="7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136878</xdr:rowOff>
    </xdr:from>
    <xdr:to>
      <xdr:col>10</xdr:col>
      <xdr:colOff>165100</xdr:colOff>
      <xdr:row>97</xdr:row>
      <xdr:rowOff>67028</xdr:rowOff>
    </xdr:to>
    <xdr:sp macro="" textlink="">
      <xdr:nvSpPr>
        <xdr:cNvPr id="244" name="フローチャート: 判断 243"/>
        <xdr:cNvSpPr/>
      </xdr:nvSpPr>
      <xdr:spPr>
        <a:xfrm>
          <a:off x="1968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83555</xdr:rowOff>
    </xdr:from>
    <xdr:ext cx="534377" cy="259045"/>
    <xdr:sp macro="" textlink="">
      <xdr:nvSpPr>
        <xdr:cNvPr id="245" name="テキスト ボックス 244"/>
        <xdr:cNvSpPr txBox="1"/>
      </xdr:nvSpPr>
      <xdr:spPr>
        <a:xfrm>
          <a:off x="1752111" y="163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161407</xdr:rowOff>
    </xdr:from>
    <xdr:to>
      <xdr:col>6</xdr:col>
      <xdr:colOff>38100</xdr:colOff>
      <xdr:row>97</xdr:row>
      <xdr:rowOff>91557</xdr:rowOff>
    </xdr:to>
    <xdr:sp macro="" textlink="">
      <xdr:nvSpPr>
        <xdr:cNvPr id="246" name="フローチャート: 判断 245"/>
        <xdr:cNvSpPr/>
      </xdr:nvSpPr>
      <xdr:spPr>
        <a:xfrm>
          <a:off x="1079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108084</xdr:rowOff>
    </xdr:from>
    <xdr:ext cx="534377" cy="259045"/>
    <xdr:sp macro="" textlink="">
      <xdr:nvSpPr>
        <xdr:cNvPr id="247" name="テキスト ボックス 246"/>
        <xdr:cNvSpPr txBox="1"/>
      </xdr:nvSpPr>
      <xdr:spPr>
        <a:xfrm>
          <a:off x="863111" y="163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15222</xdr:rowOff>
    </xdr:from>
    <xdr:to>
      <xdr:col>24</xdr:col>
      <xdr:colOff>114300</xdr:colOff>
      <xdr:row>97</xdr:row>
      <xdr:rowOff>116822</xdr:rowOff>
    </xdr:to>
    <xdr:sp macro="" textlink="">
      <xdr:nvSpPr>
        <xdr:cNvPr id="253" name="楕円 252"/>
        <xdr:cNvSpPr/>
      </xdr:nvSpPr>
      <xdr:spPr>
        <a:xfrm>
          <a:off x="4584700" y="16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101599</xdr:rowOff>
    </xdr:from>
    <xdr:ext cx="534377" cy="259045"/>
    <xdr:sp macro="" textlink="">
      <xdr:nvSpPr>
        <xdr:cNvPr id="254" name="衛生費該当値テキスト"/>
        <xdr:cNvSpPr txBox="1"/>
      </xdr:nvSpPr>
      <xdr:spPr>
        <a:xfrm>
          <a:off x="4686300" y="165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169638</xdr:rowOff>
    </xdr:from>
    <xdr:to>
      <xdr:col>20</xdr:col>
      <xdr:colOff>38100</xdr:colOff>
      <xdr:row>97</xdr:row>
      <xdr:rowOff>99788</xdr:rowOff>
    </xdr:to>
    <xdr:sp macro="" textlink="">
      <xdr:nvSpPr>
        <xdr:cNvPr id="255" name="楕円 254"/>
        <xdr:cNvSpPr/>
      </xdr:nvSpPr>
      <xdr:spPr>
        <a:xfrm>
          <a:off x="3746500" y="166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90915</xdr:rowOff>
    </xdr:from>
    <xdr:ext cx="534377" cy="259045"/>
    <xdr:sp macro="" textlink="">
      <xdr:nvSpPr>
        <xdr:cNvPr id="256" name="テキスト ボックス 255"/>
        <xdr:cNvSpPr txBox="1"/>
      </xdr:nvSpPr>
      <xdr:spPr>
        <a:xfrm>
          <a:off x="3530111" y="167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39061</xdr:rowOff>
    </xdr:from>
    <xdr:to>
      <xdr:col>15</xdr:col>
      <xdr:colOff>101600</xdr:colOff>
      <xdr:row>96</xdr:row>
      <xdr:rowOff>140661</xdr:rowOff>
    </xdr:to>
    <xdr:sp macro="" textlink="">
      <xdr:nvSpPr>
        <xdr:cNvPr id="257" name="楕円 256"/>
        <xdr:cNvSpPr/>
      </xdr:nvSpPr>
      <xdr:spPr>
        <a:xfrm>
          <a:off x="2857500" y="164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131788</xdr:rowOff>
    </xdr:from>
    <xdr:ext cx="534377" cy="259045"/>
    <xdr:sp macro="" textlink="">
      <xdr:nvSpPr>
        <xdr:cNvPr id="258" name="テキスト ボックス 257"/>
        <xdr:cNvSpPr txBox="1"/>
      </xdr:nvSpPr>
      <xdr:spPr>
        <a:xfrm>
          <a:off x="2641111" y="165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16841</xdr:rowOff>
    </xdr:from>
    <xdr:to>
      <xdr:col>10</xdr:col>
      <xdr:colOff>165100</xdr:colOff>
      <xdr:row>97</xdr:row>
      <xdr:rowOff>118441</xdr:rowOff>
    </xdr:to>
    <xdr:sp macro="" textlink="">
      <xdr:nvSpPr>
        <xdr:cNvPr id="259" name="楕円 258"/>
        <xdr:cNvSpPr/>
      </xdr:nvSpPr>
      <xdr:spPr>
        <a:xfrm>
          <a:off x="1968500" y="166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109568</xdr:rowOff>
    </xdr:from>
    <xdr:ext cx="534377" cy="259045"/>
    <xdr:sp macro="" textlink="">
      <xdr:nvSpPr>
        <xdr:cNvPr id="260" name="テキスト ボックス 259"/>
        <xdr:cNvSpPr txBox="1"/>
      </xdr:nvSpPr>
      <xdr:spPr>
        <a:xfrm>
          <a:off x="1752111" y="16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96174</xdr:rowOff>
    </xdr:from>
    <xdr:to>
      <xdr:col>6</xdr:col>
      <xdr:colOff>38100</xdr:colOff>
      <xdr:row>98</xdr:row>
      <xdr:rowOff>26324</xdr:rowOff>
    </xdr:to>
    <xdr:sp macro="" textlink="">
      <xdr:nvSpPr>
        <xdr:cNvPr id="261" name="楕円 260"/>
        <xdr:cNvSpPr/>
      </xdr:nvSpPr>
      <xdr:spPr>
        <a:xfrm>
          <a:off x="1079500" y="167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17451</xdr:rowOff>
    </xdr:from>
    <xdr:ext cx="534377" cy="259045"/>
    <xdr:sp macro="" textlink="">
      <xdr:nvSpPr>
        <xdr:cNvPr id="262" name="テキスト ボックス 261"/>
        <xdr:cNvSpPr txBox="1"/>
      </xdr:nvSpPr>
      <xdr:spPr>
        <a:xfrm>
          <a:off x="863111" y="168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43079</xdr:rowOff>
    </xdr:from>
    <xdr:to>
      <xdr:col>55</xdr:col>
      <xdr:colOff>0</xdr:colOff>
      <xdr:row>39</xdr:row>
      <xdr:rowOff>43307</xdr:rowOff>
    </xdr:to>
    <xdr:cxnSp macro="">
      <xdr:nvCxnSpPr>
        <xdr:cNvPr id="291" name="直線コネクタ 290"/>
        <xdr:cNvCxnSpPr/>
      </xdr:nvCxnSpPr>
      <xdr:spPr>
        <a:xfrm flipV="1">
          <a:off x="9639300" y="672962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43535</xdr:rowOff>
    </xdr:to>
    <xdr:cxnSp macro="">
      <xdr:nvCxnSpPr>
        <xdr:cNvPr id="294" name="直線コネクタ 293"/>
        <xdr:cNvCxnSpPr/>
      </xdr:nvCxnSpPr>
      <xdr:spPr>
        <a:xfrm flipV="1">
          <a:off x="8750300" y="672985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43535</xdr:rowOff>
    </xdr:from>
    <xdr:to>
      <xdr:col>45</xdr:col>
      <xdr:colOff>177800</xdr:colOff>
      <xdr:row>39</xdr:row>
      <xdr:rowOff>44450</xdr:rowOff>
    </xdr:to>
    <xdr:cxnSp macro="">
      <xdr:nvCxnSpPr>
        <xdr:cNvPr id="297" name="直線コネクタ 296"/>
        <xdr:cNvCxnSpPr/>
      </xdr:nvCxnSpPr>
      <xdr:spPr>
        <a:xfrm flipV="1">
          <a:off x="7861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43155</xdr:rowOff>
    </xdr:from>
    <xdr:to>
      <xdr:col>41</xdr:col>
      <xdr:colOff>50800</xdr:colOff>
      <xdr:row>39</xdr:row>
      <xdr:rowOff>44450</xdr:rowOff>
    </xdr:to>
    <xdr:cxnSp macro="">
      <xdr:nvCxnSpPr>
        <xdr:cNvPr id="300" name="直線コネクタ 299"/>
        <xdr:cNvCxnSpPr/>
      </xdr:nvCxnSpPr>
      <xdr:spPr>
        <a:xfrm>
          <a:off x="6972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135763</xdr:rowOff>
    </xdr:from>
    <xdr:to>
      <xdr:col>41</xdr:col>
      <xdr:colOff>101600</xdr:colOff>
      <xdr:row>39</xdr:row>
      <xdr:rowOff>65913</xdr:rowOff>
    </xdr:to>
    <xdr:sp macro="" textlink="">
      <xdr:nvSpPr>
        <xdr:cNvPr id="301" name="フローチャート: 判断 300"/>
        <xdr:cNvSpPr/>
      </xdr:nvSpPr>
      <xdr:spPr>
        <a:xfrm>
          <a:off x="7810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82440</xdr:rowOff>
    </xdr:from>
    <xdr:ext cx="378565" cy="259045"/>
    <xdr:sp macro="" textlink="">
      <xdr:nvSpPr>
        <xdr:cNvPr id="302" name="テキスト ボックス 301"/>
        <xdr:cNvSpPr txBox="1"/>
      </xdr:nvSpPr>
      <xdr:spPr>
        <a:xfrm>
          <a:off x="7672017" y="642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134772</xdr:rowOff>
    </xdr:from>
    <xdr:to>
      <xdr:col>36</xdr:col>
      <xdr:colOff>165100</xdr:colOff>
      <xdr:row>39</xdr:row>
      <xdr:rowOff>64922</xdr:rowOff>
    </xdr:to>
    <xdr:sp macro="" textlink="">
      <xdr:nvSpPr>
        <xdr:cNvPr id="303" name="フローチャート: 判断 302"/>
        <xdr:cNvSpPr/>
      </xdr:nvSpPr>
      <xdr:spPr>
        <a:xfrm>
          <a:off x="6921500" y="66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81449</xdr:rowOff>
    </xdr:from>
    <xdr:ext cx="378565" cy="259045"/>
    <xdr:sp macro="" textlink="">
      <xdr:nvSpPr>
        <xdr:cNvPr id="304" name="テキスト ボックス 303"/>
        <xdr:cNvSpPr txBox="1"/>
      </xdr:nvSpPr>
      <xdr:spPr>
        <a:xfrm>
          <a:off x="6783017" y="64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163729</xdr:rowOff>
    </xdr:from>
    <xdr:to>
      <xdr:col>55</xdr:col>
      <xdr:colOff>50800</xdr:colOff>
      <xdr:row>39</xdr:row>
      <xdr:rowOff>93879</xdr:rowOff>
    </xdr:to>
    <xdr:sp macro="" textlink="">
      <xdr:nvSpPr>
        <xdr:cNvPr id="310" name="楕円 309"/>
        <xdr:cNvSpPr/>
      </xdr:nvSpPr>
      <xdr:spPr>
        <a:xfrm>
          <a:off x="10426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78656</xdr:rowOff>
    </xdr:from>
    <xdr:ext cx="313932" cy="259045"/>
    <xdr:sp macro="" textlink="">
      <xdr:nvSpPr>
        <xdr:cNvPr id="311" name="労働費該当値テキスト"/>
        <xdr:cNvSpPr txBox="1"/>
      </xdr:nvSpPr>
      <xdr:spPr>
        <a:xfrm>
          <a:off x="10528300" y="659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2" name="楕円 311"/>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13" name="テキスト ボックス 312"/>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164185</xdr:rowOff>
    </xdr:from>
    <xdr:to>
      <xdr:col>46</xdr:col>
      <xdr:colOff>38100</xdr:colOff>
      <xdr:row>39</xdr:row>
      <xdr:rowOff>94335</xdr:rowOff>
    </xdr:to>
    <xdr:sp macro="" textlink="">
      <xdr:nvSpPr>
        <xdr:cNvPr id="314" name="楕円 313"/>
        <xdr:cNvSpPr/>
      </xdr:nvSpPr>
      <xdr:spPr>
        <a:xfrm>
          <a:off x="8699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85462</xdr:rowOff>
    </xdr:from>
    <xdr:ext cx="313932" cy="259045"/>
    <xdr:sp macro="" textlink="">
      <xdr:nvSpPr>
        <xdr:cNvPr id="315" name="テキスト ボックス 314"/>
        <xdr:cNvSpPr txBox="1"/>
      </xdr:nvSpPr>
      <xdr:spPr>
        <a:xfrm>
          <a:off x="8593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163805</xdr:rowOff>
    </xdr:from>
    <xdr:to>
      <xdr:col>36</xdr:col>
      <xdr:colOff>165100</xdr:colOff>
      <xdr:row>39</xdr:row>
      <xdr:rowOff>93955</xdr:rowOff>
    </xdr:to>
    <xdr:sp macro="" textlink="">
      <xdr:nvSpPr>
        <xdr:cNvPr id="318" name="楕円 317"/>
        <xdr:cNvSpPr/>
      </xdr:nvSpPr>
      <xdr:spPr>
        <a:xfrm>
          <a:off x="6921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85082</xdr:rowOff>
    </xdr:from>
    <xdr:ext cx="313932" cy="259045"/>
    <xdr:sp macro="" textlink="">
      <xdr:nvSpPr>
        <xdr:cNvPr id="319" name="テキスト ボックス 318"/>
        <xdr:cNvSpPr txBox="1"/>
      </xdr:nvSpPr>
      <xdr:spPr>
        <a:xfrm>
          <a:off x="6815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113226</xdr:rowOff>
    </xdr:from>
    <xdr:to>
      <xdr:col>55</xdr:col>
      <xdr:colOff>0</xdr:colOff>
      <xdr:row>58</xdr:row>
      <xdr:rowOff>121384</xdr:rowOff>
    </xdr:to>
    <xdr:cxnSp macro="">
      <xdr:nvCxnSpPr>
        <xdr:cNvPr id="348" name="直線コネクタ 347"/>
        <xdr:cNvCxnSpPr/>
      </xdr:nvCxnSpPr>
      <xdr:spPr>
        <a:xfrm>
          <a:off x="9639300" y="10057326"/>
          <a:ext cx="8382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88241</xdr:rowOff>
    </xdr:from>
    <xdr:to>
      <xdr:col>50</xdr:col>
      <xdr:colOff>114300</xdr:colOff>
      <xdr:row>58</xdr:row>
      <xdr:rowOff>113226</xdr:rowOff>
    </xdr:to>
    <xdr:cxnSp macro="">
      <xdr:nvCxnSpPr>
        <xdr:cNvPr id="351" name="直線コネクタ 350"/>
        <xdr:cNvCxnSpPr/>
      </xdr:nvCxnSpPr>
      <xdr:spPr>
        <a:xfrm>
          <a:off x="8750300" y="10032341"/>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61819</xdr:rowOff>
    </xdr:from>
    <xdr:to>
      <xdr:col>45</xdr:col>
      <xdr:colOff>177800</xdr:colOff>
      <xdr:row>58</xdr:row>
      <xdr:rowOff>88241</xdr:rowOff>
    </xdr:to>
    <xdr:cxnSp macro="">
      <xdr:nvCxnSpPr>
        <xdr:cNvPr id="354" name="直線コネクタ 353"/>
        <xdr:cNvCxnSpPr/>
      </xdr:nvCxnSpPr>
      <xdr:spPr>
        <a:xfrm>
          <a:off x="7861300" y="10005919"/>
          <a:ext cx="889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57401</xdr:rowOff>
    </xdr:from>
    <xdr:to>
      <xdr:col>41</xdr:col>
      <xdr:colOff>50800</xdr:colOff>
      <xdr:row>58</xdr:row>
      <xdr:rowOff>61819</xdr:rowOff>
    </xdr:to>
    <xdr:cxnSp macro="">
      <xdr:nvCxnSpPr>
        <xdr:cNvPr id="357" name="直線コネクタ 356"/>
        <xdr:cNvCxnSpPr/>
      </xdr:nvCxnSpPr>
      <xdr:spPr>
        <a:xfrm>
          <a:off x="6972300" y="10001501"/>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99392</xdr:rowOff>
    </xdr:from>
    <xdr:to>
      <xdr:col>41</xdr:col>
      <xdr:colOff>101600</xdr:colOff>
      <xdr:row>59</xdr:row>
      <xdr:rowOff>29542</xdr:rowOff>
    </xdr:to>
    <xdr:sp macro="" textlink="">
      <xdr:nvSpPr>
        <xdr:cNvPr id="358" name="フローチャート: 判断 357"/>
        <xdr:cNvSpPr/>
      </xdr:nvSpPr>
      <xdr:spPr>
        <a:xfrm>
          <a:off x="7810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20669</xdr:rowOff>
    </xdr:from>
    <xdr:ext cx="534377" cy="259045"/>
    <xdr:sp macro="" textlink="">
      <xdr:nvSpPr>
        <xdr:cNvPr id="359" name="テキスト ボックス 358"/>
        <xdr:cNvSpPr txBox="1"/>
      </xdr:nvSpPr>
      <xdr:spPr>
        <a:xfrm>
          <a:off x="7594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105722</xdr:rowOff>
    </xdr:from>
    <xdr:to>
      <xdr:col>36</xdr:col>
      <xdr:colOff>165100</xdr:colOff>
      <xdr:row>59</xdr:row>
      <xdr:rowOff>35872</xdr:rowOff>
    </xdr:to>
    <xdr:sp macro="" textlink="">
      <xdr:nvSpPr>
        <xdr:cNvPr id="360" name="フローチャート: 判断 359"/>
        <xdr:cNvSpPr/>
      </xdr:nvSpPr>
      <xdr:spPr>
        <a:xfrm>
          <a:off x="6921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26999</xdr:rowOff>
    </xdr:from>
    <xdr:ext cx="534377" cy="259045"/>
    <xdr:sp macro="" textlink="">
      <xdr:nvSpPr>
        <xdr:cNvPr id="361" name="テキスト ボックス 360"/>
        <xdr:cNvSpPr txBox="1"/>
      </xdr:nvSpPr>
      <xdr:spPr>
        <a:xfrm>
          <a:off x="6705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70584</xdr:rowOff>
    </xdr:from>
    <xdr:to>
      <xdr:col>55</xdr:col>
      <xdr:colOff>50800</xdr:colOff>
      <xdr:row>59</xdr:row>
      <xdr:rowOff>734</xdr:rowOff>
    </xdr:to>
    <xdr:sp macro="" textlink="">
      <xdr:nvSpPr>
        <xdr:cNvPr id="367" name="楕円 366"/>
        <xdr:cNvSpPr/>
      </xdr:nvSpPr>
      <xdr:spPr>
        <a:xfrm>
          <a:off x="10426700" y="1001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156961</xdr:rowOff>
    </xdr:from>
    <xdr:ext cx="534377" cy="259045"/>
    <xdr:sp macro="" textlink="">
      <xdr:nvSpPr>
        <xdr:cNvPr id="368" name="農林水産業費該当値テキスト"/>
        <xdr:cNvSpPr txBox="1"/>
      </xdr:nvSpPr>
      <xdr:spPr>
        <a:xfrm>
          <a:off x="10528300" y="99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62426</xdr:rowOff>
    </xdr:from>
    <xdr:to>
      <xdr:col>50</xdr:col>
      <xdr:colOff>165100</xdr:colOff>
      <xdr:row>58</xdr:row>
      <xdr:rowOff>164026</xdr:rowOff>
    </xdr:to>
    <xdr:sp macro="" textlink="">
      <xdr:nvSpPr>
        <xdr:cNvPr id="369" name="楕円 368"/>
        <xdr:cNvSpPr/>
      </xdr:nvSpPr>
      <xdr:spPr>
        <a:xfrm>
          <a:off x="9588500" y="100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155153</xdr:rowOff>
    </xdr:from>
    <xdr:ext cx="534377" cy="259045"/>
    <xdr:sp macro="" textlink="">
      <xdr:nvSpPr>
        <xdr:cNvPr id="370" name="テキスト ボックス 369"/>
        <xdr:cNvSpPr txBox="1"/>
      </xdr:nvSpPr>
      <xdr:spPr>
        <a:xfrm>
          <a:off x="9372111" y="100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37441</xdr:rowOff>
    </xdr:from>
    <xdr:to>
      <xdr:col>46</xdr:col>
      <xdr:colOff>38100</xdr:colOff>
      <xdr:row>58</xdr:row>
      <xdr:rowOff>139041</xdr:rowOff>
    </xdr:to>
    <xdr:sp macro="" textlink="">
      <xdr:nvSpPr>
        <xdr:cNvPr id="371" name="楕円 370"/>
        <xdr:cNvSpPr/>
      </xdr:nvSpPr>
      <xdr:spPr>
        <a:xfrm>
          <a:off x="8699500" y="99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130168</xdr:rowOff>
    </xdr:from>
    <xdr:ext cx="599010" cy="259045"/>
    <xdr:sp macro="" textlink="">
      <xdr:nvSpPr>
        <xdr:cNvPr id="372" name="テキスト ボックス 371"/>
        <xdr:cNvSpPr txBox="1"/>
      </xdr:nvSpPr>
      <xdr:spPr>
        <a:xfrm>
          <a:off x="8450795" y="1007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11019</xdr:rowOff>
    </xdr:from>
    <xdr:to>
      <xdr:col>41</xdr:col>
      <xdr:colOff>101600</xdr:colOff>
      <xdr:row>58</xdr:row>
      <xdr:rowOff>112619</xdr:rowOff>
    </xdr:to>
    <xdr:sp macro="" textlink="">
      <xdr:nvSpPr>
        <xdr:cNvPr id="373" name="楕円 372"/>
        <xdr:cNvSpPr/>
      </xdr:nvSpPr>
      <xdr:spPr>
        <a:xfrm>
          <a:off x="7810500" y="99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129146</xdr:rowOff>
    </xdr:from>
    <xdr:ext cx="599010" cy="259045"/>
    <xdr:sp macro="" textlink="">
      <xdr:nvSpPr>
        <xdr:cNvPr id="374" name="テキスト ボックス 373"/>
        <xdr:cNvSpPr txBox="1"/>
      </xdr:nvSpPr>
      <xdr:spPr>
        <a:xfrm>
          <a:off x="7561795" y="973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6601</xdr:rowOff>
    </xdr:from>
    <xdr:to>
      <xdr:col>36</xdr:col>
      <xdr:colOff>165100</xdr:colOff>
      <xdr:row>58</xdr:row>
      <xdr:rowOff>108201</xdr:rowOff>
    </xdr:to>
    <xdr:sp macro="" textlink="">
      <xdr:nvSpPr>
        <xdr:cNvPr id="375" name="楕円 374"/>
        <xdr:cNvSpPr/>
      </xdr:nvSpPr>
      <xdr:spPr>
        <a:xfrm>
          <a:off x="6921500" y="99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124728</xdr:rowOff>
    </xdr:from>
    <xdr:ext cx="599010" cy="259045"/>
    <xdr:sp macro="" textlink="">
      <xdr:nvSpPr>
        <xdr:cNvPr id="376" name="テキスト ボックス 375"/>
        <xdr:cNvSpPr txBox="1"/>
      </xdr:nvSpPr>
      <xdr:spPr>
        <a:xfrm>
          <a:off x="6672795" y="972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154327</xdr:rowOff>
    </xdr:from>
    <xdr:to>
      <xdr:col>55</xdr:col>
      <xdr:colOff>0</xdr:colOff>
      <xdr:row>78</xdr:row>
      <xdr:rowOff>170366</xdr:rowOff>
    </xdr:to>
    <xdr:cxnSp macro="">
      <xdr:nvCxnSpPr>
        <xdr:cNvPr id="405" name="直線コネクタ 404"/>
        <xdr:cNvCxnSpPr/>
      </xdr:nvCxnSpPr>
      <xdr:spPr>
        <a:xfrm>
          <a:off x="9639300" y="13527427"/>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154327</xdr:rowOff>
    </xdr:from>
    <xdr:to>
      <xdr:col>50</xdr:col>
      <xdr:colOff>114300</xdr:colOff>
      <xdr:row>79</xdr:row>
      <xdr:rowOff>10263</xdr:rowOff>
    </xdr:to>
    <xdr:cxnSp macro="">
      <xdr:nvCxnSpPr>
        <xdr:cNvPr id="408" name="直線コネクタ 407"/>
        <xdr:cNvCxnSpPr/>
      </xdr:nvCxnSpPr>
      <xdr:spPr>
        <a:xfrm flipV="1">
          <a:off x="8750300" y="13527427"/>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1949</xdr:rowOff>
    </xdr:from>
    <xdr:to>
      <xdr:col>45</xdr:col>
      <xdr:colOff>177800</xdr:colOff>
      <xdr:row>79</xdr:row>
      <xdr:rowOff>10263</xdr:rowOff>
    </xdr:to>
    <xdr:cxnSp macro="">
      <xdr:nvCxnSpPr>
        <xdr:cNvPr id="411" name="直線コネクタ 410"/>
        <xdr:cNvCxnSpPr/>
      </xdr:nvCxnSpPr>
      <xdr:spPr>
        <a:xfrm>
          <a:off x="7861300" y="13546499"/>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1949</xdr:rowOff>
    </xdr:from>
    <xdr:to>
      <xdr:col>41</xdr:col>
      <xdr:colOff>50800</xdr:colOff>
      <xdr:row>79</xdr:row>
      <xdr:rowOff>7226</xdr:rowOff>
    </xdr:to>
    <xdr:cxnSp macro="">
      <xdr:nvCxnSpPr>
        <xdr:cNvPr id="414" name="直線コネクタ 413"/>
        <xdr:cNvCxnSpPr/>
      </xdr:nvCxnSpPr>
      <xdr:spPr>
        <a:xfrm flipV="1">
          <a:off x="6972300" y="13546499"/>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5" name="フローチャート: 判断 414"/>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42404</xdr:rowOff>
    </xdr:from>
    <xdr:ext cx="534377" cy="259045"/>
    <xdr:sp macro="" textlink="">
      <xdr:nvSpPr>
        <xdr:cNvPr id="416" name="テキスト ボックス 415"/>
        <xdr:cNvSpPr txBox="1"/>
      </xdr:nvSpPr>
      <xdr:spPr>
        <a:xfrm>
          <a:off x="7594111" y="132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7" name="フローチャート: 判断 416"/>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41349</xdr:rowOff>
    </xdr:from>
    <xdr:ext cx="534377" cy="259045"/>
    <xdr:sp macro="" textlink="">
      <xdr:nvSpPr>
        <xdr:cNvPr id="418" name="テキスト ボックス 417"/>
        <xdr:cNvSpPr txBox="1"/>
      </xdr:nvSpPr>
      <xdr:spPr>
        <a:xfrm>
          <a:off x="6705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119566</xdr:rowOff>
    </xdr:from>
    <xdr:to>
      <xdr:col>55</xdr:col>
      <xdr:colOff>50800</xdr:colOff>
      <xdr:row>79</xdr:row>
      <xdr:rowOff>49716</xdr:rowOff>
    </xdr:to>
    <xdr:sp macro="" textlink="">
      <xdr:nvSpPr>
        <xdr:cNvPr id="424" name="楕円 423"/>
        <xdr:cNvSpPr/>
      </xdr:nvSpPr>
      <xdr:spPr>
        <a:xfrm>
          <a:off x="10426700" y="134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34493</xdr:rowOff>
    </xdr:from>
    <xdr:ext cx="534377" cy="259045"/>
    <xdr:sp macro="" textlink="">
      <xdr:nvSpPr>
        <xdr:cNvPr id="425" name="商工費該当値テキスト"/>
        <xdr:cNvSpPr txBox="1"/>
      </xdr:nvSpPr>
      <xdr:spPr>
        <a:xfrm>
          <a:off x="10528300" y="134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103527</xdr:rowOff>
    </xdr:from>
    <xdr:to>
      <xdr:col>50</xdr:col>
      <xdr:colOff>165100</xdr:colOff>
      <xdr:row>79</xdr:row>
      <xdr:rowOff>33677</xdr:rowOff>
    </xdr:to>
    <xdr:sp macro="" textlink="">
      <xdr:nvSpPr>
        <xdr:cNvPr id="426" name="楕円 425"/>
        <xdr:cNvSpPr/>
      </xdr:nvSpPr>
      <xdr:spPr>
        <a:xfrm>
          <a:off x="9588500" y="134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24804</xdr:rowOff>
    </xdr:from>
    <xdr:ext cx="534377" cy="259045"/>
    <xdr:sp macro="" textlink="">
      <xdr:nvSpPr>
        <xdr:cNvPr id="427" name="テキスト ボックス 426"/>
        <xdr:cNvSpPr txBox="1"/>
      </xdr:nvSpPr>
      <xdr:spPr>
        <a:xfrm>
          <a:off x="9372111" y="135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130913</xdr:rowOff>
    </xdr:from>
    <xdr:to>
      <xdr:col>46</xdr:col>
      <xdr:colOff>38100</xdr:colOff>
      <xdr:row>79</xdr:row>
      <xdr:rowOff>61063</xdr:rowOff>
    </xdr:to>
    <xdr:sp macro="" textlink="">
      <xdr:nvSpPr>
        <xdr:cNvPr id="428" name="楕円 427"/>
        <xdr:cNvSpPr/>
      </xdr:nvSpPr>
      <xdr:spPr>
        <a:xfrm>
          <a:off x="8699500" y="135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52190</xdr:rowOff>
    </xdr:from>
    <xdr:ext cx="469744" cy="259045"/>
    <xdr:sp macro="" textlink="">
      <xdr:nvSpPr>
        <xdr:cNvPr id="429" name="テキスト ボックス 428"/>
        <xdr:cNvSpPr txBox="1"/>
      </xdr:nvSpPr>
      <xdr:spPr>
        <a:xfrm>
          <a:off x="8515428" y="135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122599</xdr:rowOff>
    </xdr:from>
    <xdr:to>
      <xdr:col>41</xdr:col>
      <xdr:colOff>101600</xdr:colOff>
      <xdr:row>79</xdr:row>
      <xdr:rowOff>52749</xdr:rowOff>
    </xdr:to>
    <xdr:sp macro="" textlink="">
      <xdr:nvSpPr>
        <xdr:cNvPr id="430" name="楕円 429"/>
        <xdr:cNvSpPr/>
      </xdr:nvSpPr>
      <xdr:spPr>
        <a:xfrm>
          <a:off x="7810500" y="134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43876</xdr:rowOff>
    </xdr:from>
    <xdr:ext cx="534377" cy="259045"/>
    <xdr:sp macro="" textlink="">
      <xdr:nvSpPr>
        <xdr:cNvPr id="431" name="テキスト ボックス 430"/>
        <xdr:cNvSpPr txBox="1"/>
      </xdr:nvSpPr>
      <xdr:spPr>
        <a:xfrm>
          <a:off x="7594111" y="135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127876</xdr:rowOff>
    </xdr:from>
    <xdr:to>
      <xdr:col>36</xdr:col>
      <xdr:colOff>165100</xdr:colOff>
      <xdr:row>79</xdr:row>
      <xdr:rowOff>58026</xdr:rowOff>
    </xdr:to>
    <xdr:sp macro="" textlink="">
      <xdr:nvSpPr>
        <xdr:cNvPr id="432" name="楕円 431"/>
        <xdr:cNvSpPr/>
      </xdr:nvSpPr>
      <xdr:spPr>
        <a:xfrm>
          <a:off x="69215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49153</xdr:rowOff>
    </xdr:from>
    <xdr:ext cx="469744" cy="259045"/>
    <xdr:sp macro="" textlink="">
      <xdr:nvSpPr>
        <xdr:cNvPr id="433" name="テキスト ボックス 432"/>
        <xdr:cNvSpPr txBox="1"/>
      </xdr:nvSpPr>
      <xdr:spPr>
        <a:xfrm>
          <a:off x="6737428" y="135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54843</xdr:rowOff>
    </xdr:from>
    <xdr:to>
      <xdr:col>55</xdr:col>
      <xdr:colOff>0</xdr:colOff>
      <xdr:row>98</xdr:row>
      <xdr:rowOff>67028</xdr:rowOff>
    </xdr:to>
    <xdr:cxnSp macro="">
      <xdr:nvCxnSpPr>
        <xdr:cNvPr id="462" name="直線コネクタ 461"/>
        <xdr:cNvCxnSpPr/>
      </xdr:nvCxnSpPr>
      <xdr:spPr>
        <a:xfrm flipV="1">
          <a:off x="9639300" y="16856943"/>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56859</xdr:rowOff>
    </xdr:from>
    <xdr:to>
      <xdr:col>50</xdr:col>
      <xdr:colOff>114300</xdr:colOff>
      <xdr:row>98</xdr:row>
      <xdr:rowOff>67028</xdr:rowOff>
    </xdr:to>
    <xdr:cxnSp macro="">
      <xdr:nvCxnSpPr>
        <xdr:cNvPr id="465" name="直線コネクタ 464"/>
        <xdr:cNvCxnSpPr/>
      </xdr:nvCxnSpPr>
      <xdr:spPr>
        <a:xfrm>
          <a:off x="8750300" y="16858959"/>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56859</xdr:rowOff>
    </xdr:from>
    <xdr:to>
      <xdr:col>45</xdr:col>
      <xdr:colOff>177800</xdr:colOff>
      <xdr:row>98</xdr:row>
      <xdr:rowOff>95258</xdr:rowOff>
    </xdr:to>
    <xdr:cxnSp macro="">
      <xdr:nvCxnSpPr>
        <xdr:cNvPr id="468" name="直線コネクタ 467"/>
        <xdr:cNvCxnSpPr/>
      </xdr:nvCxnSpPr>
      <xdr:spPr>
        <a:xfrm flipV="1">
          <a:off x="7861300" y="16858959"/>
          <a:ext cx="889000" cy="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95258</xdr:rowOff>
    </xdr:from>
    <xdr:to>
      <xdr:col>41</xdr:col>
      <xdr:colOff>50800</xdr:colOff>
      <xdr:row>98</xdr:row>
      <xdr:rowOff>113040</xdr:rowOff>
    </xdr:to>
    <xdr:cxnSp macro="">
      <xdr:nvCxnSpPr>
        <xdr:cNvPr id="471" name="直線コネクタ 470"/>
        <xdr:cNvCxnSpPr/>
      </xdr:nvCxnSpPr>
      <xdr:spPr>
        <a:xfrm flipV="1">
          <a:off x="6972300" y="16897358"/>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53721</xdr:rowOff>
    </xdr:from>
    <xdr:to>
      <xdr:col>41</xdr:col>
      <xdr:colOff>101600</xdr:colOff>
      <xdr:row>98</xdr:row>
      <xdr:rowOff>155321</xdr:rowOff>
    </xdr:to>
    <xdr:sp macro="" textlink="">
      <xdr:nvSpPr>
        <xdr:cNvPr id="472" name="フローチャート: 判断 471"/>
        <xdr:cNvSpPr/>
      </xdr:nvSpPr>
      <xdr:spPr>
        <a:xfrm>
          <a:off x="7810500" y="1685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146448</xdr:rowOff>
    </xdr:from>
    <xdr:ext cx="534377" cy="259045"/>
    <xdr:sp macro="" textlink="">
      <xdr:nvSpPr>
        <xdr:cNvPr id="473" name="テキスト ボックス 472"/>
        <xdr:cNvSpPr txBox="1"/>
      </xdr:nvSpPr>
      <xdr:spPr>
        <a:xfrm>
          <a:off x="7594111" y="1694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44022</xdr:rowOff>
    </xdr:from>
    <xdr:to>
      <xdr:col>36</xdr:col>
      <xdr:colOff>165100</xdr:colOff>
      <xdr:row>98</xdr:row>
      <xdr:rowOff>145622</xdr:rowOff>
    </xdr:to>
    <xdr:sp macro="" textlink="">
      <xdr:nvSpPr>
        <xdr:cNvPr id="474" name="フローチャート: 判断 473"/>
        <xdr:cNvSpPr/>
      </xdr:nvSpPr>
      <xdr:spPr>
        <a:xfrm>
          <a:off x="6921500" y="1684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162149</xdr:rowOff>
    </xdr:from>
    <xdr:ext cx="534377" cy="259045"/>
    <xdr:sp macro="" textlink="">
      <xdr:nvSpPr>
        <xdr:cNvPr id="475" name="テキスト ボックス 474"/>
        <xdr:cNvSpPr txBox="1"/>
      </xdr:nvSpPr>
      <xdr:spPr>
        <a:xfrm>
          <a:off x="6705111" y="166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4043</xdr:rowOff>
    </xdr:from>
    <xdr:to>
      <xdr:col>55</xdr:col>
      <xdr:colOff>50800</xdr:colOff>
      <xdr:row>98</xdr:row>
      <xdr:rowOff>105643</xdr:rowOff>
    </xdr:to>
    <xdr:sp macro="" textlink="">
      <xdr:nvSpPr>
        <xdr:cNvPr id="481" name="楕円 480"/>
        <xdr:cNvSpPr/>
      </xdr:nvSpPr>
      <xdr:spPr>
        <a:xfrm>
          <a:off x="10426700" y="168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117180</xdr:rowOff>
    </xdr:from>
    <xdr:ext cx="599010" cy="259045"/>
    <xdr:sp macro="" textlink="">
      <xdr:nvSpPr>
        <xdr:cNvPr id="482" name="土木費該当値テキスト"/>
        <xdr:cNvSpPr txBox="1"/>
      </xdr:nvSpPr>
      <xdr:spPr>
        <a:xfrm>
          <a:off x="10528300" y="1674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16228</xdr:rowOff>
    </xdr:from>
    <xdr:to>
      <xdr:col>50</xdr:col>
      <xdr:colOff>165100</xdr:colOff>
      <xdr:row>98</xdr:row>
      <xdr:rowOff>117828</xdr:rowOff>
    </xdr:to>
    <xdr:sp macro="" textlink="">
      <xdr:nvSpPr>
        <xdr:cNvPr id="483" name="楕円 482"/>
        <xdr:cNvSpPr/>
      </xdr:nvSpPr>
      <xdr:spPr>
        <a:xfrm>
          <a:off x="9588500" y="168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108955</xdr:rowOff>
    </xdr:from>
    <xdr:ext cx="599010" cy="259045"/>
    <xdr:sp macro="" textlink="">
      <xdr:nvSpPr>
        <xdr:cNvPr id="484" name="テキスト ボックス 483"/>
        <xdr:cNvSpPr txBox="1"/>
      </xdr:nvSpPr>
      <xdr:spPr>
        <a:xfrm>
          <a:off x="9339795" y="169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6059</xdr:rowOff>
    </xdr:from>
    <xdr:to>
      <xdr:col>46</xdr:col>
      <xdr:colOff>38100</xdr:colOff>
      <xdr:row>98</xdr:row>
      <xdr:rowOff>107659</xdr:rowOff>
    </xdr:to>
    <xdr:sp macro="" textlink="">
      <xdr:nvSpPr>
        <xdr:cNvPr id="485" name="楕円 484"/>
        <xdr:cNvSpPr/>
      </xdr:nvSpPr>
      <xdr:spPr>
        <a:xfrm>
          <a:off x="8699500" y="16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98786</xdr:rowOff>
    </xdr:from>
    <xdr:ext cx="599010" cy="259045"/>
    <xdr:sp macro="" textlink="">
      <xdr:nvSpPr>
        <xdr:cNvPr id="486" name="テキスト ボックス 485"/>
        <xdr:cNvSpPr txBox="1"/>
      </xdr:nvSpPr>
      <xdr:spPr>
        <a:xfrm>
          <a:off x="8450795" y="1690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44458</xdr:rowOff>
    </xdr:from>
    <xdr:to>
      <xdr:col>41</xdr:col>
      <xdr:colOff>101600</xdr:colOff>
      <xdr:row>98</xdr:row>
      <xdr:rowOff>146058</xdr:rowOff>
    </xdr:to>
    <xdr:sp macro="" textlink="">
      <xdr:nvSpPr>
        <xdr:cNvPr id="487" name="楕円 486"/>
        <xdr:cNvSpPr/>
      </xdr:nvSpPr>
      <xdr:spPr>
        <a:xfrm>
          <a:off x="7810500" y="168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162585</xdr:rowOff>
    </xdr:from>
    <xdr:ext cx="534377" cy="259045"/>
    <xdr:sp macro="" textlink="">
      <xdr:nvSpPr>
        <xdr:cNvPr id="488" name="テキスト ボックス 487"/>
        <xdr:cNvSpPr txBox="1"/>
      </xdr:nvSpPr>
      <xdr:spPr>
        <a:xfrm>
          <a:off x="7594111" y="166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62240</xdr:rowOff>
    </xdr:from>
    <xdr:to>
      <xdr:col>36</xdr:col>
      <xdr:colOff>165100</xdr:colOff>
      <xdr:row>98</xdr:row>
      <xdr:rowOff>163840</xdr:rowOff>
    </xdr:to>
    <xdr:sp macro="" textlink="">
      <xdr:nvSpPr>
        <xdr:cNvPr id="489" name="楕円 488"/>
        <xdr:cNvSpPr/>
      </xdr:nvSpPr>
      <xdr:spPr>
        <a:xfrm>
          <a:off x="6921500" y="168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154967</xdr:rowOff>
    </xdr:from>
    <xdr:ext cx="534377" cy="259045"/>
    <xdr:sp macro="" textlink="">
      <xdr:nvSpPr>
        <xdr:cNvPr id="490" name="テキスト ボックス 489"/>
        <xdr:cNvSpPr txBox="1"/>
      </xdr:nvSpPr>
      <xdr:spPr>
        <a:xfrm>
          <a:off x="6705111" y="1695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72255</xdr:rowOff>
    </xdr:from>
    <xdr:to>
      <xdr:col>85</xdr:col>
      <xdr:colOff>127000</xdr:colOff>
      <xdr:row>38</xdr:row>
      <xdr:rowOff>72957</xdr:rowOff>
    </xdr:to>
    <xdr:cxnSp macro="">
      <xdr:nvCxnSpPr>
        <xdr:cNvPr id="519" name="直線コネクタ 518"/>
        <xdr:cNvCxnSpPr/>
      </xdr:nvCxnSpPr>
      <xdr:spPr>
        <a:xfrm flipV="1">
          <a:off x="15481300" y="6587355"/>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72957</xdr:rowOff>
    </xdr:from>
    <xdr:to>
      <xdr:col>81</xdr:col>
      <xdr:colOff>50800</xdr:colOff>
      <xdr:row>38</xdr:row>
      <xdr:rowOff>98926</xdr:rowOff>
    </xdr:to>
    <xdr:cxnSp macro="">
      <xdr:nvCxnSpPr>
        <xdr:cNvPr id="522" name="直線コネクタ 521"/>
        <xdr:cNvCxnSpPr/>
      </xdr:nvCxnSpPr>
      <xdr:spPr>
        <a:xfrm flipV="1">
          <a:off x="14592300" y="6588057"/>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123256</xdr:rowOff>
    </xdr:from>
    <xdr:to>
      <xdr:col>76</xdr:col>
      <xdr:colOff>114300</xdr:colOff>
      <xdr:row>38</xdr:row>
      <xdr:rowOff>98926</xdr:rowOff>
    </xdr:to>
    <xdr:cxnSp macro="">
      <xdr:nvCxnSpPr>
        <xdr:cNvPr id="525" name="直線コネクタ 524"/>
        <xdr:cNvCxnSpPr/>
      </xdr:nvCxnSpPr>
      <xdr:spPr>
        <a:xfrm>
          <a:off x="13703300" y="6466906"/>
          <a:ext cx="889000" cy="1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123256</xdr:rowOff>
    </xdr:from>
    <xdr:to>
      <xdr:col>71</xdr:col>
      <xdr:colOff>177800</xdr:colOff>
      <xdr:row>37</xdr:row>
      <xdr:rowOff>166594</xdr:rowOff>
    </xdr:to>
    <xdr:cxnSp macro="">
      <xdr:nvCxnSpPr>
        <xdr:cNvPr id="528" name="直線コネクタ 527"/>
        <xdr:cNvCxnSpPr/>
      </xdr:nvCxnSpPr>
      <xdr:spPr>
        <a:xfrm flipV="1">
          <a:off x="12814300" y="6466906"/>
          <a:ext cx="889000" cy="4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29514</xdr:rowOff>
    </xdr:from>
    <xdr:to>
      <xdr:col>72</xdr:col>
      <xdr:colOff>38100</xdr:colOff>
      <xdr:row>38</xdr:row>
      <xdr:rowOff>131114</xdr:rowOff>
    </xdr:to>
    <xdr:sp macro="" textlink="">
      <xdr:nvSpPr>
        <xdr:cNvPr id="529" name="フローチャート: 判断 528"/>
        <xdr:cNvSpPr/>
      </xdr:nvSpPr>
      <xdr:spPr>
        <a:xfrm>
          <a:off x="13652500" y="654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122241</xdr:rowOff>
    </xdr:from>
    <xdr:ext cx="534377" cy="259045"/>
    <xdr:sp macro="" textlink="">
      <xdr:nvSpPr>
        <xdr:cNvPr id="530" name="テキスト ボックス 529"/>
        <xdr:cNvSpPr txBox="1"/>
      </xdr:nvSpPr>
      <xdr:spPr>
        <a:xfrm>
          <a:off x="13436111" y="663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42323</xdr:rowOff>
    </xdr:from>
    <xdr:to>
      <xdr:col>67</xdr:col>
      <xdr:colOff>101600</xdr:colOff>
      <xdr:row>38</xdr:row>
      <xdr:rowOff>143923</xdr:rowOff>
    </xdr:to>
    <xdr:sp macro="" textlink="">
      <xdr:nvSpPr>
        <xdr:cNvPr id="531" name="フローチャート: 判断 530"/>
        <xdr:cNvSpPr/>
      </xdr:nvSpPr>
      <xdr:spPr>
        <a:xfrm>
          <a:off x="12763500" y="655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135050</xdr:rowOff>
    </xdr:from>
    <xdr:ext cx="534377" cy="259045"/>
    <xdr:sp macro="" textlink="">
      <xdr:nvSpPr>
        <xdr:cNvPr id="532" name="テキスト ボックス 531"/>
        <xdr:cNvSpPr txBox="1"/>
      </xdr:nvSpPr>
      <xdr:spPr>
        <a:xfrm>
          <a:off x="12547111" y="66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21455</xdr:rowOff>
    </xdr:from>
    <xdr:to>
      <xdr:col>85</xdr:col>
      <xdr:colOff>177800</xdr:colOff>
      <xdr:row>38</xdr:row>
      <xdr:rowOff>123055</xdr:rowOff>
    </xdr:to>
    <xdr:sp macro="" textlink="">
      <xdr:nvSpPr>
        <xdr:cNvPr id="538" name="楕円 537"/>
        <xdr:cNvSpPr/>
      </xdr:nvSpPr>
      <xdr:spPr>
        <a:xfrm>
          <a:off x="16268700" y="6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107832</xdr:rowOff>
    </xdr:from>
    <xdr:ext cx="534377" cy="259045"/>
    <xdr:sp macro="" textlink="">
      <xdr:nvSpPr>
        <xdr:cNvPr id="539" name="消防費該当値テキスト"/>
        <xdr:cNvSpPr txBox="1"/>
      </xdr:nvSpPr>
      <xdr:spPr>
        <a:xfrm>
          <a:off x="16370300" y="64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22157</xdr:rowOff>
    </xdr:from>
    <xdr:to>
      <xdr:col>81</xdr:col>
      <xdr:colOff>101600</xdr:colOff>
      <xdr:row>38</xdr:row>
      <xdr:rowOff>123757</xdr:rowOff>
    </xdr:to>
    <xdr:sp macro="" textlink="">
      <xdr:nvSpPr>
        <xdr:cNvPr id="540" name="楕円 539"/>
        <xdr:cNvSpPr/>
      </xdr:nvSpPr>
      <xdr:spPr>
        <a:xfrm>
          <a:off x="15430500" y="65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114884</xdr:rowOff>
    </xdr:from>
    <xdr:ext cx="534377" cy="259045"/>
    <xdr:sp macro="" textlink="">
      <xdr:nvSpPr>
        <xdr:cNvPr id="541" name="テキスト ボックス 540"/>
        <xdr:cNvSpPr txBox="1"/>
      </xdr:nvSpPr>
      <xdr:spPr>
        <a:xfrm>
          <a:off x="15214111" y="66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48126</xdr:rowOff>
    </xdr:from>
    <xdr:to>
      <xdr:col>76</xdr:col>
      <xdr:colOff>165100</xdr:colOff>
      <xdr:row>38</xdr:row>
      <xdr:rowOff>149726</xdr:rowOff>
    </xdr:to>
    <xdr:sp macro="" textlink="">
      <xdr:nvSpPr>
        <xdr:cNvPr id="542" name="楕円 541"/>
        <xdr:cNvSpPr/>
      </xdr:nvSpPr>
      <xdr:spPr>
        <a:xfrm>
          <a:off x="14541500" y="65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140853</xdr:rowOff>
    </xdr:from>
    <xdr:ext cx="534377" cy="259045"/>
    <xdr:sp macro="" textlink="">
      <xdr:nvSpPr>
        <xdr:cNvPr id="543" name="テキスト ボックス 542"/>
        <xdr:cNvSpPr txBox="1"/>
      </xdr:nvSpPr>
      <xdr:spPr>
        <a:xfrm>
          <a:off x="14325111" y="66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72456</xdr:rowOff>
    </xdr:from>
    <xdr:to>
      <xdr:col>72</xdr:col>
      <xdr:colOff>38100</xdr:colOff>
      <xdr:row>38</xdr:row>
      <xdr:rowOff>2606</xdr:rowOff>
    </xdr:to>
    <xdr:sp macro="" textlink="">
      <xdr:nvSpPr>
        <xdr:cNvPr id="544" name="楕円 543"/>
        <xdr:cNvSpPr/>
      </xdr:nvSpPr>
      <xdr:spPr>
        <a:xfrm>
          <a:off x="13652500" y="64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19133</xdr:rowOff>
    </xdr:from>
    <xdr:ext cx="534377" cy="259045"/>
    <xdr:sp macro="" textlink="">
      <xdr:nvSpPr>
        <xdr:cNvPr id="545" name="テキスト ボックス 544"/>
        <xdr:cNvSpPr txBox="1"/>
      </xdr:nvSpPr>
      <xdr:spPr>
        <a:xfrm>
          <a:off x="13436111" y="61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115795</xdr:rowOff>
    </xdr:from>
    <xdr:to>
      <xdr:col>67</xdr:col>
      <xdr:colOff>101600</xdr:colOff>
      <xdr:row>38</xdr:row>
      <xdr:rowOff>45944</xdr:rowOff>
    </xdr:to>
    <xdr:sp macro="" textlink="">
      <xdr:nvSpPr>
        <xdr:cNvPr id="546" name="楕円 545"/>
        <xdr:cNvSpPr/>
      </xdr:nvSpPr>
      <xdr:spPr>
        <a:xfrm>
          <a:off x="12763500" y="6459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62472</xdr:rowOff>
    </xdr:from>
    <xdr:ext cx="534377" cy="259045"/>
    <xdr:sp macro="" textlink="">
      <xdr:nvSpPr>
        <xdr:cNvPr id="547" name="テキスト ボックス 546"/>
        <xdr:cNvSpPr txBox="1"/>
      </xdr:nvSpPr>
      <xdr:spPr>
        <a:xfrm>
          <a:off x="12547111" y="62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107246</xdr:rowOff>
    </xdr:from>
    <xdr:to>
      <xdr:col>85</xdr:col>
      <xdr:colOff>127000</xdr:colOff>
      <xdr:row>56</xdr:row>
      <xdr:rowOff>159333</xdr:rowOff>
    </xdr:to>
    <xdr:cxnSp macro="">
      <xdr:nvCxnSpPr>
        <xdr:cNvPr id="576" name="直線コネクタ 575"/>
        <xdr:cNvCxnSpPr/>
      </xdr:nvCxnSpPr>
      <xdr:spPr>
        <a:xfrm>
          <a:off x="15481300" y="9708446"/>
          <a:ext cx="8382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107246</xdr:rowOff>
    </xdr:from>
    <xdr:to>
      <xdr:col>81</xdr:col>
      <xdr:colOff>50800</xdr:colOff>
      <xdr:row>56</xdr:row>
      <xdr:rowOff>123865</xdr:rowOff>
    </xdr:to>
    <xdr:cxnSp macro="">
      <xdr:nvCxnSpPr>
        <xdr:cNvPr id="579" name="直線コネクタ 578"/>
        <xdr:cNvCxnSpPr/>
      </xdr:nvCxnSpPr>
      <xdr:spPr>
        <a:xfrm flipV="1">
          <a:off x="14592300" y="9708446"/>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123865</xdr:rowOff>
    </xdr:from>
    <xdr:to>
      <xdr:col>76</xdr:col>
      <xdr:colOff>114300</xdr:colOff>
      <xdr:row>56</xdr:row>
      <xdr:rowOff>154144</xdr:rowOff>
    </xdr:to>
    <xdr:cxnSp macro="">
      <xdr:nvCxnSpPr>
        <xdr:cNvPr id="582" name="直線コネクタ 581"/>
        <xdr:cNvCxnSpPr/>
      </xdr:nvCxnSpPr>
      <xdr:spPr>
        <a:xfrm flipV="1">
          <a:off x="13703300" y="9725065"/>
          <a:ext cx="889000" cy="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154144</xdr:rowOff>
    </xdr:from>
    <xdr:to>
      <xdr:col>71</xdr:col>
      <xdr:colOff>177800</xdr:colOff>
      <xdr:row>57</xdr:row>
      <xdr:rowOff>80507</xdr:rowOff>
    </xdr:to>
    <xdr:cxnSp macro="">
      <xdr:nvCxnSpPr>
        <xdr:cNvPr id="585" name="直線コネクタ 584"/>
        <xdr:cNvCxnSpPr/>
      </xdr:nvCxnSpPr>
      <xdr:spPr>
        <a:xfrm flipV="1">
          <a:off x="12814300" y="9755344"/>
          <a:ext cx="889000" cy="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6" name="フローチャート: 判断 585"/>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149413</xdr:rowOff>
    </xdr:from>
    <xdr:ext cx="534377" cy="259045"/>
    <xdr:sp macro="" textlink="">
      <xdr:nvSpPr>
        <xdr:cNvPr id="587" name="テキスト ボックス 586"/>
        <xdr:cNvSpPr txBox="1"/>
      </xdr:nvSpPr>
      <xdr:spPr>
        <a:xfrm>
          <a:off x="13436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8" name="フローチャート: 判断 587"/>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2797</xdr:rowOff>
    </xdr:from>
    <xdr:ext cx="534377" cy="259045"/>
    <xdr:sp macro="" textlink="">
      <xdr:nvSpPr>
        <xdr:cNvPr id="589" name="テキスト ボックス 588"/>
        <xdr:cNvSpPr txBox="1"/>
      </xdr:nvSpPr>
      <xdr:spPr>
        <a:xfrm>
          <a:off x="12547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108533</xdr:rowOff>
    </xdr:from>
    <xdr:to>
      <xdr:col>85</xdr:col>
      <xdr:colOff>177800</xdr:colOff>
      <xdr:row>57</xdr:row>
      <xdr:rowOff>38683</xdr:rowOff>
    </xdr:to>
    <xdr:sp macro="" textlink="">
      <xdr:nvSpPr>
        <xdr:cNvPr id="595" name="楕円 594"/>
        <xdr:cNvSpPr/>
      </xdr:nvSpPr>
      <xdr:spPr>
        <a:xfrm>
          <a:off x="16268700" y="97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86960</xdr:rowOff>
    </xdr:from>
    <xdr:ext cx="599010" cy="259045"/>
    <xdr:sp macro="" textlink="">
      <xdr:nvSpPr>
        <xdr:cNvPr id="596" name="教育費該当値テキスト"/>
        <xdr:cNvSpPr txBox="1"/>
      </xdr:nvSpPr>
      <xdr:spPr>
        <a:xfrm>
          <a:off x="16370300" y="968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56446</xdr:rowOff>
    </xdr:from>
    <xdr:to>
      <xdr:col>81</xdr:col>
      <xdr:colOff>101600</xdr:colOff>
      <xdr:row>56</xdr:row>
      <xdr:rowOff>158046</xdr:rowOff>
    </xdr:to>
    <xdr:sp macro="" textlink="">
      <xdr:nvSpPr>
        <xdr:cNvPr id="597" name="楕円 596"/>
        <xdr:cNvSpPr/>
      </xdr:nvSpPr>
      <xdr:spPr>
        <a:xfrm>
          <a:off x="15430500" y="96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3123</xdr:rowOff>
    </xdr:from>
    <xdr:ext cx="599010" cy="259045"/>
    <xdr:sp macro="" textlink="">
      <xdr:nvSpPr>
        <xdr:cNvPr id="598" name="テキスト ボックス 597"/>
        <xdr:cNvSpPr txBox="1"/>
      </xdr:nvSpPr>
      <xdr:spPr>
        <a:xfrm>
          <a:off x="15181795" y="943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73065</xdr:rowOff>
    </xdr:from>
    <xdr:to>
      <xdr:col>76</xdr:col>
      <xdr:colOff>165100</xdr:colOff>
      <xdr:row>57</xdr:row>
      <xdr:rowOff>3215</xdr:rowOff>
    </xdr:to>
    <xdr:sp macro="" textlink="">
      <xdr:nvSpPr>
        <xdr:cNvPr id="599" name="楕円 598"/>
        <xdr:cNvSpPr/>
      </xdr:nvSpPr>
      <xdr:spPr>
        <a:xfrm>
          <a:off x="14541500" y="96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19742</xdr:rowOff>
    </xdr:from>
    <xdr:ext cx="599010" cy="259045"/>
    <xdr:sp macro="" textlink="">
      <xdr:nvSpPr>
        <xdr:cNvPr id="600" name="テキスト ボックス 599"/>
        <xdr:cNvSpPr txBox="1"/>
      </xdr:nvSpPr>
      <xdr:spPr>
        <a:xfrm>
          <a:off x="14292795" y="944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103344</xdr:rowOff>
    </xdr:from>
    <xdr:to>
      <xdr:col>72</xdr:col>
      <xdr:colOff>38100</xdr:colOff>
      <xdr:row>57</xdr:row>
      <xdr:rowOff>33494</xdr:rowOff>
    </xdr:to>
    <xdr:sp macro="" textlink="">
      <xdr:nvSpPr>
        <xdr:cNvPr id="601" name="楕円 600"/>
        <xdr:cNvSpPr/>
      </xdr:nvSpPr>
      <xdr:spPr>
        <a:xfrm>
          <a:off x="13652500" y="97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50021</xdr:rowOff>
    </xdr:from>
    <xdr:ext cx="599010" cy="259045"/>
    <xdr:sp macro="" textlink="">
      <xdr:nvSpPr>
        <xdr:cNvPr id="602" name="テキスト ボックス 601"/>
        <xdr:cNvSpPr txBox="1"/>
      </xdr:nvSpPr>
      <xdr:spPr>
        <a:xfrm>
          <a:off x="13403795" y="94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29707</xdr:rowOff>
    </xdr:from>
    <xdr:to>
      <xdr:col>67</xdr:col>
      <xdr:colOff>101600</xdr:colOff>
      <xdr:row>57</xdr:row>
      <xdr:rowOff>131307</xdr:rowOff>
    </xdr:to>
    <xdr:sp macro="" textlink="">
      <xdr:nvSpPr>
        <xdr:cNvPr id="603" name="楕円 602"/>
        <xdr:cNvSpPr/>
      </xdr:nvSpPr>
      <xdr:spPr>
        <a:xfrm>
          <a:off x="12763500" y="98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147834</xdr:rowOff>
    </xdr:from>
    <xdr:ext cx="534377" cy="259045"/>
    <xdr:sp macro="" textlink="">
      <xdr:nvSpPr>
        <xdr:cNvPr id="604" name="テキスト ボックス 603"/>
        <xdr:cNvSpPr txBox="1"/>
      </xdr:nvSpPr>
      <xdr:spPr>
        <a:xfrm>
          <a:off x="12547111" y="957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16876</xdr:rowOff>
    </xdr:from>
    <xdr:to>
      <xdr:col>85</xdr:col>
      <xdr:colOff>127000</xdr:colOff>
      <xdr:row>79</xdr:row>
      <xdr:rowOff>43673</xdr:rowOff>
    </xdr:to>
    <xdr:cxnSp macro="">
      <xdr:nvCxnSpPr>
        <xdr:cNvPr id="633" name="直線コネクタ 632"/>
        <xdr:cNvCxnSpPr/>
      </xdr:nvCxnSpPr>
      <xdr:spPr>
        <a:xfrm>
          <a:off x="15481300" y="13561426"/>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139316</xdr:rowOff>
    </xdr:from>
    <xdr:to>
      <xdr:col>81</xdr:col>
      <xdr:colOff>50800</xdr:colOff>
      <xdr:row>79</xdr:row>
      <xdr:rowOff>16876</xdr:rowOff>
    </xdr:to>
    <xdr:cxnSp macro="">
      <xdr:nvCxnSpPr>
        <xdr:cNvPr id="636" name="直線コネクタ 635"/>
        <xdr:cNvCxnSpPr/>
      </xdr:nvCxnSpPr>
      <xdr:spPr>
        <a:xfrm>
          <a:off x="14592300" y="13340966"/>
          <a:ext cx="889000" cy="2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139316</xdr:rowOff>
    </xdr:from>
    <xdr:to>
      <xdr:col>76</xdr:col>
      <xdr:colOff>114300</xdr:colOff>
      <xdr:row>78</xdr:row>
      <xdr:rowOff>163094</xdr:rowOff>
    </xdr:to>
    <xdr:cxnSp macro="">
      <xdr:nvCxnSpPr>
        <xdr:cNvPr id="639" name="直線コネクタ 638"/>
        <xdr:cNvCxnSpPr/>
      </xdr:nvCxnSpPr>
      <xdr:spPr>
        <a:xfrm flipV="1">
          <a:off x="13703300" y="13340966"/>
          <a:ext cx="889000" cy="1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137089</xdr:rowOff>
    </xdr:from>
    <xdr:ext cx="534377" cy="259045"/>
    <xdr:sp macro="" textlink="">
      <xdr:nvSpPr>
        <xdr:cNvPr id="641" name="テキスト ボックス 640"/>
        <xdr:cNvSpPr txBox="1"/>
      </xdr:nvSpPr>
      <xdr:spPr>
        <a:xfrm>
          <a:off x="14325111" y="135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163094</xdr:rowOff>
    </xdr:from>
    <xdr:to>
      <xdr:col>71</xdr:col>
      <xdr:colOff>177800</xdr:colOff>
      <xdr:row>79</xdr:row>
      <xdr:rowOff>44450</xdr:rowOff>
    </xdr:to>
    <xdr:cxnSp macro="">
      <xdr:nvCxnSpPr>
        <xdr:cNvPr id="642" name="直線コネクタ 641"/>
        <xdr:cNvCxnSpPr/>
      </xdr:nvCxnSpPr>
      <xdr:spPr>
        <a:xfrm flipV="1">
          <a:off x="12814300" y="13536194"/>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131721</xdr:rowOff>
    </xdr:from>
    <xdr:to>
      <xdr:col>72</xdr:col>
      <xdr:colOff>38100</xdr:colOff>
      <xdr:row>79</xdr:row>
      <xdr:rowOff>61871</xdr:rowOff>
    </xdr:to>
    <xdr:sp macro="" textlink="">
      <xdr:nvSpPr>
        <xdr:cNvPr id="643" name="フローチャート: 判断 642"/>
        <xdr:cNvSpPr/>
      </xdr:nvSpPr>
      <xdr:spPr>
        <a:xfrm>
          <a:off x="13652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52998</xdr:rowOff>
    </xdr:from>
    <xdr:ext cx="469744" cy="259045"/>
    <xdr:sp macro="" textlink="">
      <xdr:nvSpPr>
        <xdr:cNvPr id="644" name="テキスト ボックス 643"/>
        <xdr:cNvSpPr txBox="1"/>
      </xdr:nvSpPr>
      <xdr:spPr>
        <a:xfrm>
          <a:off x="13468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128025</xdr:rowOff>
    </xdr:from>
    <xdr:to>
      <xdr:col>67</xdr:col>
      <xdr:colOff>101600</xdr:colOff>
      <xdr:row>79</xdr:row>
      <xdr:rowOff>58175</xdr:rowOff>
    </xdr:to>
    <xdr:sp macro="" textlink="">
      <xdr:nvSpPr>
        <xdr:cNvPr id="645" name="フローチャート: 判断 644"/>
        <xdr:cNvSpPr/>
      </xdr:nvSpPr>
      <xdr:spPr>
        <a:xfrm>
          <a:off x="12763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74702</xdr:rowOff>
    </xdr:from>
    <xdr:ext cx="469744" cy="259045"/>
    <xdr:sp macro="" textlink="">
      <xdr:nvSpPr>
        <xdr:cNvPr id="646" name="テキスト ボックス 645"/>
        <xdr:cNvSpPr txBox="1"/>
      </xdr:nvSpPr>
      <xdr:spPr>
        <a:xfrm>
          <a:off x="12579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164323</xdr:rowOff>
    </xdr:from>
    <xdr:to>
      <xdr:col>85</xdr:col>
      <xdr:colOff>177800</xdr:colOff>
      <xdr:row>79</xdr:row>
      <xdr:rowOff>94473</xdr:rowOff>
    </xdr:to>
    <xdr:sp macro="" textlink="">
      <xdr:nvSpPr>
        <xdr:cNvPr id="652" name="楕円 651"/>
        <xdr:cNvSpPr/>
      </xdr:nvSpPr>
      <xdr:spPr>
        <a:xfrm>
          <a:off x="16268700" y="135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79250</xdr:rowOff>
    </xdr:from>
    <xdr:ext cx="378565" cy="259045"/>
    <xdr:sp macro="" textlink="">
      <xdr:nvSpPr>
        <xdr:cNvPr id="653" name="災害復旧費該当値テキスト"/>
        <xdr:cNvSpPr txBox="1"/>
      </xdr:nvSpPr>
      <xdr:spPr>
        <a:xfrm>
          <a:off x="16370300" y="13452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137526</xdr:rowOff>
    </xdr:from>
    <xdr:to>
      <xdr:col>81</xdr:col>
      <xdr:colOff>101600</xdr:colOff>
      <xdr:row>79</xdr:row>
      <xdr:rowOff>67676</xdr:rowOff>
    </xdr:to>
    <xdr:sp macro="" textlink="">
      <xdr:nvSpPr>
        <xdr:cNvPr id="654" name="楕円 653"/>
        <xdr:cNvSpPr/>
      </xdr:nvSpPr>
      <xdr:spPr>
        <a:xfrm>
          <a:off x="15430500" y="135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58803</xdr:rowOff>
    </xdr:from>
    <xdr:ext cx="469744" cy="259045"/>
    <xdr:sp macro="" textlink="">
      <xdr:nvSpPr>
        <xdr:cNvPr id="655" name="テキスト ボックス 654"/>
        <xdr:cNvSpPr txBox="1"/>
      </xdr:nvSpPr>
      <xdr:spPr>
        <a:xfrm>
          <a:off x="15246428" y="1360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88516</xdr:rowOff>
    </xdr:from>
    <xdr:to>
      <xdr:col>76</xdr:col>
      <xdr:colOff>165100</xdr:colOff>
      <xdr:row>78</xdr:row>
      <xdr:rowOff>18666</xdr:rowOff>
    </xdr:to>
    <xdr:sp macro="" textlink="">
      <xdr:nvSpPr>
        <xdr:cNvPr id="656" name="楕円 655"/>
        <xdr:cNvSpPr/>
      </xdr:nvSpPr>
      <xdr:spPr>
        <a:xfrm>
          <a:off x="14541500" y="1329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35193</xdr:rowOff>
    </xdr:from>
    <xdr:ext cx="534377" cy="259045"/>
    <xdr:sp macro="" textlink="">
      <xdr:nvSpPr>
        <xdr:cNvPr id="657" name="テキスト ボックス 656"/>
        <xdr:cNvSpPr txBox="1"/>
      </xdr:nvSpPr>
      <xdr:spPr>
        <a:xfrm>
          <a:off x="14325111" y="130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112294</xdr:rowOff>
    </xdr:from>
    <xdr:to>
      <xdr:col>72</xdr:col>
      <xdr:colOff>38100</xdr:colOff>
      <xdr:row>79</xdr:row>
      <xdr:rowOff>42444</xdr:rowOff>
    </xdr:to>
    <xdr:sp macro="" textlink="">
      <xdr:nvSpPr>
        <xdr:cNvPr id="658" name="楕円 657"/>
        <xdr:cNvSpPr/>
      </xdr:nvSpPr>
      <xdr:spPr>
        <a:xfrm>
          <a:off x="13652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58971</xdr:rowOff>
    </xdr:from>
    <xdr:ext cx="534377" cy="259045"/>
    <xdr:sp macro="" textlink="">
      <xdr:nvSpPr>
        <xdr:cNvPr id="659" name="テキスト ボックス 658"/>
        <xdr:cNvSpPr txBox="1"/>
      </xdr:nvSpPr>
      <xdr:spPr>
        <a:xfrm>
          <a:off x="13436111" y="132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115399</xdr:rowOff>
    </xdr:from>
    <xdr:to>
      <xdr:col>85</xdr:col>
      <xdr:colOff>127000</xdr:colOff>
      <xdr:row>96</xdr:row>
      <xdr:rowOff>136038</xdr:rowOff>
    </xdr:to>
    <xdr:cxnSp macro="">
      <xdr:nvCxnSpPr>
        <xdr:cNvPr id="688" name="直線コネクタ 687"/>
        <xdr:cNvCxnSpPr/>
      </xdr:nvCxnSpPr>
      <xdr:spPr>
        <a:xfrm flipV="1">
          <a:off x="15481300" y="16574599"/>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136038</xdr:rowOff>
    </xdr:from>
    <xdr:to>
      <xdr:col>81</xdr:col>
      <xdr:colOff>50800</xdr:colOff>
      <xdr:row>97</xdr:row>
      <xdr:rowOff>18154</xdr:rowOff>
    </xdr:to>
    <xdr:cxnSp macro="">
      <xdr:nvCxnSpPr>
        <xdr:cNvPr id="691" name="直線コネクタ 690"/>
        <xdr:cNvCxnSpPr/>
      </xdr:nvCxnSpPr>
      <xdr:spPr>
        <a:xfrm flipV="1">
          <a:off x="14592300" y="16595238"/>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18154</xdr:rowOff>
    </xdr:from>
    <xdr:to>
      <xdr:col>76</xdr:col>
      <xdr:colOff>114300</xdr:colOff>
      <xdr:row>97</xdr:row>
      <xdr:rowOff>59592</xdr:rowOff>
    </xdr:to>
    <xdr:cxnSp macro="">
      <xdr:nvCxnSpPr>
        <xdr:cNvPr id="694" name="直線コネクタ 693"/>
        <xdr:cNvCxnSpPr/>
      </xdr:nvCxnSpPr>
      <xdr:spPr>
        <a:xfrm flipV="1">
          <a:off x="13703300" y="16648804"/>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59592</xdr:rowOff>
    </xdr:from>
    <xdr:to>
      <xdr:col>71</xdr:col>
      <xdr:colOff>177800</xdr:colOff>
      <xdr:row>97</xdr:row>
      <xdr:rowOff>72315</xdr:rowOff>
    </xdr:to>
    <xdr:cxnSp macro="">
      <xdr:nvCxnSpPr>
        <xdr:cNvPr id="697" name="直線コネクタ 696"/>
        <xdr:cNvCxnSpPr/>
      </xdr:nvCxnSpPr>
      <xdr:spPr>
        <a:xfrm flipV="1">
          <a:off x="12814300" y="16690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88694</xdr:rowOff>
    </xdr:from>
    <xdr:to>
      <xdr:col>72</xdr:col>
      <xdr:colOff>38100</xdr:colOff>
      <xdr:row>98</xdr:row>
      <xdr:rowOff>18844</xdr:rowOff>
    </xdr:to>
    <xdr:sp macro="" textlink="">
      <xdr:nvSpPr>
        <xdr:cNvPr id="698" name="フローチャート: 判断 697"/>
        <xdr:cNvSpPr/>
      </xdr:nvSpPr>
      <xdr:spPr>
        <a:xfrm>
          <a:off x="13652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9971</xdr:rowOff>
    </xdr:from>
    <xdr:ext cx="534377" cy="259045"/>
    <xdr:sp macro="" textlink="">
      <xdr:nvSpPr>
        <xdr:cNvPr id="699" name="テキスト ボックス 698"/>
        <xdr:cNvSpPr txBox="1"/>
      </xdr:nvSpPr>
      <xdr:spPr>
        <a:xfrm>
          <a:off x="13436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102859</xdr:rowOff>
    </xdr:from>
    <xdr:to>
      <xdr:col>67</xdr:col>
      <xdr:colOff>101600</xdr:colOff>
      <xdr:row>98</xdr:row>
      <xdr:rowOff>33009</xdr:rowOff>
    </xdr:to>
    <xdr:sp macro="" textlink="">
      <xdr:nvSpPr>
        <xdr:cNvPr id="700" name="フローチャート: 判断 699"/>
        <xdr:cNvSpPr/>
      </xdr:nvSpPr>
      <xdr:spPr>
        <a:xfrm>
          <a:off x="12763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24136</xdr:rowOff>
    </xdr:from>
    <xdr:ext cx="534377" cy="259045"/>
    <xdr:sp macro="" textlink="">
      <xdr:nvSpPr>
        <xdr:cNvPr id="701" name="テキスト ボックス 700"/>
        <xdr:cNvSpPr txBox="1"/>
      </xdr:nvSpPr>
      <xdr:spPr>
        <a:xfrm>
          <a:off x="12547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64599</xdr:rowOff>
    </xdr:from>
    <xdr:to>
      <xdr:col>85</xdr:col>
      <xdr:colOff>177800</xdr:colOff>
      <xdr:row>96</xdr:row>
      <xdr:rowOff>166199</xdr:rowOff>
    </xdr:to>
    <xdr:sp macro="" textlink="">
      <xdr:nvSpPr>
        <xdr:cNvPr id="707" name="楕円 706"/>
        <xdr:cNvSpPr/>
      </xdr:nvSpPr>
      <xdr:spPr>
        <a:xfrm>
          <a:off x="16268700" y="165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87476</xdr:rowOff>
    </xdr:from>
    <xdr:ext cx="599010" cy="259045"/>
    <xdr:sp macro="" textlink="">
      <xdr:nvSpPr>
        <xdr:cNvPr id="708" name="公債費該当値テキスト"/>
        <xdr:cNvSpPr txBox="1"/>
      </xdr:nvSpPr>
      <xdr:spPr>
        <a:xfrm>
          <a:off x="16370300" y="1637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85238</xdr:rowOff>
    </xdr:from>
    <xdr:to>
      <xdr:col>81</xdr:col>
      <xdr:colOff>101600</xdr:colOff>
      <xdr:row>97</xdr:row>
      <xdr:rowOff>15388</xdr:rowOff>
    </xdr:to>
    <xdr:sp macro="" textlink="">
      <xdr:nvSpPr>
        <xdr:cNvPr id="709" name="楕円 708"/>
        <xdr:cNvSpPr/>
      </xdr:nvSpPr>
      <xdr:spPr>
        <a:xfrm>
          <a:off x="15430500" y="165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31915</xdr:rowOff>
    </xdr:from>
    <xdr:ext cx="599010" cy="259045"/>
    <xdr:sp macro="" textlink="">
      <xdr:nvSpPr>
        <xdr:cNvPr id="710" name="テキスト ボックス 709"/>
        <xdr:cNvSpPr txBox="1"/>
      </xdr:nvSpPr>
      <xdr:spPr>
        <a:xfrm>
          <a:off x="15181795" y="1631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138804</xdr:rowOff>
    </xdr:from>
    <xdr:to>
      <xdr:col>76</xdr:col>
      <xdr:colOff>165100</xdr:colOff>
      <xdr:row>97</xdr:row>
      <xdr:rowOff>68954</xdr:rowOff>
    </xdr:to>
    <xdr:sp macro="" textlink="">
      <xdr:nvSpPr>
        <xdr:cNvPr id="711" name="楕円 710"/>
        <xdr:cNvSpPr/>
      </xdr:nvSpPr>
      <xdr:spPr>
        <a:xfrm>
          <a:off x="14541500" y="165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85481</xdr:rowOff>
    </xdr:from>
    <xdr:ext cx="599010" cy="259045"/>
    <xdr:sp macro="" textlink="">
      <xdr:nvSpPr>
        <xdr:cNvPr id="712" name="テキスト ボックス 711"/>
        <xdr:cNvSpPr txBox="1"/>
      </xdr:nvSpPr>
      <xdr:spPr>
        <a:xfrm>
          <a:off x="14292795" y="163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8792</xdr:rowOff>
    </xdr:from>
    <xdr:to>
      <xdr:col>72</xdr:col>
      <xdr:colOff>38100</xdr:colOff>
      <xdr:row>97</xdr:row>
      <xdr:rowOff>110392</xdr:rowOff>
    </xdr:to>
    <xdr:sp macro="" textlink="">
      <xdr:nvSpPr>
        <xdr:cNvPr id="713" name="楕円 712"/>
        <xdr:cNvSpPr/>
      </xdr:nvSpPr>
      <xdr:spPr>
        <a:xfrm>
          <a:off x="13652500" y="166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126919</xdr:rowOff>
    </xdr:from>
    <xdr:ext cx="599010" cy="259045"/>
    <xdr:sp macro="" textlink="">
      <xdr:nvSpPr>
        <xdr:cNvPr id="714" name="テキスト ボックス 713"/>
        <xdr:cNvSpPr txBox="1"/>
      </xdr:nvSpPr>
      <xdr:spPr>
        <a:xfrm>
          <a:off x="13403795" y="1641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21515</xdr:rowOff>
    </xdr:from>
    <xdr:to>
      <xdr:col>67</xdr:col>
      <xdr:colOff>101600</xdr:colOff>
      <xdr:row>97</xdr:row>
      <xdr:rowOff>123115</xdr:rowOff>
    </xdr:to>
    <xdr:sp macro="" textlink="">
      <xdr:nvSpPr>
        <xdr:cNvPr id="715" name="楕円 714"/>
        <xdr:cNvSpPr/>
      </xdr:nvSpPr>
      <xdr:spPr>
        <a:xfrm>
          <a:off x="12763500" y="166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139642</xdr:rowOff>
    </xdr:from>
    <xdr:ext cx="599010" cy="259045"/>
    <xdr:sp macro="" textlink="">
      <xdr:nvSpPr>
        <xdr:cNvPr id="716" name="テキスト ボックス 715"/>
        <xdr:cNvSpPr txBox="1"/>
      </xdr:nvSpPr>
      <xdr:spPr>
        <a:xfrm>
          <a:off x="12514795" y="16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5" name="フローチャート: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117873</xdr:rowOff>
    </xdr:from>
    <xdr:ext cx="378565" cy="259045"/>
    <xdr:sp macro="" textlink="">
      <xdr:nvSpPr>
        <xdr:cNvPr id="756" name="テキスト ボックス 755"/>
        <xdr:cNvSpPr txBox="1"/>
      </xdr:nvSpPr>
      <xdr:spPr>
        <a:xfrm>
          <a:off x="19356017" y="62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57" name="フローチャート: 判断 756"/>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58" name="テキスト ボックス 757"/>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住民一人当たりコストの主な構成要因は総務費、民生費、土木費並びに</a:t>
          </a:r>
          <a:r>
            <a:rPr kumimoji="1" lang="ja-JP" altLang="en-US" sz="1100" b="0" i="0" baseline="0">
              <a:solidFill>
                <a:schemeClr val="dk1"/>
              </a:solidFill>
              <a:effectLst/>
              <a:latin typeface="+mn-lt"/>
              <a:ea typeface="+mn-ea"/>
              <a:cs typeface="+mn-cs"/>
            </a:rPr>
            <a:t>公債費</a:t>
          </a:r>
          <a:r>
            <a:rPr kumimoji="1" lang="ja-JP" altLang="ja-JP" sz="1100" b="0" i="0" baseline="0">
              <a:solidFill>
                <a:schemeClr val="dk1"/>
              </a:solidFill>
              <a:effectLst/>
              <a:latin typeface="+mn-lt"/>
              <a:ea typeface="+mn-ea"/>
              <a:cs typeface="+mn-cs"/>
            </a:rPr>
            <a:t>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総務費については、参議院議員選挙、福島知事選挙に伴う事業費の増や、将来の公債費支出に備えるため減債基金への積立を実施したことにより一人当たりのコストが増加した。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民生費については、住民税非課税世帯等に対する臨時特別給付金や</a:t>
          </a:r>
          <a:r>
            <a:rPr kumimoji="1" lang="ja-JP" altLang="en-US" sz="1100" b="0" i="0" baseline="0">
              <a:solidFill>
                <a:schemeClr val="dk1"/>
              </a:solidFill>
              <a:effectLst/>
              <a:latin typeface="+mn-lt"/>
              <a:ea typeface="+mn-ea"/>
              <a:cs typeface="+mn-cs"/>
            </a:rPr>
            <a:t>低所得の</a:t>
          </a:r>
          <a:r>
            <a:rPr kumimoji="1" lang="ja-JP" altLang="ja-JP" sz="1100" b="0" i="0" baseline="0">
              <a:solidFill>
                <a:schemeClr val="dk1"/>
              </a:solidFill>
              <a:effectLst/>
              <a:latin typeface="+mn-lt"/>
              <a:ea typeface="+mn-ea"/>
              <a:cs typeface="+mn-cs"/>
            </a:rPr>
            <a:t>子育て世帯</a:t>
          </a:r>
          <a:r>
            <a:rPr kumimoji="1" lang="ja-JP" altLang="en-US" sz="1100" b="0" i="0" baseline="0">
              <a:solidFill>
                <a:schemeClr val="dk1"/>
              </a:solidFill>
              <a:effectLst/>
              <a:latin typeface="+mn-lt"/>
              <a:ea typeface="+mn-ea"/>
              <a:cs typeface="+mn-cs"/>
            </a:rPr>
            <a:t>生活支援特別給付金</a:t>
          </a:r>
          <a:r>
            <a:rPr kumimoji="1" lang="ja-JP" altLang="ja-JP" sz="1100" b="0" i="0" baseline="0">
              <a:solidFill>
                <a:schemeClr val="dk1"/>
              </a:solidFill>
              <a:effectLst/>
              <a:latin typeface="+mn-lt"/>
              <a:ea typeface="+mn-ea"/>
              <a:cs typeface="+mn-cs"/>
            </a:rPr>
            <a:t>の支給があったため、一人当たりのコストが増加した。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土木費については、</a:t>
          </a:r>
          <a:r>
            <a:rPr kumimoji="1" lang="ja-JP" altLang="en-US" sz="1100" b="0" i="0" baseline="0">
              <a:solidFill>
                <a:schemeClr val="dk1"/>
              </a:solidFill>
              <a:effectLst/>
              <a:latin typeface="+mn-lt"/>
              <a:ea typeface="+mn-ea"/>
              <a:cs typeface="+mn-cs"/>
            </a:rPr>
            <a:t>近年、維持補修費が増加するとともに</a:t>
          </a:r>
          <a:r>
            <a:rPr kumimoji="1" lang="ja-JP" altLang="ja-JP" sz="1100" b="0" i="0" baseline="0">
              <a:solidFill>
                <a:schemeClr val="dk1"/>
              </a:solidFill>
              <a:effectLst/>
              <a:latin typeface="+mn-lt"/>
              <a:ea typeface="+mn-ea"/>
              <a:cs typeface="+mn-cs"/>
            </a:rPr>
            <a:t>今後も継続して</a:t>
          </a:r>
          <a:r>
            <a:rPr kumimoji="1" lang="ja-JP" altLang="en-US" sz="1100" b="0" i="0" baseline="0">
              <a:solidFill>
                <a:schemeClr val="dk1"/>
              </a:solidFill>
              <a:effectLst/>
              <a:latin typeface="+mn-lt"/>
              <a:ea typeface="+mn-ea"/>
              <a:cs typeface="+mn-cs"/>
            </a:rPr>
            <a:t>改良</a:t>
          </a:r>
          <a:r>
            <a:rPr kumimoji="1" lang="ja-JP" altLang="ja-JP" sz="1100" b="0" i="0" baseline="0">
              <a:solidFill>
                <a:schemeClr val="dk1"/>
              </a:solidFill>
              <a:effectLst/>
              <a:latin typeface="+mn-lt"/>
              <a:ea typeface="+mn-ea"/>
              <a:cs typeface="+mn-cs"/>
            </a:rPr>
            <a:t>事業を実施していくため、一人当たりのコストの高止まりが予想される。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公債費については、現時点での地方債償還額のピークは令和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年度であるが、今後、大型事業実施に伴う地方債借入の計画があり、令和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年度ごろに次のピークを迎える見込みであるため、事業の整理</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により、上昇を抑制できるよう努める。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財政調整基金残高は、標準財政規模比で</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％前後を維持し、弾力的な財政運営を実施している。今後も安定した財政運営に努める。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一般会計、特別会計ともに黒字を維持しており、安定した財政運営となっている。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今後も各特別会計ともに独立採算の原則に立ち返った受益者負担を求め、更なる健全化に努める。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5062892</v>
      </c>
      <c r="BO4" s="449"/>
      <c r="BP4" s="449"/>
      <c r="BQ4" s="449"/>
      <c r="BR4" s="449"/>
      <c r="BS4" s="449"/>
      <c r="BT4" s="449"/>
      <c r="BU4" s="450"/>
      <c r="BV4" s="448">
        <v>5466247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7.3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4927842</v>
      </c>
      <c r="BO5" s="420"/>
      <c r="BP5" s="420"/>
      <c r="BQ5" s="420"/>
      <c r="BR5" s="420"/>
      <c r="BS5" s="420"/>
      <c r="BT5" s="420"/>
      <c r="BU5" s="421"/>
      <c r="BV5" s="419">
        <v>5214084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83.8</v>
      </c>
      <c r="CU5" s="417"/>
      <c r="CV5" s="417"/>
      <c r="CW5" s="417"/>
      <c r="CX5" s="417"/>
      <c r="CY5" s="417"/>
      <c r="CZ5" s="417"/>
      <c r="DA5" s="418"/>
      <c r="DB5" s="416">
        <v>85.3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135050</v>
      </c>
      <c r="BO6" s="420"/>
      <c r="BP6" s="420"/>
      <c r="BQ6" s="420"/>
      <c r="BR6" s="420"/>
      <c r="BS6" s="420"/>
      <c r="BT6" s="420"/>
      <c r="BU6" s="421"/>
      <c r="BV6" s="419">
        <v>252163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84.6</v>
      </c>
      <c r="CU6" s="563"/>
      <c r="CV6" s="563"/>
      <c r="CW6" s="563"/>
      <c r="CX6" s="563"/>
      <c r="CY6" s="563"/>
      <c r="CZ6" s="563"/>
      <c r="DA6" s="564"/>
      <c r="DB6" s="562">
        <v>88.4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9069</v>
      </c>
      <c r="BO7" s="420"/>
      <c r="BP7" s="420"/>
      <c r="BQ7" s="420"/>
      <c r="BR7" s="420"/>
      <c r="BS7" s="420"/>
      <c r="BT7" s="420"/>
      <c r="BU7" s="421"/>
      <c r="BV7" s="419">
        <v>28660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3033088</v>
      </c>
      <c r="CU7" s="420"/>
      <c r="CV7" s="420"/>
      <c r="CW7" s="420"/>
      <c r="CX7" s="420"/>
      <c r="CY7" s="420"/>
      <c r="CZ7" s="420"/>
      <c r="DA7" s="421"/>
      <c r="DB7" s="419">
        <v>3048474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125981</v>
      </c>
      <c r="BO8" s="420"/>
      <c r="BP8" s="420"/>
      <c r="BQ8" s="420"/>
      <c r="BR8" s="420"/>
      <c r="BS8" s="420"/>
      <c r="BT8" s="420"/>
      <c r="BU8" s="421"/>
      <c r="BV8" s="419">
        <v>223503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4825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-97522</v>
      </c>
      <c r="BO9" s="420"/>
      <c r="BP9" s="420"/>
      <c r="BQ9" s="420"/>
      <c r="BR9" s="420"/>
      <c r="BS9" s="420"/>
      <c r="BT9" s="420"/>
      <c r="BU9" s="421"/>
      <c r="BV9" s="419">
        <v>113357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19.2</v>
      </c>
      <c r="CU9" s="417"/>
      <c r="CV9" s="417"/>
      <c r="CW9" s="417"/>
      <c r="CX9" s="417"/>
      <c r="CY9" s="417"/>
      <c r="CZ9" s="417"/>
      <c r="DA9" s="418"/>
      <c r="DB9" s="416">
        <v>19.2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5373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160682</v>
      </c>
      <c r="BO10" s="420"/>
      <c r="BP10" s="420"/>
      <c r="BQ10" s="420"/>
      <c r="BR10" s="420"/>
      <c r="BS10" s="420"/>
      <c r="BT10" s="420"/>
      <c r="BU10" s="421"/>
      <c r="BV10" s="419">
        <v>191708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4774</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246418</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4706</v>
      </c>
      <c r="S13" s="507"/>
      <c r="T13" s="507"/>
      <c r="U13" s="507"/>
      <c r="V13" s="508"/>
      <c r="W13" s="509" t="s">
        <v>140</v>
      </c>
      <c r="X13" s="405"/>
      <c r="Y13" s="405"/>
      <c r="Z13" s="405"/>
      <c r="AA13" s="405"/>
      <c r="AB13" s="406"/>
      <c r="AC13" s="372">
        <v>338</v>
      </c>
      <c r="AD13" s="373"/>
      <c r="AE13" s="373"/>
      <c r="AF13" s="373"/>
      <c r="AG13" s="374"/>
      <c r="AH13" s="372">
        <v>440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-183258</v>
      </c>
      <c r="BO13" s="420"/>
      <c r="BP13" s="420"/>
      <c r="BQ13" s="420"/>
      <c r="BR13" s="420"/>
      <c r="BS13" s="420"/>
      <c r="BT13" s="420"/>
      <c r="BU13" s="421"/>
      <c r="BV13" s="419">
        <v>305065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8.5</v>
      </c>
      <c r="CU13" s="417"/>
      <c r="CV13" s="417"/>
      <c r="CW13" s="417"/>
      <c r="CX13" s="417"/>
      <c r="CY13" s="417"/>
      <c r="CZ13" s="417"/>
      <c r="DA13" s="418"/>
      <c r="DB13" s="416">
        <v>8.1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4869</v>
      </c>
      <c r="S14" s="507"/>
      <c r="T14" s="507"/>
      <c r="U14" s="507"/>
      <c r="V14" s="508"/>
      <c r="W14" s="510"/>
      <c r="X14" s="408"/>
      <c r="Y14" s="408"/>
      <c r="Z14" s="408"/>
      <c r="AA14" s="408"/>
      <c r="AB14" s="409"/>
      <c r="AC14" s="499">
        <v>13.9</v>
      </c>
      <c r="AD14" s="500"/>
      <c r="AE14" s="500"/>
      <c r="AF14" s="500"/>
      <c r="AG14" s="501"/>
      <c r="AH14" s="499">
        <v>15.9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4821</v>
      </c>
      <c r="S15" s="507"/>
      <c r="T15" s="507"/>
      <c r="U15" s="507"/>
      <c r="V15" s="508"/>
      <c r="W15" s="509" t="s">
        <v>149</v>
      </c>
      <c r="X15" s="405"/>
      <c r="Y15" s="405"/>
      <c r="Z15" s="405"/>
      <c r="AA15" s="405"/>
      <c r="AB15" s="406"/>
      <c r="AC15" s="372">
        <v>1034</v>
      </c>
      <c r="AD15" s="373"/>
      <c r="AE15" s="373"/>
      <c r="AF15" s="373"/>
      <c r="AG15" s="374"/>
      <c r="AH15" s="372">
        <v>1164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597401</v>
      </c>
      <c r="BO15" s="449"/>
      <c r="BP15" s="449"/>
      <c r="BQ15" s="449"/>
      <c r="BR15" s="449"/>
      <c r="BS15" s="449"/>
      <c r="BT15" s="449"/>
      <c r="BU15" s="450"/>
      <c r="BV15" s="448">
        <v>580910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42.6</v>
      </c>
      <c r="AD16" s="500"/>
      <c r="AE16" s="500"/>
      <c r="AF16" s="500"/>
      <c r="AG16" s="501"/>
      <c r="AH16" s="499">
        <v>42.1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2871240</v>
      </c>
      <c r="BO16" s="420"/>
      <c r="BP16" s="420"/>
      <c r="BQ16" s="420"/>
      <c r="BR16" s="420"/>
      <c r="BS16" s="420"/>
      <c r="BT16" s="420"/>
      <c r="BU16" s="421"/>
      <c r="BV16" s="419">
        <v>2828188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1053</v>
      </c>
      <c r="AD17" s="373"/>
      <c r="AE17" s="373"/>
      <c r="AF17" s="373"/>
      <c r="AG17" s="374"/>
      <c r="AH17" s="372">
        <v>1158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730759</v>
      </c>
      <c r="BO17" s="420"/>
      <c r="BP17" s="420"/>
      <c r="BQ17" s="420"/>
      <c r="BR17" s="420"/>
      <c r="BS17" s="420"/>
      <c r="BT17" s="420"/>
      <c r="BU17" s="421"/>
      <c r="BV17" s="419">
        <v>712397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163.29</v>
      </c>
      <c r="M18" s="472"/>
      <c r="N18" s="472"/>
      <c r="O18" s="472"/>
      <c r="P18" s="472"/>
      <c r="Q18" s="472"/>
      <c r="R18" s="473"/>
      <c r="S18" s="473"/>
      <c r="T18" s="473"/>
      <c r="U18" s="473"/>
      <c r="V18" s="474"/>
      <c r="W18" s="490"/>
      <c r="X18" s="491"/>
      <c r="Y18" s="491"/>
      <c r="Z18" s="491"/>
      <c r="AA18" s="491"/>
      <c r="AB18" s="515"/>
      <c r="AC18" s="389">
        <v>43.4</v>
      </c>
      <c r="AD18" s="390"/>
      <c r="AE18" s="390"/>
      <c r="AF18" s="390"/>
      <c r="AG18" s="475"/>
      <c r="AH18" s="389">
        <v>41.9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2552326</v>
      </c>
      <c r="BO18" s="420"/>
      <c r="BP18" s="420"/>
      <c r="BQ18" s="420"/>
      <c r="BR18" s="420"/>
      <c r="BS18" s="420"/>
      <c r="BT18" s="420"/>
      <c r="BU18" s="421"/>
      <c r="BV18" s="419">
        <v>2622185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3960913</v>
      </c>
      <c r="BO19" s="420"/>
      <c r="BP19" s="420"/>
      <c r="BQ19" s="420"/>
      <c r="BR19" s="420"/>
      <c r="BS19" s="420"/>
      <c r="BT19" s="420"/>
      <c r="BU19" s="421"/>
      <c r="BV19" s="419">
        <v>3823700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1610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5671261</v>
      </c>
      <c r="BO22" s="449"/>
      <c r="BP22" s="449"/>
      <c r="BQ22" s="449"/>
      <c r="BR22" s="449"/>
      <c r="BS22" s="449"/>
      <c r="BT22" s="449"/>
      <c r="BU22" s="450"/>
      <c r="BV22" s="448">
        <v>6046254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4915468</v>
      </c>
      <c r="BO23" s="420"/>
      <c r="BP23" s="420"/>
      <c r="BQ23" s="420"/>
      <c r="BR23" s="420"/>
      <c r="BS23" s="420"/>
      <c r="BT23" s="420"/>
      <c r="BU23" s="421"/>
      <c r="BV23" s="419">
        <v>5175582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7580</v>
      </c>
      <c r="R24" s="373"/>
      <c r="S24" s="373"/>
      <c r="T24" s="373"/>
      <c r="U24" s="373"/>
      <c r="V24" s="374"/>
      <c r="W24" s="462"/>
      <c r="X24" s="399"/>
      <c r="Y24" s="400"/>
      <c r="Z24" s="375" t="s">
        <v>174</v>
      </c>
      <c r="AA24" s="376"/>
      <c r="AB24" s="376"/>
      <c r="AC24" s="376"/>
      <c r="AD24" s="376"/>
      <c r="AE24" s="376"/>
      <c r="AF24" s="376"/>
      <c r="AG24" s="377"/>
      <c r="AH24" s="372">
        <v>75</v>
      </c>
      <c r="AI24" s="373"/>
      <c r="AJ24" s="373"/>
      <c r="AK24" s="373"/>
      <c r="AL24" s="374"/>
      <c r="AM24" s="372">
        <v>217875</v>
      </c>
      <c r="AN24" s="373"/>
      <c r="AO24" s="373"/>
      <c r="AP24" s="373"/>
      <c r="AQ24" s="373"/>
      <c r="AR24" s="374"/>
      <c r="AS24" s="372">
        <v>2905</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4817402</v>
      </c>
      <c r="BO24" s="420"/>
      <c r="BP24" s="420"/>
      <c r="BQ24" s="420"/>
      <c r="BR24" s="420"/>
      <c r="BS24" s="420"/>
      <c r="BT24" s="420"/>
      <c r="BU24" s="421"/>
      <c r="BV24" s="419">
        <v>5038405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6070</v>
      </c>
      <c r="R25" s="373"/>
      <c r="S25" s="373"/>
      <c r="T25" s="373"/>
      <c r="U25" s="373"/>
      <c r="V25" s="374"/>
      <c r="W25" s="462"/>
      <c r="X25" s="399"/>
      <c r="Y25" s="400"/>
      <c r="Z25" s="375" t="s">
        <v>177</v>
      </c>
      <c r="AA25" s="376"/>
      <c r="AB25" s="376"/>
      <c r="AC25" s="376"/>
      <c r="AD25" s="376"/>
      <c r="AE25" s="376"/>
      <c r="AF25" s="376"/>
      <c r="AG25" s="377"/>
      <c r="AH25" s="372" t="s">
        <v>129</v>
      </c>
      <c r="AI25" s="373"/>
      <c r="AJ25" s="373"/>
      <c r="AK25" s="373"/>
      <c r="AL25" s="374"/>
      <c r="AM25" s="372" t="s">
        <v>147</v>
      </c>
      <c r="AN25" s="373"/>
      <c r="AO25" s="373"/>
      <c r="AP25" s="373"/>
      <c r="AQ25" s="373"/>
      <c r="AR25" s="374"/>
      <c r="AS25" s="372" t="s">
        <v>147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7286</v>
      </c>
      <c r="BO25" s="449"/>
      <c r="BP25" s="449"/>
      <c r="BQ25" s="449"/>
      <c r="BR25" s="449"/>
      <c r="BS25" s="449"/>
      <c r="BT25" s="449"/>
      <c r="BU25" s="450"/>
      <c r="BV25" s="448">
        <v>14681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5680</v>
      </c>
      <c r="R26" s="373"/>
      <c r="S26" s="373"/>
      <c r="T26" s="373"/>
      <c r="U26" s="373"/>
      <c r="V26" s="374"/>
      <c r="W26" s="462"/>
      <c r="X26" s="399"/>
      <c r="Y26" s="400"/>
      <c r="Z26" s="375" t="s">
        <v>180</v>
      </c>
      <c r="AA26" s="430"/>
      <c r="AB26" s="430"/>
      <c r="AC26" s="430"/>
      <c r="AD26" s="430"/>
      <c r="AE26" s="430"/>
      <c r="AF26" s="430"/>
      <c r="AG26" s="431"/>
      <c r="AH26" s="372" t="s">
        <v>129</v>
      </c>
      <c r="AI26" s="373"/>
      <c r="AJ26" s="373"/>
      <c r="AK26" s="373"/>
      <c r="AL26" s="374"/>
      <c r="AM26" s="372" t="s">
        <v>147</v>
      </c>
      <c r="AN26" s="373"/>
      <c r="AO26" s="373"/>
      <c r="AP26" s="373"/>
      <c r="AQ26" s="373"/>
      <c r="AR26" s="374"/>
      <c r="AS26" s="372" t="s">
        <v>129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3040</v>
      </c>
      <c r="R27" s="373"/>
      <c r="S27" s="373"/>
      <c r="T27" s="373"/>
      <c r="U27" s="373"/>
      <c r="V27" s="374"/>
      <c r="W27" s="462"/>
      <c r="X27" s="399"/>
      <c r="Y27" s="400"/>
      <c r="Z27" s="375" t="s">
        <v>183</v>
      </c>
      <c r="AA27" s="376"/>
      <c r="AB27" s="376"/>
      <c r="AC27" s="376"/>
      <c r="AD27" s="376"/>
      <c r="AE27" s="376"/>
      <c r="AF27" s="376"/>
      <c r="AG27" s="377"/>
      <c r="AH27" s="372">
        <v>5</v>
      </c>
      <c r="AI27" s="373"/>
      <c r="AJ27" s="373"/>
      <c r="AK27" s="373"/>
      <c r="AL27" s="374"/>
      <c r="AM27" s="372">
        <v>16550</v>
      </c>
      <c r="AN27" s="373"/>
      <c r="AO27" s="373"/>
      <c r="AP27" s="373"/>
      <c r="AQ27" s="373"/>
      <c r="AR27" s="374"/>
      <c r="AS27" s="372">
        <v>3310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2390</v>
      </c>
      <c r="R28" s="373"/>
      <c r="S28" s="373"/>
      <c r="T28" s="373"/>
      <c r="U28" s="373"/>
      <c r="V28" s="374"/>
      <c r="W28" s="462"/>
      <c r="X28" s="399"/>
      <c r="Y28" s="400"/>
      <c r="Z28" s="375" t="s">
        <v>186</v>
      </c>
      <c r="AA28" s="376"/>
      <c r="AB28" s="376"/>
      <c r="AC28" s="376"/>
      <c r="AD28" s="376"/>
      <c r="AE28" s="376"/>
      <c r="AF28" s="376"/>
      <c r="AG28" s="377"/>
      <c r="AH28" s="372" t="s">
        <v>129</v>
      </c>
      <c r="AI28" s="373"/>
      <c r="AJ28" s="373"/>
      <c r="AK28" s="373"/>
      <c r="AL28" s="374"/>
      <c r="AM28" s="372" t="s">
        <v>147</v>
      </c>
      <c r="AN28" s="373"/>
      <c r="AO28" s="373"/>
      <c r="AP28" s="373"/>
      <c r="AQ28" s="373"/>
      <c r="AR28" s="374"/>
      <c r="AS28" s="372" t="s">
        <v>129</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1119896</v>
      </c>
      <c r="BO28" s="449"/>
      <c r="BP28" s="449"/>
      <c r="BQ28" s="449"/>
      <c r="BR28" s="449"/>
      <c r="BS28" s="449"/>
      <c r="BT28" s="449"/>
      <c r="BU28" s="450"/>
      <c r="BV28" s="448">
        <v>1205632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10</v>
      </c>
      <c r="M29" s="373"/>
      <c r="N29" s="373"/>
      <c r="O29" s="373"/>
      <c r="P29" s="374"/>
      <c r="Q29" s="372">
        <v>2230</v>
      </c>
      <c r="R29" s="373"/>
      <c r="S29" s="373"/>
      <c r="T29" s="373"/>
      <c r="U29" s="373"/>
      <c r="V29" s="374"/>
      <c r="W29" s="463"/>
      <c r="X29" s="464"/>
      <c r="Y29" s="465"/>
      <c r="Z29" s="375" t="s">
        <v>189</v>
      </c>
      <c r="AA29" s="376"/>
      <c r="AB29" s="376"/>
      <c r="AC29" s="376"/>
      <c r="AD29" s="376"/>
      <c r="AE29" s="376"/>
      <c r="AF29" s="376"/>
      <c r="AG29" s="377"/>
      <c r="AH29" s="372">
        <v>80</v>
      </c>
      <c r="AI29" s="373"/>
      <c r="AJ29" s="373"/>
      <c r="AK29" s="373"/>
      <c r="AL29" s="374"/>
      <c r="AM29" s="372">
        <v>234425</v>
      </c>
      <c r="AN29" s="373"/>
      <c r="AO29" s="373"/>
      <c r="AP29" s="373"/>
      <c r="AQ29" s="373"/>
      <c r="AR29" s="374"/>
      <c r="AS29" s="372">
        <v>2930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1192368</v>
      </c>
      <c r="BO29" s="420"/>
      <c r="BP29" s="420"/>
      <c r="BQ29" s="420"/>
      <c r="BR29" s="420"/>
      <c r="BS29" s="420"/>
      <c r="BT29" s="420"/>
      <c r="BU29" s="421"/>
      <c r="BV29" s="419">
        <v>676794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1154860</v>
      </c>
      <c r="BO30" s="454"/>
      <c r="BP30" s="454"/>
      <c r="BQ30" s="454"/>
      <c r="BR30" s="454"/>
      <c r="BS30" s="454"/>
      <c r="BT30" s="454"/>
      <c r="BU30" s="455"/>
      <c r="BV30" s="453">
        <v>1132191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須賀川地方広域消防組合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石川地方生活環境施設組合　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林業集落排水事業特別会計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福島県市町村総合事務組合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8</v>
      </c>
      <c r="BF37" s="367"/>
      <c r="BG37" s="368" t="str">
        <f>IF('各会計、関係団体の財政状況及び健全化判断比率'!B34="","",'各会計、関係団体の財政状況及び健全化判断比率'!B34)</f>
        <v>宅地造成事業特別会計</v>
      </c>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福島県市町村総合事務組合
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福島県市町村総合事務組合
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福島県市町村総合事務組合
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福島県市町村総合事務組合
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ngZ2SXff9Xdm1FAjA++RJ4lIFHWUvklIyTUBdzR3MV4xslcX2O82hNpkMNOb7zmtrQ5rmL4mEGJ4/sRmeHcaw==" saltValue="hwhPQROCh7dnFEbrxlTX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561</v>
      </c>
      <c r="D34" s="1151"/>
      <c r="E34" s="1152"/>
      <c r="F34" s="32">
        <v>5.53</v>
      </c>
      <c r="G34" s="33">
        <v>3.79</v>
      </c>
      <c r="H34" s="33">
        <v>3.94</v>
      </c>
      <c r="I34" s="33">
        <v>7.33</v>
      </c>
      <c r="J34" s="34">
        <v>4.1500000000000004</v>
      </c>
      <c r="K34" s="22"/>
      <c r="L34" s="22"/>
      <c r="M34" s="22"/>
      <c r="N34" s="22"/>
      <c r="O34" s="22"/>
      <c r="P34" s="22"/>
    </row>
    <row r="35" spans="1:16" ht="39" customHeight="1" x14ac:dyDescent="0.15">
      <c r="A35" s="22"/>
      <c r="B35" s="35"/>
      <c r="C35" s="1145" t="s">
        <v>562</v>
      </c>
      <c r="D35" s="1146"/>
      <c r="E35" s="1147"/>
      <c r="F35" s="36">
        <v>1.08</v>
      </c>
      <c r="G35" s="37">
        <v>1.32</v>
      </c>
      <c r="H35" s="37">
        <v>0.91</v>
      </c>
      <c r="I35" s="37">
        <v>2.85</v>
      </c>
      <c r="J35" s="38">
        <v>2.02</v>
      </c>
      <c r="K35" s="22"/>
      <c r="L35" s="22"/>
      <c r="M35" s="22"/>
      <c r="N35" s="22"/>
      <c r="O35" s="22"/>
      <c r="P35" s="22"/>
    </row>
    <row r="36" spans="1:16" ht="39" customHeight="1" x14ac:dyDescent="0.15">
      <c r="A36" s="22"/>
      <c r="B36" s="35"/>
      <c r="C36" s="1145" t="s">
        <v>563</v>
      </c>
      <c r="D36" s="1146"/>
      <c r="E36" s="1147"/>
      <c r="F36" s="36" t="s">
        <v>512</v>
      </c>
      <c r="G36" s="37">
        <v>0</v>
      </c>
      <c r="H36" s="37">
        <v>0.4</v>
      </c>
      <c r="I36" s="37">
        <v>1.57</v>
      </c>
      <c r="J36" s="38">
        <v>1.1100000000000001</v>
      </c>
      <c r="K36" s="22"/>
      <c r="L36" s="22"/>
      <c r="M36" s="22"/>
      <c r="N36" s="22"/>
      <c r="O36" s="22"/>
      <c r="P36" s="22"/>
    </row>
    <row r="37" spans="1:16" ht="39" customHeight="1" x14ac:dyDescent="0.15">
      <c r="A37" s="22"/>
      <c r="B37" s="35"/>
      <c r="C37" s="1145" t="s">
        <v>564</v>
      </c>
      <c r="D37" s="1146"/>
      <c r="E37" s="1147"/>
      <c r="F37" s="36">
        <v>0.55000000000000004</v>
      </c>
      <c r="G37" s="37">
        <v>0.98</v>
      </c>
      <c r="H37" s="37">
        <v>0.55000000000000004</v>
      </c>
      <c r="I37" s="37">
        <v>0.11</v>
      </c>
      <c r="J37" s="38">
        <v>0.39</v>
      </c>
      <c r="K37" s="22"/>
      <c r="L37" s="22"/>
      <c r="M37" s="22"/>
      <c r="N37" s="22"/>
      <c r="O37" s="22"/>
      <c r="P37" s="22"/>
    </row>
    <row r="38" spans="1:16" ht="39" customHeight="1" x14ac:dyDescent="0.15">
      <c r="A38" s="22"/>
      <c r="B38" s="35"/>
      <c r="C38" s="1145" t="s">
        <v>565</v>
      </c>
      <c r="D38" s="1146"/>
      <c r="E38" s="1147"/>
      <c r="F38" s="36">
        <v>0.05</v>
      </c>
      <c r="G38" s="37">
        <v>0.2</v>
      </c>
      <c r="H38" s="37">
        <v>0.06</v>
      </c>
      <c r="I38" s="37">
        <v>0.14000000000000001</v>
      </c>
      <c r="J38" s="38">
        <v>0.09</v>
      </c>
      <c r="K38" s="22"/>
      <c r="L38" s="22"/>
      <c r="M38" s="22"/>
      <c r="N38" s="22"/>
      <c r="O38" s="22"/>
      <c r="P38" s="22"/>
    </row>
    <row r="39" spans="1:16" ht="39" customHeight="1" x14ac:dyDescent="0.15">
      <c r="A39" s="22"/>
      <c r="B39" s="35"/>
      <c r="C39" s="1145" t="s">
        <v>566</v>
      </c>
      <c r="D39" s="1146"/>
      <c r="E39" s="1147"/>
      <c r="F39" s="36">
        <v>0.05</v>
      </c>
      <c r="G39" s="37">
        <v>0.05</v>
      </c>
      <c r="H39" s="37">
        <v>0.1</v>
      </c>
      <c r="I39" s="37">
        <v>0.04</v>
      </c>
      <c r="J39" s="38">
        <v>0.05</v>
      </c>
      <c r="K39" s="22"/>
      <c r="L39" s="22"/>
      <c r="M39" s="22"/>
      <c r="N39" s="22"/>
      <c r="O39" s="22"/>
      <c r="P39" s="22"/>
    </row>
    <row r="40" spans="1:16" ht="39" customHeight="1" x14ac:dyDescent="0.15">
      <c r="A40" s="22"/>
      <c r="B40" s="35"/>
      <c r="C40" s="1145" t="s">
        <v>567</v>
      </c>
      <c r="D40" s="1146"/>
      <c r="E40" s="1147"/>
      <c r="F40" s="36">
        <v>0.02</v>
      </c>
      <c r="G40" s="37">
        <v>0.01</v>
      </c>
      <c r="H40" s="37">
        <v>0.05</v>
      </c>
      <c r="I40" s="37">
        <v>0.02</v>
      </c>
      <c r="J40" s="38">
        <v>0.02</v>
      </c>
      <c r="K40" s="22"/>
      <c r="L40" s="22"/>
      <c r="M40" s="22"/>
      <c r="N40" s="22"/>
      <c r="O40" s="22"/>
      <c r="P40" s="22"/>
    </row>
    <row r="41" spans="1:16" ht="39" customHeight="1" x14ac:dyDescent="0.15">
      <c r="A41" s="22"/>
      <c r="B41" s="35"/>
      <c r="C41" s="1145" t="s">
        <v>568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570</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Z804gu2rF3xD/XQ5i3BUA8Y+JmZrsQ34u26SE8CkMzSaqukEVot+mH2WrWRBhdyncyccGxrN9te7IDln8I8VQ==" saltValue="iAyDFew91YJ16Ru15mWR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554</v>
      </c>
      <c r="L45" s="60">
        <v>569</v>
      </c>
      <c r="M45" s="60">
        <v>644</v>
      </c>
      <c r="N45" s="60">
        <v>738</v>
      </c>
      <c r="O45" s="61">
        <v>767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84</v>
      </c>
      <c r="L48" s="64">
        <v>80</v>
      </c>
      <c r="M48" s="64">
        <v>41</v>
      </c>
      <c r="N48" s="64">
        <v>45</v>
      </c>
      <c r="O48" s="65">
        <v>51</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512</v>
      </c>
      <c r="L49" s="64" t="s">
        <v>512</v>
      </c>
      <c r="M49" s="64">
        <v>1</v>
      </c>
      <c r="N49" s="64" t="s">
        <v>512</v>
      </c>
      <c r="O49" s="65" t="s">
        <v>512</v>
      </c>
      <c r="P49" s="48"/>
      <c r="Q49" s="48"/>
      <c r="R49" s="48"/>
      <c r="S49" s="48"/>
      <c r="T49" s="48"/>
      <c r="U49" s="48"/>
    </row>
    <row r="50" spans="1:21" ht="30.75" customHeight="1" x14ac:dyDescent="0.15">
      <c r="A50" s="48"/>
      <c r="B50" s="1178"/>
      <c r="C50" s="1179"/>
      <c r="D50" s="62"/>
      <c r="E50" s="1155" t="s">
        <v>17</v>
      </c>
      <c r="F50" s="1155"/>
      <c r="G50" s="1155"/>
      <c r="H50" s="1155"/>
      <c r="I50" s="1155"/>
      <c r="J50" s="1156"/>
      <c r="K50" s="63">
        <v>10</v>
      </c>
      <c r="L50" s="64">
        <v>10</v>
      </c>
      <c r="M50" s="64">
        <v>9</v>
      </c>
      <c r="N50" s="64">
        <v>7</v>
      </c>
      <c r="O50" s="65">
        <v>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485</v>
      </c>
      <c r="L52" s="64">
        <v>490</v>
      </c>
      <c r="M52" s="64">
        <v>516</v>
      </c>
      <c r="N52" s="64">
        <v>574</v>
      </c>
      <c r="O52" s="65">
        <v>603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163</v>
      </c>
      <c r="L53" s="69">
        <v>169</v>
      </c>
      <c r="M53" s="69">
        <v>179</v>
      </c>
      <c r="N53" s="69">
        <v>216</v>
      </c>
      <c r="O53" s="70">
        <v>222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VRAoKt3D7JiTfy9S1gVTzFfiB+r2FccV5YrRHWnXdBjGTtVDRzCGlJJbuRxO2kLBIkut8EnFhJT+2ultN6gQ==" saltValue="jFZayWIvVNdUA89KITbM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5405</v>
      </c>
      <c r="J41" s="356">
        <v>5755</v>
      </c>
      <c r="K41" s="356">
        <v>6017</v>
      </c>
      <c r="L41" s="356">
        <v>6046</v>
      </c>
      <c r="M41" s="357">
        <v>5671</v>
      </c>
    </row>
    <row r="42" spans="2:13" ht="27.75" customHeight="1" x14ac:dyDescent="0.15">
      <c r="B42" s="1186"/>
      <c r="C42" s="1187"/>
      <c r="D42" s="106"/>
      <c r="E42" s="1190" t="s">
        <v>34</v>
      </c>
      <c r="F42" s="1190"/>
      <c r="G42" s="1190"/>
      <c r="H42" s="1191"/>
      <c r="I42" s="358">
        <v>41</v>
      </c>
      <c r="J42" s="359">
        <v>31</v>
      </c>
      <c r="K42" s="359">
        <v>22</v>
      </c>
      <c r="L42" s="359">
        <v>14</v>
      </c>
      <c r="M42" s="360">
        <v>7</v>
      </c>
    </row>
    <row r="43" spans="2:13" ht="27.75" customHeight="1" x14ac:dyDescent="0.15">
      <c r="B43" s="1186"/>
      <c r="C43" s="1187"/>
      <c r="D43" s="106"/>
      <c r="E43" s="1190" t="s">
        <v>35</v>
      </c>
      <c r="F43" s="1190"/>
      <c r="G43" s="1190"/>
      <c r="H43" s="1191"/>
      <c r="I43" s="358">
        <v>495</v>
      </c>
      <c r="J43" s="359">
        <v>566</v>
      </c>
      <c r="K43" s="359">
        <v>475</v>
      </c>
      <c r="L43" s="359">
        <v>382</v>
      </c>
      <c r="M43" s="360">
        <v>349</v>
      </c>
    </row>
    <row r="44" spans="2:13" ht="27.75" customHeight="1" x14ac:dyDescent="0.15">
      <c r="B44" s="1186"/>
      <c r="C44" s="1187"/>
      <c r="D44" s="106"/>
      <c r="E44" s="1190" t="s">
        <v>36</v>
      </c>
      <c r="F44" s="1190"/>
      <c r="G44" s="1190"/>
      <c r="H44" s="1191"/>
      <c r="I44" s="358">
        <v>79</v>
      </c>
      <c r="J44" s="359">
        <v>111</v>
      </c>
      <c r="K44" s="359">
        <v>178</v>
      </c>
      <c r="L44" s="359">
        <v>175</v>
      </c>
      <c r="M44" s="360">
        <v>183</v>
      </c>
    </row>
    <row r="45" spans="2:13" ht="27.75" customHeight="1" x14ac:dyDescent="0.15">
      <c r="B45" s="1186"/>
      <c r="C45" s="1187"/>
      <c r="D45" s="106"/>
      <c r="E45" s="1190" t="s">
        <v>37</v>
      </c>
      <c r="F45" s="1190"/>
      <c r="G45" s="1190"/>
      <c r="H45" s="1191"/>
      <c r="I45" s="358">
        <v>230</v>
      </c>
      <c r="J45" s="359">
        <v>196</v>
      </c>
      <c r="K45" s="359">
        <v>210</v>
      </c>
      <c r="L45" s="359">
        <v>251</v>
      </c>
      <c r="M45" s="360">
        <v>237</v>
      </c>
    </row>
    <row r="46" spans="2:13" ht="27.75" customHeight="1" x14ac:dyDescent="0.15">
      <c r="B46" s="1186"/>
      <c r="C46" s="1187"/>
      <c r="D46" s="107"/>
      <c r="E46" s="1190" t="s">
        <v>38</v>
      </c>
      <c r="F46" s="1190"/>
      <c r="G46" s="1190"/>
      <c r="H46" s="1191"/>
      <c r="I46" s="358" t="s">
        <v>512</v>
      </c>
      <c r="J46" s="359" t="s">
        <v>512</v>
      </c>
      <c r="K46" s="359" t="s">
        <v>512</v>
      </c>
      <c r="L46" s="359" t="s">
        <v>512</v>
      </c>
      <c r="M46" s="360" t="s">
        <v>512</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3170</v>
      </c>
      <c r="J50" s="359">
        <v>3032</v>
      </c>
      <c r="K50" s="359">
        <v>2800</v>
      </c>
      <c r="L50" s="359">
        <v>3300</v>
      </c>
      <c r="M50" s="360">
        <v>3776</v>
      </c>
    </row>
    <row r="51" spans="2:13" ht="27.75" customHeight="1" x14ac:dyDescent="0.15">
      <c r="B51" s="1186"/>
      <c r="C51" s="1187"/>
      <c r="D51" s="106"/>
      <c r="E51" s="1190" t="s">
        <v>44</v>
      </c>
      <c r="F51" s="1190"/>
      <c r="G51" s="1190"/>
      <c r="H51" s="1191"/>
      <c r="I51" s="358">
        <v>21</v>
      </c>
      <c r="J51" s="359">
        <v>16</v>
      </c>
      <c r="K51" s="359">
        <v>11</v>
      </c>
      <c r="L51" s="359">
        <v>5</v>
      </c>
      <c r="M51" s="360" t="s">
        <v>512</v>
      </c>
    </row>
    <row r="52" spans="2:13" ht="27.75" customHeight="1" x14ac:dyDescent="0.15">
      <c r="B52" s="1188"/>
      <c r="C52" s="1189"/>
      <c r="D52" s="106"/>
      <c r="E52" s="1190" t="s">
        <v>45</v>
      </c>
      <c r="F52" s="1190"/>
      <c r="G52" s="1190"/>
      <c r="H52" s="1191"/>
      <c r="I52" s="358">
        <v>5088</v>
      </c>
      <c r="J52" s="359">
        <v>5308</v>
      </c>
      <c r="K52" s="359">
        <v>5616</v>
      </c>
      <c r="L52" s="359">
        <v>5476</v>
      </c>
      <c r="M52" s="360">
        <v>5088</v>
      </c>
    </row>
    <row r="53" spans="2:13" ht="27.75" customHeight="1" thickBot="1" x14ac:dyDescent="0.2">
      <c r="B53" s="1192" t="s">
        <v>46</v>
      </c>
      <c r="C53" s="1193"/>
      <c r="D53" s="110"/>
      <c r="E53" s="1194" t="s">
        <v>47</v>
      </c>
      <c r="F53" s="1194"/>
      <c r="G53" s="1194"/>
      <c r="H53" s="1195"/>
      <c r="I53" s="361">
        <v>-2029</v>
      </c>
      <c r="J53" s="362">
        <v>-1697</v>
      </c>
      <c r="K53" s="362">
        <v>-1525</v>
      </c>
      <c r="L53" s="362">
        <v>-1912</v>
      </c>
      <c r="M53" s="363">
        <v>-2416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verhyxjKlUNUFqVFitZsSVUsm9nk6asqyvxC2a2+l8t5pJHJObbFhUL5JBZDXjkfYtjkEjjuSLRRA230zeaNQ==" saltValue="LRrmb6oUZi+HmGeMsMUw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1017</v>
      </c>
      <c r="G55" s="122">
        <v>1206</v>
      </c>
      <c r="H55" s="123">
        <v>1120</v>
      </c>
    </row>
    <row r="56" spans="2:8" ht="52.5" customHeight="1" x14ac:dyDescent="0.15">
      <c r="B56" s="124"/>
      <c r="C56" s="1213" t="s">
        <v>51</v>
      </c>
      <c r="D56" s="1213"/>
      <c r="E56" s="1214"/>
      <c r="F56" s="125">
        <v>679</v>
      </c>
      <c r="G56" s="125">
        <v>677</v>
      </c>
      <c r="H56" s="126">
        <v>1192</v>
      </c>
    </row>
    <row r="57" spans="2:8" ht="53.25" customHeight="1" x14ac:dyDescent="0.15">
      <c r="B57" s="124"/>
      <c r="C57" s="1215" t="s">
        <v>52</v>
      </c>
      <c r="D57" s="1215"/>
      <c r="E57" s="1216"/>
      <c r="F57" s="127">
        <v>932</v>
      </c>
      <c r="G57" s="127">
        <v>1132</v>
      </c>
      <c r="H57" s="128">
        <v>1155</v>
      </c>
    </row>
    <row r="58" spans="2:8" ht="45.75" customHeight="1" x14ac:dyDescent="0.15">
      <c r="B58" s="129"/>
      <c r="C58" s="1203" t="s">
        <v>584</v>
      </c>
      <c r="D58" s="1204"/>
      <c r="E58" s="1205"/>
      <c r="F58" s="130">
        <v>893</v>
      </c>
      <c r="G58" s="130">
        <v>1067</v>
      </c>
      <c r="H58" s="131">
        <v>1070</v>
      </c>
    </row>
    <row r="59" spans="2:8" ht="45.75" customHeight="1" x14ac:dyDescent="0.15">
      <c r="B59" s="129"/>
      <c r="C59" s="1203" t="s">
        <v>585</v>
      </c>
      <c r="D59" s="1204"/>
      <c r="E59" s="1205"/>
      <c r="F59" s="130">
        <v>32</v>
      </c>
      <c r="G59" s="130">
        <v>57</v>
      </c>
      <c r="H59" s="131">
        <v>75</v>
      </c>
    </row>
    <row r="60" spans="2:8" ht="45.75" customHeight="1" x14ac:dyDescent="0.15">
      <c r="B60" s="129"/>
      <c r="C60" s="1203" t="s">
        <v>586</v>
      </c>
      <c r="D60" s="1204"/>
      <c r="E60" s="1205"/>
      <c r="F60" s="130">
        <v>7</v>
      </c>
      <c r="G60" s="130">
        <v>8</v>
      </c>
      <c r="H60" s="131">
        <v>10</v>
      </c>
    </row>
    <row r="61" spans="2:8" ht="45.75" customHeight="1" x14ac:dyDescent="0.15">
      <c r="B61" s="129"/>
      <c r="C61" s="1203"/>
      <c r="D61" s="1204"/>
      <c r="E61" s="1205"/>
      <c r="F61" s="130"/>
      <c r="G61" s="130"/>
      <c r="H61" s="131"/>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2627</v>
      </c>
      <c r="G63" s="136">
        <v>3015</v>
      </c>
      <c r="H63" s="137">
        <v>3467</v>
      </c>
    </row>
    <row r="64" spans="2:8" x14ac:dyDescent="0.15"/>
  </sheetData>
  <sheetProtection algorithmName="SHA-512" hashValue="0q2UqreiUwHyJvFMEpmh+K874MhmzlrAaDE+B8QtDr46C/1oQv3iwtTADQkxKqidah18P6Mm+M7AtL/i4TU7Tw==" saltValue="f1Lk3L48kzQGeAqPxtqM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146552</v>
      </c>
      <c r="E3" s="156"/>
      <c r="F3" s="157">
        <v>114790</v>
      </c>
      <c r="G3" s="158"/>
      <c r="H3" s="159"/>
    </row>
    <row r="4" spans="1:8" x14ac:dyDescent="0.15">
      <c r="A4" s="160"/>
      <c r="B4" s="161"/>
      <c r="C4" s="162"/>
      <c r="D4" s="163">
        <v>83802</v>
      </c>
      <c r="E4" s="164"/>
      <c r="F4" s="165">
        <v>55601</v>
      </c>
      <c r="G4" s="166"/>
      <c r="H4" s="167"/>
    </row>
    <row r="5" spans="1:8" x14ac:dyDescent="0.15">
      <c r="A5" s="148" t="s">
        <v>546</v>
      </c>
      <c r="B5" s="153"/>
      <c r="C5" s="154"/>
      <c r="D5" s="155">
        <v>231227</v>
      </c>
      <c r="E5" s="156"/>
      <c r="F5" s="157">
        <v>126262</v>
      </c>
      <c r="G5" s="158"/>
      <c r="H5" s="159"/>
    </row>
    <row r="6" spans="1:8" x14ac:dyDescent="0.15">
      <c r="A6" s="160"/>
      <c r="B6" s="161"/>
      <c r="C6" s="162"/>
      <c r="D6" s="163">
        <v>165791</v>
      </c>
      <c r="E6" s="164"/>
      <c r="F6" s="165">
        <v>56769</v>
      </c>
      <c r="G6" s="166"/>
      <c r="H6" s="167"/>
    </row>
    <row r="7" spans="1:8" x14ac:dyDescent="0.15">
      <c r="A7" s="148" t="s">
        <v>547</v>
      </c>
      <c r="B7" s="153"/>
      <c r="C7" s="154"/>
      <c r="D7" s="155">
        <v>242065</v>
      </c>
      <c r="E7" s="156"/>
      <c r="F7" s="157">
        <v>263613</v>
      </c>
      <c r="G7" s="158"/>
      <c r="H7" s="159"/>
    </row>
    <row r="8" spans="1:8" x14ac:dyDescent="0.15">
      <c r="A8" s="160"/>
      <c r="B8" s="161"/>
      <c r="C8" s="162"/>
      <c r="D8" s="163">
        <v>142819</v>
      </c>
      <c r="E8" s="164"/>
      <c r="F8" s="165">
        <v>128823</v>
      </c>
      <c r="G8" s="166"/>
      <c r="H8" s="167"/>
    </row>
    <row r="9" spans="1:8" x14ac:dyDescent="0.15">
      <c r="A9" s="148" t="s">
        <v>548</v>
      </c>
      <c r="B9" s="153"/>
      <c r="C9" s="154"/>
      <c r="D9" s="155">
        <v>202405</v>
      </c>
      <c r="E9" s="156"/>
      <c r="F9" s="157">
        <v>330026</v>
      </c>
      <c r="G9" s="158"/>
      <c r="H9" s="159"/>
    </row>
    <row r="10" spans="1:8" x14ac:dyDescent="0.15">
      <c r="A10" s="160"/>
      <c r="B10" s="161"/>
      <c r="C10" s="162"/>
      <c r="D10" s="163">
        <v>142622</v>
      </c>
      <c r="E10" s="164"/>
      <c r="F10" s="165">
        <v>141075</v>
      </c>
      <c r="G10" s="166"/>
      <c r="H10" s="167"/>
    </row>
    <row r="11" spans="1:8" x14ac:dyDescent="0.15">
      <c r="A11" s="148" t="s">
        <v>549</v>
      </c>
      <c r="B11" s="153"/>
      <c r="C11" s="154"/>
      <c r="D11" s="155">
        <v>126200</v>
      </c>
      <c r="E11" s="156"/>
      <c r="F11" s="157">
        <v>278179</v>
      </c>
      <c r="G11" s="158"/>
      <c r="H11" s="159"/>
    </row>
    <row r="12" spans="1:8" x14ac:dyDescent="0.15">
      <c r="A12" s="160"/>
      <c r="B12" s="161"/>
      <c r="C12" s="168"/>
      <c r="D12" s="163">
        <v>58388</v>
      </c>
      <c r="E12" s="164"/>
      <c r="F12" s="165">
        <v>122182</v>
      </c>
      <c r="G12" s="166"/>
      <c r="H12" s="167"/>
    </row>
    <row r="13" spans="1:8" x14ac:dyDescent="0.15">
      <c r="A13" s="148"/>
      <c r="B13" s="153"/>
      <c r="C13" s="169"/>
      <c r="D13" s="170">
        <v>189690</v>
      </c>
      <c r="E13" s="171"/>
      <c r="F13" s="172">
        <v>222574</v>
      </c>
      <c r="G13" s="173"/>
      <c r="H13" s="159"/>
    </row>
    <row r="14" spans="1:8" x14ac:dyDescent="0.15">
      <c r="A14" s="160"/>
      <c r="B14" s="161"/>
      <c r="C14" s="162"/>
      <c r="D14" s="163">
        <v>118684</v>
      </c>
      <c r="E14" s="164"/>
      <c r="F14" s="165">
        <v>100890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5.44</v>
      </c>
      <c r="C19" s="174">
        <f>ROUND(VALUE(SUBSTITUTE(実質収支比率等に係る経年分析!G$48,"▲","-")),2)</f>
        <v>3.8</v>
      </c>
      <c r="D19" s="174">
        <f>ROUND(VALUE(SUBSTITUTE(実質収支比率等に係る経年分析!H$48,"▲","-")),2)</f>
        <v>3.94</v>
      </c>
      <c r="E19" s="174">
        <f>ROUND(VALUE(SUBSTITUTE(実質収支比率等に係る経年分析!I$48,"▲","-")),2)</f>
        <v>7.33</v>
      </c>
      <c r="F19" s="174">
        <f>ROUND(VALUE(SUBSTITUTE(実質収支比率等に係る経年分析!J$48,"▲","-")),2)</f>
        <v>4.1500000000000004</v>
      </c>
    </row>
    <row r="20" spans="1:11" x14ac:dyDescent="0.15">
      <c r="A20" s="174" t="s">
        <v>57</v>
      </c>
      <c r="B20" s="174">
        <f>ROUND(VALUE(SUBSTITUTE(実質収支比率等に係る経年分析!F$47,"▲","-")),2)</f>
        <v>41.04</v>
      </c>
      <c r="C20" s="174">
        <f>ROUND(VALUE(SUBSTITUTE(実質収支比率等に係る経年分析!G$47,"▲","-")),2)</f>
        <v>38.19</v>
      </c>
      <c r="D20" s="174">
        <f>ROUND(VALUE(SUBSTITUTE(実質収支比率等に係る経年分析!H$47,"▲","-")),2)</f>
        <v>36.380000000000003</v>
      </c>
      <c r="E20" s="174">
        <f>ROUND(VALUE(SUBSTITUTE(実質収支比率等に係る経年分析!I$47,"▲","-")),2)</f>
        <v>39.549999999999997</v>
      </c>
      <c r="F20" s="174">
        <f>ROUND(VALUE(SUBSTITUTE(実質収支比率等に係る経年分析!J$47,"▲","-")),2)</f>
        <v>36.92</v>
      </c>
    </row>
    <row r="21" spans="1:11" x14ac:dyDescent="0.15">
      <c r="A21" s="174" t="s">
        <v>58</v>
      </c>
      <c r="B21" s="174">
        <f>IF(ISNUMBER(VALUE(SUBSTITUTE(実質収支比率等に係る経年分析!F$49,"▲","-"))),ROUND(VALUE(SUBSTITUTE(実質収支比率等に係る経年分析!F$49,"▲","-")),2),NA())</f>
        <v>4.0599999999999996</v>
      </c>
      <c r="C21" s="174">
        <f>IF(ISNUMBER(VALUE(SUBSTITUTE(実質収支比率等に係る経年分析!G$49,"▲","-"))),ROUND(VALUE(SUBSTITUTE(実質収支比率等に係る経年分析!G$49,"▲","-")),2),NA())</f>
        <v>-4.43</v>
      </c>
      <c r="D21" s="174">
        <f>IF(ISNUMBER(VALUE(SUBSTITUTE(実質収支比率等に係る経年分析!H$49,"▲","-"))),ROUND(VALUE(SUBSTITUTE(実質収支比率等に係る経年分析!H$49,"▲","-")),2),NA())</f>
        <v>1.1299999999999999</v>
      </c>
      <c r="E21" s="174">
        <f>IF(ISNUMBER(VALUE(SUBSTITUTE(実質収支比率等に係る経年分析!I$49,"▲","-"))),ROUND(VALUE(SUBSTITUTE(実質収支比率等に係る経年分析!I$49,"▲","-")),2),NA())</f>
        <v>10.01</v>
      </c>
      <c r="F21" s="174">
        <f>IF(ISNUMBER(VALUE(SUBSTITUTE(実質収支比率等に係る経年分析!J$49,"▲","-"))),ROUND(VALUE(SUBSTITUTE(実質収支比率等に係る経年分析!J$49,"▲","-")),2),NA())</f>
        <v>-6.04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林業集落排水事業特別会計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0.55000000000000004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15">
      <c r="A34" s="175" t="str">
        <f>IF(連結実質赤字比率に係る赤字・黒字の構成分析!C$36="",NA(),連結実質赤字比率に係る赤字・黒字の構成分析!C$36)</f>
        <v>宅地造成事業特別会計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1.1100000000000001</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4.1500000000000004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485</v>
      </c>
      <c r="E42" s="176"/>
      <c r="F42" s="176"/>
      <c r="G42" s="176">
        <f>'実質公債費比率（分子）の構造'!L$52</f>
        <v>490</v>
      </c>
      <c r="H42" s="176"/>
      <c r="I42" s="176"/>
      <c r="J42" s="176">
        <f>'実質公債費比率（分子）の構造'!M$52</f>
        <v>516</v>
      </c>
      <c r="K42" s="176"/>
      <c r="L42" s="176"/>
      <c r="M42" s="176">
        <f>'実質公債費比率（分子）の構造'!N$52</f>
        <v>574</v>
      </c>
      <c r="N42" s="176"/>
      <c r="O42" s="176"/>
      <c r="P42" s="176">
        <f>'実質公債費比率（分子）の構造'!O$52</f>
        <v>603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v>
      </c>
      <c r="C44" s="176"/>
      <c r="D44" s="176"/>
      <c r="E44" s="176">
        <f>'実質公債費比率（分子）の構造'!L$50</f>
        <v>10</v>
      </c>
      <c r="F44" s="176"/>
      <c r="G44" s="176"/>
      <c r="H44" s="176">
        <f>'実質公債費比率（分子）の構造'!M$50</f>
        <v>9</v>
      </c>
      <c r="I44" s="176"/>
      <c r="J44" s="176"/>
      <c r="K44" s="176">
        <f>'実質公債費比率（分子）の構造'!N$50</f>
        <v>7</v>
      </c>
      <c r="L44" s="176"/>
      <c r="M44" s="176"/>
      <c r="N44" s="176">
        <f>'実質公債費比率（分子）の構造'!O$50</f>
        <v>7</v>
      </c>
      <c r="O44" s="176"/>
      <c r="P44" s="176"/>
    </row>
    <row r="45" spans="1:16" x14ac:dyDescent="0.15">
      <c r="A45" s="176" t="s">
        <v>68</v>
      </c>
      <c r="B45" s="176" t="str">
        <f>'実質公債費比率（分子）の構造'!K$49</f>
        <v>-</v>
      </c>
      <c r="C45" s="176"/>
      <c r="D45" s="176"/>
      <c r="E45" s="176" t="str">
        <f>'実質公債費比率（分子）の構造'!L$49</f>
        <v>-</v>
      </c>
      <c r="F45" s="176"/>
      <c r="G45" s="176"/>
      <c r="H45" s="176">
        <f>'実質公債費比率（分子）の構造'!M$49</f>
        <v>1</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84</v>
      </c>
      <c r="C46" s="176"/>
      <c r="D46" s="176"/>
      <c r="E46" s="176">
        <f>'実質公債費比率（分子）の構造'!L$48</f>
        <v>80</v>
      </c>
      <c r="F46" s="176"/>
      <c r="G46" s="176"/>
      <c r="H46" s="176">
        <f>'実質公債費比率（分子）の構造'!M$48</f>
        <v>41</v>
      </c>
      <c r="I46" s="176"/>
      <c r="J46" s="176"/>
      <c r="K46" s="176">
        <f>'実質公債費比率（分子）の構造'!N$48</f>
        <v>45</v>
      </c>
      <c r="L46" s="176"/>
      <c r="M46" s="176"/>
      <c r="N46" s="176">
        <f>'実質公債費比率（分子）の構造'!O$48</f>
        <v>51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554</v>
      </c>
      <c r="C49" s="176"/>
      <c r="D49" s="176"/>
      <c r="E49" s="176">
        <f>'実質公債費比率（分子）の構造'!L$45</f>
        <v>569</v>
      </c>
      <c r="F49" s="176"/>
      <c r="G49" s="176"/>
      <c r="H49" s="176">
        <f>'実質公債費比率（分子）の構造'!M$45</f>
        <v>644</v>
      </c>
      <c r="I49" s="176"/>
      <c r="J49" s="176"/>
      <c r="K49" s="176">
        <f>'実質公債費比率（分子）の構造'!N$45</f>
        <v>738</v>
      </c>
      <c r="L49" s="176"/>
      <c r="M49" s="176"/>
      <c r="N49" s="176">
        <f>'実質公債費比率（分子）の構造'!O$45</f>
        <v>767</v>
      </c>
      <c r="O49" s="176"/>
      <c r="P49" s="176"/>
    </row>
    <row r="50" spans="1:16" x14ac:dyDescent="0.15">
      <c r="A50" s="176" t="s">
        <v>73</v>
      </c>
      <c r="B50" s="176" t="e">
        <f>NA()</f>
        <v>#N/A</v>
      </c>
      <c r="C50" s="176">
        <f>IF(ISNUMBER('実質公債費比率（分子）の構造'!K$53),'実質公債費比率（分子）の構造'!K$53,NA())</f>
        <v>163</v>
      </c>
      <c r="D50" s="176" t="e">
        <f>NA()</f>
        <v>#N/A</v>
      </c>
      <c r="E50" s="176" t="e">
        <f>NA()</f>
        <v>#N/A</v>
      </c>
      <c r="F50" s="176">
        <f>IF(ISNUMBER('実質公債費比率（分子）の構造'!L$53),'実質公債費比率（分子）の構造'!L$53,NA())</f>
        <v>169</v>
      </c>
      <c r="G50" s="176" t="e">
        <f>NA()</f>
        <v>#N/A</v>
      </c>
      <c r="H50" s="176" t="e">
        <f>NA()</f>
        <v>#N/A</v>
      </c>
      <c r="I50" s="176">
        <f>IF(ISNUMBER('実質公債費比率（分子）の構造'!M$53),'実質公債費比率（分子）の構造'!M$53,NA())</f>
        <v>179</v>
      </c>
      <c r="J50" s="176" t="e">
        <f>NA()</f>
        <v>#N/A</v>
      </c>
      <c r="K50" s="176" t="e">
        <f>NA()</f>
        <v>#N/A</v>
      </c>
      <c r="L50" s="176">
        <f>IF(ISNUMBER('実質公債費比率（分子）の構造'!N$53),'実質公債費比率（分子）の構造'!N$53,NA())</f>
        <v>216</v>
      </c>
      <c r="M50" s="176" t="e">
        <f>NA()</f>
        <v>#N/A</v>
      </c>
      <c r="N50" s="176" t="e">
        <f>NA()</f>
        <v>#N/A</v>
      </c>
      <c r="O50" s="176">
        <f>IF(ISNUMBER('実質公債費比率（分子）の構造'!O$53),'実質公債費比率（分子）の構造'!O$53,NA())</f>
        <v>222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5088</v>
      </c>
      <c r="E56" s="175"/>
      <c r="F56" s="175"/>
      <c r="G56" s="175">
        <f>'将来負担比率（分子）の構造'!J$52</f>
        <v>5308</v>
      </c>
      <c r="H56" s="175"/>
      <c r="I56" s="175"/>
      <c r="J56" s="175">
        <f>'将来負担比率（分子）の構造'!K$52</f>
        <v>5616</v>
      </c>
      <c r="K56" s="175"/>
      <c r="L56" s="175"/>
      <c r="M56" s="175">
        <f>'将来負担比率（分子）の構造'!L$52</f>
        <v>5476</v>
      </c>
      <c r="N56" s="175"/>
      <c r="O56" s="175"/>
      <c r="P56" s="175">
        <f>'将来負担比率（分子）の構造'!M$52</f>
        <v>5088</v>
      </c>
    </row>
    <row r="57" spans="1:16" x14ac:dyDescent="0.15">
      <c r="A57" s="175" t="s">
        <v>44</v>
      </c>
      <c r="B57" s="175"/>
      <c r="C57" s="175"/>
      <c r="D57" s="175">
        <f>'将来負担比率（分子）の構造'!I$51</f>
        <v>21</v>
      </c>
      <c r="E57" s="175"/>
      <c r="F57" s="175"/>
      <c r="G57" s="175">
        <f>'将来負担比率（分子）の構造'!J$51</f>
        <v>16</v>
      </c>
      <c r="H57" s="175"/>
      <c r="I57" s="175"/>
      <c r="J57" s="175">
        <f>'将来負担比率（分子）の構造'!K$51</f>
        <v>11</v>
      </c>
      <c r="K57" s="175"/>
      <c r="L57" s="175"/>
      <c r="M57" s="175">
        <f>'将来負担比率（分子）の構造'!L$51</f>
        <v>5</v>
      </c>
      <c r="N57" s="175"/>
      <c r="O57" s="175"/>
      <c r="P57" s="175" t="str">
        <f>'将来負担比率（分子）の構造'!M$51</f>
        <v>-</v>
      </c>
    </row>
    <row r="58" spans="1:16" x14ac:dyDescent="0.15">
      <c r="A58" s="175" t="s">
        <v>43</v>
      </c>
      <c r="B58" s="175"/>
      <c r="C58" s="175"/>
      <c r="D58" s="175">
        <f>'将来負担比率（分子）の構造'!I$50</f>
        <v>3170</v>
      </c>
      <c r="E58" s="175"/>
      <c r="F58" s="175"/>
      <c r="G58" s="175">
        <f>'将来負担比率（分子）の構造'!J$50</f>
        <v>3032</v>
      </c>
      <c r="H58" s="175"/>
      <c r="I58" s="175"/>
      <c r="J58" s="175">
        <f>'将来負担比率（分子）の構造'!K$50</f>
        <v>2800</v>
      </c>
      <c r="K58" s="175"/>
      <c r="L58" s="175"/>
      <c r="M58" s="175">
        <f>'将来負担比率（分子）の構造'!L$50</f>
        <v>3300</v>
      </c>
      <c r="N58" s="175"/>
      <c r="O58" s="175"/>
      <c r="P58" s="175">
        <f>'将来負担比率（分子）の構造'!M$50</f>
        <v>3776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230</v>
      </c>
      <c r="C62" s="175"/>
      <c r="D62" s="175"/>
      <c r="E62" s="175">
        <f>'将来負担比率（分子）の構造'!J$45</f>
        <v>196</v>
      </c>
      <c r="F62" s="175"/>
      <c r="G62" s="175"/>
      <c r="H62" s="175">
        <f>'将来負担比率（分子）の構造'!K$45</f>
        <v>210</v>
      </c>
      <c r="I62" s="175"/>
      <c r="J62" s="175"/>
      <c r="K62" s="175">
        <f>'将来負担比率（分子）の構造'!L$45</f>
        <v>251</v>
      </c>
      <c r="L62" s="175"/>
      <c r="M62" s="175"/>
      <c r="N62" s="175">
        <f>'将来負担比率（分子）の構造'!M$45</f>
        <v>237</v>
      </c>
      <c r="O62" s="175"/>
      <c r="P62" s="175"/>
    </row>
    <row r="63" spans="1:16" x14ac:dyDescent="0.15">
      <c r="A63" s="175" t="s">
        <v>36</v>
      </c>
      <c r="B63" s="175">
        <f>'将来負担比率（分子）の構造'!I$44</f>
        <v>79</v>
      </c>
      <c r="C63" s="175"/>
      <c r="D63" s="175"/>
      <c r="E63" s="175">
        <f>'将来負担比率（分子）の構造'!J$44</f>
        <v>111</v>
      </c>
      <c r="F63" s="175"/>
      <c r="G63" s="175"/>
      <c r="H63" s="175">
        <f>'将来負担比率（分子）の構造'!K$44</f>
        <v>178</v>
      </c>
      <c r="I63" s="175"/>
      <c r="J63" s="175"/>
      <c r="K63" s="175">
        <f>'将来負担比率（分子）の構造'!L$44</f>
        <v>175</v>
      </c>
      <c r="L63" s="175"/>
      <c r="M63" s="175"/>
      <c r="N63" s="175">
        <f>'将来負担比率（分子）の構造'!M$44</f>
        <v>183</v>
      </c>
      <c r="O63" s="175"/>
      <c r="P63" s="175"/>
    </row>
    <row r="64" spans="1:16" x14ac:dyDescent="0.15">
      <c r="A64" s="175" t="s">
        <v>35</v>
      </c>
      <c r="B64" s="175">
        <f>'将来負担比率（分子）の構造'!I$43</f>
        <v>495</v>
      </c>
      <c r="C64" s="175"/>
      <c r="D64" s="175"/>
      <c r="E64" s="175">
        <f>'将来負担比率（分子）の構造'!J$43</f>
        <v>566</v>
      </c>
      <c r="F64" s="175"/>
      <c r="G64" s="175"/>
      <c r="H64" s="175">
        <f>'将来負担比率（分子）の構造'!K$43</f>
        <v>475</v>
      </c>
      <c r="I64" s="175"/>
      <c r="J64" s="175"/>
      <c r="K64" s="175">
        <f>'将来負担比率（分子）の構造'!L$43</f>
        <v>382</v>
      </c>
      <c r="L64" s="175"/>
      <c r="M64" s="175"/>
      <c r="N64" s="175">
        <f>'将来負担比率（分子）の構造'!M$43</f>
        <v>349</v>
      </c>
      <c r="O64" s="175"/>
      <c r="P64" s="175"/>
    </row>
    <row r="65" spans="1:16" x14ac:dyDescent="0.15">
      <c r="A65" s="175" t="s">
        <v>34</v>
      </c>
      <c r="B65" s="175">
        <f>'将来負担比率（分子）の構造'!I$42</f>
        <v>41</v>
      </c>
      <c r="C65" s="175"/>
      <c r="D65" s="175"/>
      <c r="E65" s="175">
        <f>'将来負担比率（分子）の構造'!J$42</f>
        <v>31</v>
      </c>
      <c r="F65" s="175"/>
      <c r="G65" s="175"/>
      <c r="H65" s="175">
        <f>'将来負担比率（分子）の構造'!K$42</f>
        <v>22</v>
      </c>
      <c r="I65" s="175"/>
      <c r="J65" s="175"/>
      <c r="K65" s="175">
        <f>'将来負担比率（分子）の構造'!L$42</f>
        <v>14</v>
      </c>
      <c r="L65" s="175"/>
      <c r="M65" s="175"/>
      <c r="N65" s="175">
        <f>'将来負担比率（分子）の構造'!M$42</f>
        <v>7</v>
      </c>
      <c r="O65" s="175"/>
      <c r="P65" s="175"/>
    </row>
    <row r="66" spans="1:16" x14ac:dyDescent="0.15">
      <c r="A66" s="175" t="s">
        <v>33</v>
      </c>
      <c r="B66" s="175">
        <f>'将来負担比率（分子）の構造'!I$41</f>
        <v>5405</v>
      </c>
      <c r="C66" s="175"/>
      <c r="D66" s="175"/>
      <c r="E66" s="175">
        <f>'将来負担比率（分子）の構造'!J$41</f>
        <v>5755</v>
      </c>
      <c r="F66" s="175"/>
      <c r="G66" s="175"/>
      <c r="H66" s="175">
        <f>'将来負担比率（分子）の構造'!K$41</f>
        <v>6017</v>
      </c>
      <c r="I66" s="175"/>
      <c r="J66" s="175"/>
      <c r="K66" s="175">
        <f>'将来負担比率（分子）の構造'!L$41</f>
        <v>6046</v>
      </c>
      <c r="L66" s="175"/>
      <c r="M66" s="175"/>
      <c r="N66" s="175">
        <f>'将来負担比率（分子）の構造'!M$41</f>
        <v>5671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1017</v>
      </c>
      <c r="C72" s="179">
        <f>基金残高に係る経年分析!G55</f>
        <v>1206</v>
      </c>
      <c r="D72" s="179">
        <f>基金残高に係る経年分析!H55</f>
        <v>1120</v>
      </c>
    </row>
    <row r="73" spans="1:16" x14ac:dyDescent="0.15">
      <c r="A73" s="178" t="s">
        <v>80</v>
      </c>
      <c r="B73" s="179">
        <f>基金残高に係る経年分析!F56</f>
        <v>679</v>
      </c>
      <c r="C73" s="179">
        <f>基金残高に係る経年分析!G56</f>
        <v>677</v>
      </c>
      <c r="D73" s="179">
        <f>基金残高に係る経年分析!H56</f>
        <v>1192</v>
      </c>
    </row>
    <row r="74" spans="1:16" x14ac:dyDescent="0.15">
      <c r="A74" s="178" t="s">
        <v>81</v>
      </c>
      <c r="B74" s="179">
        <f>基金残高に係る経年分析!F57</f>
        <v>932</v>
      </c>
      <c r="C74" s="179">
        <f>基金残高に係る経年分析!G57</f>
        <v>1132</v>
      </c>
      <c r="D74" s="179">
        <f>基金残高に係る経年分析!H57</f>
        <v>1155</v>
      </c>
    </row>
  </sheetData>
  <sheetProtection algorithmName="SHA-512" hashValue="vKz8gihFGBvAqLLj6Q1p1AxGKzLDEdVN0D/5aIfgsn6OGIPhTHFVVtXsiZzvr6kNtLxSWDQ8w+sHZ6sXOymJgA==" saltValue="MtNKuFLq4BVRnJ2QsHon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510421</v>
      </c>
      <c r="S5" s="674"/>
      <c r="T5" s="674"/>
      <c r="U5" s="674"/>
      <c r="V5" s="674"/>
      <c r="W5" s="674"/>
      <c r="X5" s="674"/>
      <c r="Y5" s="702"/>
      <c r="Z5" s="715">
        <v>10.1</v>
      </c>
      <c r="AA5" s="715"/>
      <c r="AB5" s="715"/>
      <c r="AC5" s="715"/>
      <c r="AD5" s="716">
        <v>510421</v>
      </c>
      <c r="AE5" s="716"/>
      <c r="AF5" s="716"/>
      <c r="AG5" s="716"/>
      <c r="AH5" s="716"/>
      <c r="AI5" s="716"/>
      <c r="AJ5" s="716"/>
      <c r="AK5" s="716"/>
      <c r="AL5" s="703">
        <v>16.899999999999999</v>
      </c>
      <c r="AM5" s="685"/>
      <c r="AN5" s="685"/>
      <c r="AO5" s="704"/>
      <c r="AP5" s="676" t="s">
        <v>230</v>
      </c>
      <c r="AQ5" s="677"/>
      <c r="AR5" s="677"/>
      <c r="AS5" s="677"/>
      <c r="AT5" s="677"/>
      <c r="AU5" s="677"/>
      <c r="AV5" s="677"/>
      <c r="AW5" s="677"/>
      <c r="AX5" s="677"/>
      <c r="AY5" s="677"/>
      <c r="AZ5" s="677"/>
      <c r="BA5" s="677"/>
      <c r="BB5" s="677"/>
      <c r="BC5" s="677"/>
      <c r="BD5" s="677"/>
      <c r="BE5" s="677"/>
      <c r="BF5" s="678"/>
      <c r="BG5" s="621">
        <v>510386</v>
      </c>
      <c r="BH5" s="622"/>
      <c r="BI5" s="622"/>
      <c r="BJ5" s="622"/>
      <c r="BK5" s="622"/>
      <c r="BL5" s="622"/>
      <c r="BM5" s="622"/>
      <c r="BN5" s="623"/>
      <c r="BO5" s="659">
        <v>100</v>
      </c>
      <c r="BP5" s="659"/>
      <c r="BQ5" s="659"/>
      <c r="BR5" s="659"/>
      <c r="BS5" s="660" t="s">
        <v>129</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90184</v>
      </c>
      <c r="S6" s="622"/>
      <c r="T6" s="622"/>
      <c r="U6" s="622"/>
      <c r="V6" s="622"/>
      <c r="W6" s="622"/>
      <c r="X6" s="622"/>
      <c r="Y6" s="623"/>
      <c r="Z6" s="659">
        <v>1.8</v>
      </c>
      <c r="AA6" s="659"/>
      <c r="AB6" s="659"/>
      <c r="AC6" s="659"/>
      <c r="AD6" s="660">
        <v>90184</v>
      </c>
      <c r="AE6" s="660"/>
      <c r="AF6" s="660"/>
      <c r="AG6" s="660"/>
      <c r="AH6" s="660"/>
      <c r="AI6" s="660"/>
      <c r="AJ6" s="660"/>
      <c r="AK6" s="660"/>
      <c r="AL6" s="624">
        <v>3</v>
      </c>
      <c r="AM6" s="625"/>
      <c r="AN6" s="625"/>
      <c r="AO6" s="661"/>
      <c r="AP6" s="618" t="s">
        <v>235</v>
      </c>
      <c r="AQ6" s="619"/>
      <c r="AR6" s="619"/>
      <c r="AS6" s="619"/>
      <c r="AT6" s="619"/>
      <c r="AU6" s="619"/>
      <c r="AV6" s="619"/>
      <c r="AW6" s="619"/>
      <c r="AX6" s="619"/>
      <c r="AY6" s="619"/>
      <c r="AZ6" s="619"/>
      <c r="BA6" s="619"/>
      <c r="BB6" s="619"/>
      <c r="BC6" s="619"/>
      <c r="BD6" s="619"/>
      <c r="BE6" s="619"/>
      <c r="BF6" s="620"/>
      <c r="BG6" s="621">
        <v>510386</v>
      </c>
      <c r="BH6" s="622"/>
      <c r="BI6" s="622"/>
      <c r="BJ6" s="622"/>
      <c r="BK6" s="622"/>
      <c r="BL6" s="622"/>
      <c r="BM6" s="622"/>
      <c r="BN6" s="623"/>
      <c r="BO6" s="659">
        <v>100</v>
      </c>
      <c r="BP6" s="659"/>
      <c r="BQ6" s="659"/>
      <c r="BR6" s="659"/>
      <c r="BS6" s="660" t="s">
        <v>236</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73609</v>
      </c>
      <c r="CS6" s="622"/>
      <c r="CT6" s="622"/>
      <c r="CU6" s="622"/>
      <c r="CV6" s="622"/>
      <c r="CW6" s="622"/>
      <c r="CX6" s="622"/>
      <c r="CY6" s="623"/>
      <c r="CZ6" s="703">
        <v>1.5</v>
      </c>
      <c r="DA6" s="685"/>
      <c r="DB6" s="685"/>
      <c r="DC6" s="705"/>
      <c r="DD6" s="627" t="s">
        <v>236</v>
      </c>
      <c r="DE6" s="622"/>
      <c r="DF6" s="622"/>
      <c r="DG6" s="622"/>
      <c r="DH6" s="622"/>
      <c r="DI6" s="622"/>
      <c r="DJ6" s="622"/>
      <c r="DK6" s="622"/>
      <c r="DL6" s="622"/>
      <c r="DM6" s="622"/>
      <c r="DN6" s="622"/>
      <c r="DO6" s="622"/>
      <c r="DP6" s="623"/>
      <c r="DQ6" s="627">
        <v>73609</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164</v>
      </c>
      <c r="S7" s="622"/>
      <c r="T7" s="622"/>
      <c r="U7" s="622"/>
      <c r="V7" s="622"/>
      <c r="W7" s="622"/>
      <c r="X7" s="622"/>
      <c r="Y7" s="623"/>
      <c r="Z7" s="659">
        <v>0</v>
      </c>
      <c r="AA7" s="659"/>
      <c r="AB7" s="659"/>
      <c r="AC7" s="659"/>
      <c r="AD7" s="660">
        <v>164</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191383</v>
      </c>
      <c r="BH7" s="622"/>
      <c r="BI7" s="622"/>
      <c r="BJ7" s="622"/>
      <c r="BK7" s="622"/>
      <c r="BL7" s="622"/>
      <c r="BM7" s="622"/>
      <c r="BN7" s="623"/>
      <c r="BO7" s="659">
        <v>37.5</v>
      </c>
      <c r="BP7" s="659"/>
      <c r="BQ7" s="659"/>
      <c r="BR7" s="659"/>
      <c r="BS7" s="660" t="s">
        <v>236</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1218610</v>
      </c>
      <c r="CS7" s="622"/>
      <c r="CT7" s="622"/>
      <c r="CU7" s="622"/>
      <c r="CV7" s="622"/>
      <c r="CW7" s="622"/>
      <c r="CX7" s="622"/>
      <c r="CY7" s="623"/>
      <c r="CZ7" s="659">
        <v>24.7</v>
      </c>
      <c r="DA7" s="659"/>
      <c r="DB7" s="659"/>
      <c r="DC7" s="659"/>
      <c r="DD7" s="627">
        <v>53633</v>
      </c>
      <c r="DE7" s="622"/>
      <c r="DF7" s="622"/>
      <c r="DG7" s="622"/>
      <c r="DH7" s="622"/>
      <c r="DI7" s="622"/>
      <c r="DJ7" s="622"/>
      <c r="DK7" s="622"/>
      <c r="DL7" s="622"/>
      <c r="DM7" s="622"/>
      <c r="DN7" s="622"/>
      <c r="DO7" s="622"/>
      <c r="DP7" s="623"/>
      <c r="DQ7" s="627">
        <v>1135293</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1633</v>
      </c>
      <c r="S8" s="622"/>
      <c r="T8" s="622"/>
      <c r="U8" s="622"/>
      <c r="V8" s="622"/>
      <c r="W8" s="622"/>
      <c r="X8" s="622"/>
      <c r="Y8" s="623"/>
      <c r="Z8" s="659">
        <v>0</v>
      </c>
      <c r="AA8" s="659"/>
      <c r="AB8" s="659"/>
      <c r="AC8" s="659"/>
      <c r="AD8" s="660">
        <v>1633</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7898</v>
      </c>
      <c r="BH8" s="622"/>
      <c r="BI8" s="622"/>
      <c r="BJ8" s="622"/>
      <c r="BK8" s="622"/>
      <c r="BL8" s="622"/>
      <c r="BM8" s="622"/>
      <c r="BN8" s="623"/>
      <c r="BO8" s="659">
        <v>1.5</v>
      </c>
      <c r="BP8" s="659"/>
      <c r="BQ8" s="659"/>
      <c r="BR8" s="659"/>
      <c r="BS8" s="660" t="s">
        <v>236</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913460</v>
      </c>
      <c r="CS8" s="622"/>
      <c r="CT8" s="622"/>
      <c r="CU8" s="622"/>
      <c r="CV8" s="622"/>
      <c r="CW8" s="622"/>
      <c r="CX8" s="622"/>
      <c r="CY8" s="623"/>
      <c r="CZ8" s="659">
        <v>18.5</v>
      </c>
      <c r="DA8" s="659"/>
      <c r="DB8" s="659"/>
      <c r="DC8" s="659"/>
      <c r="DD8" s="627">
        <v>7427</v>
      </c>
      <c r="DE8" s="622"/>
      <c r="DF8" s="622"/>
      <c r="DG8" s="622"/>
      <c r="DH8" s="622"/>
      <c r="DI8" s="622"/>
      <c r="DJ8" s="622"/>
      <c r="DK8" s="622"/>
      <c r="DL8" s="622"/>
      <c r="DM8" s="622"/>
      <c r="DN8" s="622"/>
      <c r="DO8" s="622"/>
      <c r="DP8" s="623"/>
      <c r="DQ8" s="627">
        <v>613340</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1143</v>
      </c>
      <c r="S9" s="622"/>
      <c r="T9" s="622"/>
      <c r="U9" s="622"/>
      <c r="V9" s="622"/>
      <c r="W9" s="622"/>
      <c r="X9" s="622"/>
      <c r="Y9" s="623"/>
      <c r="Z9" s="659">
        <v>0</v>
      </c>
      <c r="AA9" s="659"/>
      <c r="AB9" s="659"/>
      <c r="AC9" s="659"/>
      <c r="AD9" s="660">
        <v>1143</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165811</v>
      </c>
      <c r="BH9" s="622"/>
      <c r="BI9" s="622"/>
      <c r="BJ9" s="622"/>
      <c r="BK9" s="622"/>
      <c r="BL9" s="622"/>
      <c r="BM9" s="622"/>
      <c r="BN9" s="623"/>
      <c r="BO9" s="659">
        <v>32.5</v>
      </c>
      <c r="BP9" s="659"/>
      <c r="BQ9" s="659"/>
      <c r="BR9" s="659"/>
      <c r="BS9" s="660" t="s">
        <v>129</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255957</v>
      </c>
      <c r="CS9" s="622"/>
      <c r="CT9" s="622"/>
      <c r="CU9" s="622"/>
      <c r="CV9" s="622"/>
      <c r="CW9" s="622"/>
      <c r="CX9" s="622"/>
      <c r="CY9" s="623"/>
      <c r="CZ9" s="659">
        <v>5.2</v>
      </c>
      <c r="DA9" s="659"/>
      <c r="DB9" s="659"/>
      <c r="DC9" s="659"/>
      <c r="DD9" s="627">
        <v>5076</v>
      </c>
      <c r="DE9" s="622"/>
      <c r="DF9" s="622"/>
      <c r="DG9" s="622"/>
      <c r="DH9" s="622"/>
      <c r="DI9" s="622"/>
      <c r="DJ9" s="622"/>
      <c r="DK9" s="622"/>
      <c r="DL9" s="622"/>
      <c r="DM9" s="622"/>
      <c r="DN9" s="622"/>
      <c r="DO9" s="622"/>
      <c r="DP9" s="623"/>
      <c r="DQ9" s="627">
        <v>200465</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236</v>
      </c>
      <c r="AA10" s="659"/>
      <c r="AB10" s="659"/>
      <c r="AC10" s="659"/>
      <c r="AD10" s="660" t="s">
        <v>248</v>
      </c>
      <c r="AE10" s="660"/>
      <c r="AF10" s="660"/>
      <c r="AG10" s="660"/>
      <c r="AH10" s="660"/>
      <c r="AI10" s="660"/>
      <c r="AJ10" s="660"/>
      <c r="AK10" s="660"/>
      <c r="AL10" s="624" t="s">
        <v>129</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10758</v>
      </c>
      <c r="BH10" s="622"/>
      <c r="BI10" s="622"/>
      <c r="BJ10" s="622"/>
      <c r="BK10" s="622"/>
      <c r="BL10" s="622"/>
      <c r="BM10" s="622"/>
      <c r="BN10" s="623"/>
      <c r="BO10" s="659">
        <v>2.1</v>
      </c>
      <c r="BP10" s="659"/>
      <c r="BQ10" s="659"/>
      <c r="BR10" s="659"/>
      <c r="BS10" s="660" t="s">
        <v>236</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85</v>
      </c>
      <c r="CS10" s="622"/>
      <c r="CT10" s="622"/>
      <c r="CU10" s="622"/>
      <c r="CV10" s="622"/>
      <c r="CW10" s="622"/>
      <c r="CX10" s="622"/>
      <c r="CY10" s="623"/>
      <c r="CZ10" s="659">
        <v>0</v>
      </c>
      <c r="DA10" s="659"/>
      <c r="DB10" s="659"/>
      <c r="DC10" s="659"/>
      <c r="DD10" s="627" t="s">
        <v>236</v>
      </c>
      <c r="DE10" s="622"/>
      <c r="DF10" s="622"/>
      <c r="DG10" s="622"/>
      <c r="DH10" s="622"/>
      <c r="DI10" s="622"/>
      <c r="DJ10" s="622"/>
      <c r="DK10" s="622"/>
      <c r="DL10" s="622"/>
      <c r="DM10" s="622"/>
      <c r="DN10" s="622"/>
      <c r="DO10" s="622"/>
      <c r="DP10" s="623"/>
      <c r="DQ10" s="627">
        <v>85</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122243</v>
      </c>
      <c r="S11" s="622"/>
      <c r="T11" s="622"/>
      <c r="U11" s="622"/>
      <c r="V11" s="622"/>
      <c r="W11" s="622"/>
      <c r="X11" s="622"/>
      <c r="Y11" s="623"/>
      <c r="Z11" s="624">
        <v>2.4</v>
      </c>
      <c r="AA11" s="625"/>
      <c r="AB11" s="625"/>
      <c r="AC11" s="626"/>
      <c r="AD11" s="627">
        <v>122243</v>
      </c>
      <c r="AE11" s="622"/>
      <c r="AF11" s="622"/>
      <c r="AG11" s="622"/>
      <c r="AH11" s="622"/>
      <c r="AI11" s="622"/>
      <c r="AJ11" s="622"/>
      <c r="AK11" s="623"/>
      <c r="AL11" s="624">
        <v>4.0999999999999996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6916</v>
      </c>
      <c r="BH11" s="622"/>
      <c r="BI11" s="622"/>
      <c r="BJ11" s="622"/>
      <c r="BK11" s="622"/>
      <c r="BL11" s="622"/>
      <c r="BM11" s="622"/>
      <c r="BN11" s="623"/>
      <c r="BO11" s="659">
        <v>1.4</v>
      </c>
      <c r="BP11" s="659"/>
      <c r="BQ11" s="659"/>
      <c r="BR11" s="659"/>
      <c r="BS11" s="660" t="s">
        <v>236</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355291</v>
      </c>
      <c r="CS11" s="622"/>
      <c r="CT11" s="622"/>
      <c r="CU11" s="622"/>
      <c r="CV11" s="622"/>
      <c r="CW11" s="622"/>
      <c r="CX11" s="622"/>
      <c r="CY11" s="623"/>
      <c r="CZ11" s="659">
        <v>7.2</v>
      </c>
      <c r="DA11" s="659"/>
      <c r="DB11" s="659"/>
      <c r="DC11" s="659"/>
      <c r="DD11" s="627">
        <v>20483</v>
      </c>
      <c r="DE11" s="622"/>
      <c r="DF11" s="622"/>
      <c r="DG11" s="622"/>
      <c r="DH11" s="622"/>
      <c r="DI11" s="622"/>
      <c r="DJ11" s="622"/>
      <c r="DK11" s="622"/>
      <c r="DL11" s="622"/>
      <c r="DM11" s="622"/>
      <c r="DN11" s="622"/>
      <c r="DO11" s="622"/>
      <c r="DP11" s="623"/>
      <c r="DQ11" s="627">
        <v>234632</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236</v>
      </c>
      <c r="AA12" s="659"/>
      <c r="AB12" s="659"/>
      <c r="AC12" s="659"/>
      <c r="AD12" s="660" t="s">
        <v>236</v>
      </c>
      <c r="AE12" s="660"/>
      <c r="AF12" s="660"/>
      <c r="AG12" s="660"/>
      <c r="AH12" s="660"/>
      <c r="AI12" s="660"/>
      <c r="AJ12" s="660"/>
      <c r="AK12" s="660"/>
      <c r="AL12" s="624" t="s">
        <v>129</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264687</v>
      </c>
      <c r="BH12" s="622"/>
      <c r="BI12" s="622"/>
      <c r="BJ12" s="622"/>
      <c r="BK12" s="622"/>
      <c r="BL12" s="622"/>
      <c r="BM12" s="622"/>
      <c r="BN12" s="623"/>
      <c r="BO12" s="659">
        <v>51.9</v>
      </c>
      <c r="BP12" s="659"/>
      <c r="BQ12" s="659"/>
      <c r="BR12" s="659"/>
      <c r="BS12" s="660" t="s">
        <v>129</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57056</v>
      </c>
      <c r="CS12" s="622"/>
      <c r="CT12" s="622"/>
      <c r="CU12" s="622"/>
      <c r="CV12" s="622"/>
      <c r="CW12" s="622"/>
      <c r="CX12" s="622"/>
      <c r="CY12" s="623"/>
      <c r="CZ12" s="659">
        <v>1.2</v>
      </c>
      <c r="DA12" s="659"/>
      <c r="DB12" s="659"/>
      <c r="DC12" s="659"/>
      <c r="DD12" s="627">
        <v>7051</v>
      </c>
      <c r="DE12" s="622"/>
      <c r="DF12" s="622"/>
      <c r="DG12" s="622"/>
      <c r="DH12" s="622"/>
      <c r="DI12" s="622"/>
      <c r="DJ12" s="622"/>
      <c r="DK12" s="622"/>
      <c r="DL12" s="622"/>
      <c r="DM12" s="622"/>
      <c r="DN12" s="622"/>
      <c r="DO12" s="622"/>
      <c r="DP12" s="623"/>
      <c r="DQ12" s="627">
        <v>54620</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129</v>
      </c>
      <c r="AE13" s="660"/>
      <c r="AF13" s="660"/>
      <c r="AG13" s="660"/>
      <c r="AH13" s="660"/>
      <c r="AI13" s="660"/>
      <c r="AJ13" s="660"/>
      <c r="AK13" s="660"/>
      <c r="AL13" s="624" t="s">
        <v>129</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250969</v>
      </c>
      <c r="BH13" s="622"/>
      <c r="BI13" s="622"/>
      <c r="BJ13" s="622"/>
      <c r="BK13" s="622"/>
      <c r="BL13" s="622"/>
      <c r="BM13" s="622"/>
      <c r="BN13" s="623"/>
      <c r="BO13" s="659">
        <v>49.2</v>
      </c>
      <c r="BP13" s="659"/>
      <c r="BQ13" s="659"/>
      <c r="BR13" s="659"/>
      <c r="BS13" s="660" t="s">
        <v>236</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605422</v>
      </c>
      <c r="CS13" s="622"/>
      <c r="CT13" s="622"/>
      <c r="CU13" s="622"/>
      <c r="CV13" s="622"/>
      <c r="CW13" s="622"/>
      <c r="CX13" s="622"/>
      <c r="CY13" s="623"/>
      <c r="CZ13" s="659">
        <v>12.3</v>
      </c>
      <c r="DA13" s="659"/>
      <c r="DB13" s="659"/>
      <c r="DC13" s="659"/>
      <c r="DD13" s="627">
        <v>477708</v>
      </c>
      <c r="DE13" s="622"/>
      <c r="DF13" s="622"/>
      <c r="DG13" s="622"/>
      <c r="DH13" s="622"/>
      <c r="DI13" s="622"/>
      <c r="DJ13" s="622"/>
      <c r="DK13" s="622"/>
      <c r="DL13" s="622"/>
      <c r="DM13" s="622"/>
      <c r="DN13" s="622"/>
      <c r="DO13" s="622"/>
      <c r="DP13" s="623"/>
      <c r="DQ13" s="627">
        <v>126473</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236</v>
      </c>
      <c r="AA14" s="659"/>
      <c r="AB14" s="659"/>
      <c r="AC14" s="659"/>
      <c r="AD14" s="660" t="s">
        <v>236</v>
      </c>
      <c r="AE14" s="660"/>
      <c r="AF14" s="660"/>
      <c r="AG14" s="660"/>
      <c r="AH14" s="660"/>
      <c r="AI14" s="660"/>
      <c r="AJ14" s="660"/>
      <c r="AK14" s="660"/>
      <c r="AL14" s="624" t="s">
        <v>236</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21020</v>
      </c>
      <c r="BH14" s="622"/>
      <c r="BI14" s="622"/>
      <c r="BJ14" s="622"/>
      <c r="BK14" s="622"/>
      <c r="BL14" s="622"/>
      <c r="BM14" s="622"/>
      <c r="BN14" s="623"/>
      <c r="BO14" s="659">
        <v>4.0999999999999996</v>
      </c>
      <c r="BP14" s="659"/>
      <c r="BQ14" s="659"/>
      <c r="BR14" s="659"/>
      <c r="BS14" s="660" t="s">
        <v>236</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179990</v>
      </c>
      <c r="CS14" s="622"/>
      <c r="CT14" s="622"/>
      <c r="CU14" s="622"/>
      <c r="CV14" s="622"/>
      <c r="CW14" s="622"/>
      <c r="CX14" s="622"/>
      <c r="CY14" s="623"/>
      <c r="CZ14" s="659">
        <v>3.7</v>
      </c>
      <c r="DA14" s="659"/>
      <c r="DB14" s="659"/>
      <c r="DC14" s="659"/>
      <c r="DD14" s="627" t="s">
        <v>129</v>
      </c>
      <c r="DE14" s="622"/>
      <c r="DF14" s="622"/>
      <c r="DG14" s="622"/>
      <c r="DH14" s="622"/>
      <c r="DI14" s="622"/>
      <c r="DJ14" s="622"/>
      <c r="DK14" s="622"/>
      <c r="DL14" s="622"/>
      <c r="DM14" s="622"/>
      <c r="DN14" s="622"/>
      <c r="DO14" s="622"/>
      <c r="DP14" s="623"/>
      <c r="DQ14" s="627">
        <v>179990</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236</v>
      </c>
      <c r="AA15" s="659"/>
      <c r="AB15" s="659"/>
      <c r="AC15" s="659"/>
      <c r="AD15" s="660" t="s">
        <v>236</v>
      </c>
      <c r="AE15" s="660"/>
      <c r="AF15" s="660"/>
      <c r="AG15" s="660"/>
      <c r="AH15" s="660"/>
      <c r="AI15" s="660"/>
      <c r="AJ15" s="660"/>
      <c r="AK15" s="660"/>
      <c r="AL15" s="624" t="s">
        <v>236</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33296</v>
      </c>
      <c r="BH15" s="622"/>
      <c r="BI15" s="622"/>
      <c r="BJ15" s="622"/>
      <c r="BK15" s="622"/>
      <c r="BL15" s="622"/>
      <c r="BM15" s="622"/>
      <c r="BN15" s="623"/>
      <c r="BO15" s="659">
        <v>6.5</v>
      </c>
      <c r="BP15" s="659"/>
      <c r="BQ15" s="659"/>
      <c r="BR15" s="659"/>
      <c r="BS15" s="660" t="s">
        <v>129</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500541</v>
      </c>
      <c r="CS15" s="622"/>
      <c r="CT15" s="622"/>
      <c r="CU15" s="622"/>
      <c r="CV15" s="622"/>
      <c r="CW15" s="622"/>
      <c r="CX15" s="622"/>
      <c r="CY15" s="623"/>
      <c r="CZ15" s="659">
        <v>10.199999999999999</v>
      </c>
      <c r="DA15" s="659"/>
      <c r="DB15" s="659"/>
      <c r="DC15" s="659"/>
      <c r="DD15" s="627">
        <v>31101</v>
      </c>
      <c r="DE15" s="622"/>
      <c r="DF15" s="622"/>
      <c r="DG15" s="622"/>
      <c r="DH15" s="622"/>
      <c r="DI15" s="622"/>
      <c r="DJ15" s="622"/>
      <c r="DK15" s="622"/>
      <c r="DL15" s="622"/>
      <c r="DM15" s="622"/>
      <c r="DN15" s="622"/>
      <c r="DO15" s="622"/>
      <c r="DP15" s="623"/>
      <c r="DQ15" s="627">
        <v>445763</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3959</v>
      </c>
      <c r="S16" s="622"/>
      <c r="T16" s="622"/>
      <c r="U16" s="622"/>
      <c r="V16" s="622"/>
      <c r="W16" s="622"/>
      <c r="X16" s="622"/>
      <c r="Y16" s="623"/>
      <c r="Z16" s="659">
        <v>0.1</v>
      </c>
      <c r="AA16" s="659"/>
      <c r="AB16" s="659"/>
      <c r="AC16" s="659"/>
      <c r="AD16" s="660">
        <v>3959</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129</v>
      </c>
      <c r="BP16" s="659"/>
      <c r="BQ16" s="659"/>
      <c r="BR16" s="659"/>
      <c r="BS16" s="660" t="s">
        <v>236</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974</v>
      </c>
      <c r="CS16" s="622"/>
      <c r="CT16" s="622"/>
      <c r="CU16" s="622"/>
      <c r="CV16" s="622"/>
      <c r="CW16" s="622"/>
      <c r="CX16" s="622"/>
      <c r="CY16" s="623"/>
      <c r="CZ16" s="659">
        <v>0</v>
      </c>
      <c r="DA16" s="659"/>
      <c r="DB16" s="659"/>
      <c r="DC16" s="659"/>
      <c r="DD16" s="627" t="s">
        <v>248</v>
      </c>
      <c r="DE16" s="622"/>
      <c r="DF16" s="622"/>
      <c r="DG16" s="622"/>
      <c r="DH16" s="622"/>
      <c r="DI16" s="622"/>
      <c r="DJ16" s="622"/>
      <c r="DK16" s="622"/>
      <c r="DL16" s="622"/>
      <c r="DM16" s="622"/>
      <c r="DN16" s="622"/>
      <c r="DO16" s="622"/>
      <c r="DP16" s="623"/>
      <c r="DQ16" s="627">
        <v>74</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7439</v>
      </c>
      <c r="S17" s="622"/>
      <c r="T17" s="622"/>
      <c r="U17" s="622"/>
      <c r="V17" s="622"/>
      <c r="W17" s="622"/>
      <c r="X17" s="622"/>
      <c r="Y17" s="623"/>
      <c r="Z17" s="659">
        <v>0.1</v>
      </c>
      <c r="AA17" s="659"/>
      <c r="AB17" s="659"/>
      <c r="AC17" s="659"/>
      <c r="AD17" s="660">
        <v>7439</v>
      </c>
      <c r="AE17" s="660"/>
      <c r="AF17" s="660"/>
      <c r="AG17" s="660"/>
      <c r="AH17" s="660"/>
      <c r="AI17" s="660"/>
      <c r="AJ17" s="660"/>
      <c r="AK17" s="660"/>
      <c r="AL17" s="624">
        <v>0.2</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248</v>
      </c>
      <c r="BP17" s="659"/>
      <c r="BQ17" s="659"/>
      <c r="BR17" s="659"/>
      <c r="BS17" s="660" t="s">
        <v>129</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766847</v>
      </c>
      <c r="CS17" s="622"/>
      <c r="CT17" s="622"/>
      <c r="CU17" s="622"/>
      <c r="CV17" s="622"/>
      <c r="CW17" s="622"/>
      <c r="CX17" s="622"/>
      <c r="CY17" s="623"/>
      <c r="CZ17" s="659">
        <v>15.6</v>
      </c>
      <c r="DA17" s="659"/>
      <c r="DB17" s="659"/>
      <c r="DC17" s="659"/>
      <c r="DD17" s="627" t="s">
        <v>129</v>
      </c>
      <c r="DE17" s="622"/>
      <c r="DF17" s="622"/>
      <c r="DG17" s="622"/>
      <c r="DH17" s="622"/>
      <c r="DI17" s="622"/>
      <c r="DJ17" s="622"/>
      <c r="DK17" s="622"/>
      <c r="DL17" s="622"/>
      <c r="DM17" s="622"/>
      <c r="DN17" s="622"/>
      <c r="DO17" s="622"/>
      <c r="DP17" s="623"/>
      <c r="DQ17" s="627">
        <v>761519</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2686</v>
      </c>
      <c r="S18" s="622"/>
      <c r="T18" s="622"/>
      <c r="U18" s="622"/>
      <c r="V18" s="622"/>
      <c r="W18" s="622"/>
      <c r="X18" s="622"/>
      <c r="Y18" s="623"/>
      <c r="Z18" s="659">
        <v>0.1</v>
      </c>
      <c r="AA18" s="659"/>
      <c r="AB18" s="659"/>
      <c r="AC18" s="659"/>
      <c r="AD18" s="660">
        <v>2686</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129</v>
      </c>
      <c r="BP18" s="659"/>
      <c r="BQ18" s="659"/>
      <c r="BR18" s="659"/>
      <c r="BS18" s="660" t="s">
        <v>236</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236</v>
      </c>
      <c r="CS18" s="622"/>
      <c r="CT18" s="622"/>
      <c r="CU18" s="622"/>
      <c r="CV18" s="622"/>
      <c r="CW18" s="622"/>
      <c r="CX18" s="622"/>
      <c r="CY18" s="623"/>
      <c r="CZ18" s="659" t="s">
        <v>129</v>
      </c>
      <c r="DA18" s="659"/>
      <c r="DB18" s="659"/>
      <c r="DC18" s="659"/>
      <c r="DD18" s="627" t="s">
        <v>236</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2262</v>
      </c>
      <c r="S19" s="622"/>
      <c r="T19" s="622"/>
      <c r="U19" s="622"/>
      <c r="V19" s="622"/>
      <c r="W19" s="622"/>
      <c r="X19" s="622"/>
      <c r="Y19" s="623"/>
      <c r="Z19" s="659">
        <v>0</v>
      </c>
      <c r="AA19" s="659"/>
      <c r="AB19" s="659"/>
      <c r="AC19" s="659"/>
      <c r="AD19" s="660">
        <v>2262</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35</v>
      </c>
      <c r="BH19" s="622"/>
      <c r="BI19" s="622"/>
      <c r="BJ19" s="622"/>
      <c r="BK19" s="622"/>
      <c r="BL19" s="622"/>
      <c r="BM19" s="622"/>
      <c r="BN19" s="623"/>
      <c r="BO19" s="659">
        <v>0</v>
      </c>
      <c r="BP19" s="659"/>
      <c r="BQ19" s="659"/>
      <c r="BR19" s="659"/>
      <c r="BS19" s="660" t="s">
        <v>236</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424</v>
      </c>
      <c r="S20" s="622"/>
      <c r="T20" s="622"/>
      <c r="U20" s="622"/>
      <c r="V20" s="622"/>
      <c r="W20" s="622"/>
      <c r="X20" s="622"/>
      <c r="Y20" s="623"/>
      <c r="Z20" s="659">
        <v>0</v>
      </c>
      <c r="AA20" s="659"/>
      <c r="AB20" s="659"/>
      <c r="AC20" s="659"/>
      <c r="AD20" s="660">
        <v>424</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35</v>
      </c>
      <c r="BH20" s="622"/>
      <c r="BI20" s="622"/>
      <c r="BJ20" s="622"/>
      <c r="BK20" s="622"/>
      <c r="BL20" s="622"/>
      <c r="BM20" s="622"/>
      <c r="BN20" s="623"/>
      <c r="BO20" s="659">
        <v>0</v>
      </c>
      <c r="BP20" s="659"/>
      <c r="BQ20" s="659"/>
      <c r="BR20" s="659"/>
      <c r="BS20" s="660" t="s">
        <v>236</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4927842</v>
      </c>
      <c r="CS20" s="622"/>
      <c r="CT20" s="622"/>
      <c r="CU20" s="622"/>
      <c r="CV20" s="622"/>
      <c r="CW20" s="622"/>
      <c r="CX20" s="622"/>
      <c r="CY20" s="623"/>
      <c r="CZ20" s="659">
        <v>100</v>
      </c>
      <c r="DA20" s="659"/>
      <c r="DB20" s="659"/>
      <c r="DC20" s="659"/>
      <c r="DD20" s="627">
        <v>602479</v>
      </c>
      <c r="DE20" s="622"/>
      <c r="DF20" s="622"/>
      <c r="DG20" s="622"/>
      <c r="DH20" s="622"/>
      <c r="DI20" s="622"/>
      <c r="DJ20" s="622"/>
      <c r="DK20" s="622"/>
      <c r="DL20" s="622"/>
      <c r="DM20" s="622"/>
      <c r="DN20" s="622"/>
      <c r="DO20" s="622"/>
      <c r="DP20" s="623"/>
      <c r="DQ20" s="627">
        <v>3825863</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2446949</v>
      </c>
      <c r="S21" s="622"/>
      <c r="T21" s="622"/>
      <c r="U21" s="622"/>
      <c r="V21" s="622"/>
      <c r="W21" s="622"/>
      <c r="X21" s="622"/>
      <c r="Y21" s="623"/>
      <c r="Z21" s="659">
        <v>48.3</v>
      </c>
      <c r="AA21" s="659"/>
      <c r="AB21" s="659"/>
      <c r="AC21" s="659"/>
      <c r="AD21" s="660">
        <v>2273839</v>
      </c>
      <c r="AE21" s="660"/>
      <c r="AF21" s="660"/>
      <c r="AG21" s="660"/>
      <c r="AH21" s="660"/>
      <c r="AI21" s="660"/>
      <c r="AJ21" s="660"/>
      <c r="AK21" s="660"/>
      <c r="AL21" s="624">
        <v>75.400000000000006</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35</v>
      </c>
      <c r="BH21" s="622"/>
      <c r="BI21" s="622"/>
      <c r="BJ21" s="622"/>
      <c r="BK21" s="622"/>
      <c r="BL21" s="622"/>
      <c r="BM21" s="622"/>
      <c r="BN21" s="623"/>
      <c r="BO21" s="659">
        <v>0</v>
      </c>
      <c r="BP21" s="659"/>
      <c r="BQ21" s="659"/>
      <c r="BR21" s="659"/>
      <c r="BS21" s="660" t="s">
        <v>129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2273839</v>
      </c>
      <c r="S22" s="622"/>
      <c r="T22" s="622"/>
      <c r="U22" s="622"/>
      <c r="V22" s="622"/>
      <c r="W22" s="622"/>
      <c r="X22" s="622"/>
      <c r="Y22" s="623"/>
      <c r="Z22" s="659">
        <v>44.9</v>
      </c>
      <c r="AA22" s="659"/>
      <c r="AB22" s="659"/>
      <c r="AC22" s="659"/>
      <c r="AD22" s="660">
        <v>2273839</v>
      </c>
      <c r="AE22" s="660"/>
      <c r="AF22" s="660"/>
      <c r="AG22" s="660"/>
      <c r="AH22" s="660"/>
      <c r="AI22" s="660"/>
      <c r="AJ22" s="660"/>
      <c r="AK22" s="660"/>
      <c r="AL22" s="624">
        <v>75.400000000000006</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236</v>
      </c>
      <c r="BP22" s="659"/>
      <c r="BQ22" s="659"/>
      <c r="BR22" s="659"/>
      <c r="BS22" s="660" t="s">
        <v>236</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165049</v>
      </c>
      <c r="S23" s="622"/>
      <c r="T23" s="622"/>
      <c r="U23" s="622"/>
      <c r="V23" s="622"/>
      <c r="W23" s="622"/>
      <c r="X23" s="622"/>
      <c r="Y23" s="623"/>
      <c r="Z23" s="659">
        <v>3.3</v>
      </c>
      <c r="AA23" s="659"/>
      <c r="AB23" s="659"/>
      <c r="AC23" s="659"/>
      <c r="AD23" s="660" t="s">
        <v>236</v>
      </c>
      <c r="AE23" s="660"/>
      <c r="AF23" s="660"/>
      <c r="AG23" s="660"/>
      <c r="AH23" s="660"/>
      <c r="AI23" s="660"/>
      <c r="AJ23" s="660"/>
      <c r="AK23" s="660"/>
      <c r="AL23" s="624" t="s">
        <v>236</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236</v>
      </c>
      <c r="BP23" s="659"/>
      <c r="BQ23" s="659"/>
      <c r="BR23" s="659"/>
      <c r="BS23" s="660" t="s">
        <v>236</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8061</v>
      </c>
      <c r="S24" s="622"/>
      <c r="T24" s="622"/>
      <c r="U24" s="622"/>
      <c r="V24" s="622"/>
      <c r="W24" s="622"/>
      <c r="X24" s="622"/>
      <c r="Y24" s="623"/>
      <c r="Z24" s="659">
        <v>0.2</v>
      </c>
      <c r="AA24" s="659"/>
      <c r="AB24" s="659"/>
      <c r="AC24" s="659"/>
      <c r="AD24" s="660" t="s">
        <v>236</v>
      </c>
      <c r="AE24" s="660"/>
      <c r="AF24" s="660"/>
      <c r="AG24" s="660"/>
      <c r="AH24" s="660"/>
      <c r="AI24" s="660"/>
      <c r="AJ24" s="660"/>
      <c r="AK24" s="660"/>
      <c r="AL24" s="624" t="s">
        <v>129</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236</v>
      </c>
      <c r="BH24" s="622"/>
      <c r="BI24" s="622"/>
      <c r="BJ24" s="622"/>
      <c r="BK24" s="622"/>
      <c r="BL24" s="622"/>
      <c r="BM24" s="622"/>
      <c r="BN24" s="623"/>
      <c r="BO24" s="659" t="s">
        <v>129</v>
      </c>
      <c r="BP24" s="659"/>
      <c r="BQ24" s="659"/>
      <c r="BR24" s="659"/>
      <c r="BS24" s="660" t="s">
        <v>236</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1898417</v>
      </c>
      <c r="CS24" s="674"/>
      <c r="CT24" s="674"/>
      <c r="CU24" s="674"/>
      <c r="CV24" s="674"/>
      <c r="CW24" s="674"/>
      <c r="CX24" s="674"/>
      <c r="CY24" s="702"/>
      <c r="CZ24" s="703">
        <v>38.5</v>
      </c>
      <c r="DA24" s="685"/>
      <c r="DB24" s="685"/>
      <c r="DC24" s="705"/>
      <c r="DD24" s="701">
        <v>1626719</v>
      </c>
      <c r="DE24" s="674"/>
      <c r="DF24" s="674"/>
      <c r="DG24" s="674"/>
      <c r="DH24" s="674"/>
      <c r="DI24" s="674"/>
      <c r="DJ24" s="674"/>
      <c r="DK24" s="702"/>
      <c r="DL24" s="701">
        <v>1595867</v>
      </c>
      <c r="DM24" s="674"/>
      <c r="DN24" s="674"/>
      <c r="DO24" s="674"/>
      <c r="DP24" s="674"/>
      <c r="DQ24" s="674"/>
      <c r="DR24" s="674"/>
      <c r="DS24" s="674"/>
      <c r="DT24" s="674"/>
      <c r="DU24" s="674"/>
      <c r="DV24" s="702"/>
      <c r="DW24" s="703">
        <v>52.4</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3186821</v>
      </c>
      <c r="S25" s="622"/>
      <c r="T25" s="622"/>
      <c r="U25" s="622"/>
      <c r="V25" s="622"/>
      <c r="W25" s="622"/>
      <c r="X25" s="622"/>
      <c r="Y25" s="623"/>
      <c r="Z25" s="659">
        <v>62.9</v>
      </c>
      <c r="AA25" s="659"/>
      <c r="AB25" s="659"/>
      <c r="AC25" s="659"/>
      <c r="AD25" s="660">
        <v>3013711</v>
      </c>
      <c r="AE25" s="660"/>
      <c r="AF25" s="660"/>
      <c r="AG25" s="660"/>
      <c r="AH25" s="660"/>
      <c r="AI25" s="660"/>
      <c r="AJ25" s="660"/>
      <c r="AK25" s="660"/>
      <c r="AL25" s="624">
        <v>99.9</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248</v>
      </c>
      <c r="BP25" s="659"/>
      <c r="BQ25" s="659"/>
      <c r="BR25" s="659"/>
      <c r="BS25" s="660" t="s">
        <v>236</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817462</v>
      </c>
      <c r="CS25" s="634"/>
      <c r="CT25" s="634"/>
      <c r="CU25" s="634"/>
      <c r="CV25" s="634"/>
      <c r="CW25" s="634"/>
      <c r="CX25" s="634"/>
      <c r="CY25" s="635"/>
      <c r="CZ25" s="624">
        <v>16.600000000000001</v>
      </c>
      <c r="DA25" s="636"/>
      <c r="DB25" s="636"/>
      <c r="DC25" s="637"/>
      <c r="DD25" s="627">
        <v>768583</v>
      </c>
      <c r="DE25" s="634"/>
      <c r="DF25" s="634"/>
      <c r="DG25" s="634"/>
      <c r="DH25" s="634"/>
      <c r="DI25" s="634"/>
      <c r="DJ25" s="634"/>
      <c r="DK25" s="635"/>
      <c r="DL25" s="627">
        <v>749575</v>
      </c>
      <c r="DM25" s="634"/>
      <c r="DN25" s="634"/>
      <c r="DO25" s="634"/>
      <c r="DP25" s="634"/>
      <c r="DQ25" s="634"/>
      <c r="DR25" s="634"/>
      <c r="DS25" s="634"/>
      <c r="DT25" s="634"/>
      <c r="DU25" s="634"/>
      <c r="DV25" s="635"/>
      <c r="DW25" s="624">
        <v>24.6</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537</v>
      </c>
      <c r="S26" s="622"/>
      <c r="T26" s="622"/>
      <c r="U26" s="622"/>
      <c r="V26" s="622"/>
      <c r="W26" s="622"/>
      <c r="X26" s="622"/>
      <c r="Y26" s="623"/>
      <c r="Z26" s="659">
        <v>0</v>
      </c>
      <c r="AA26" s="659"/>
      <c r="AB26" s="659"/>
      <c r="AC26" s="659"/>
      <c r="AD26" s="660">
        <v>537</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479446</v>
      </c>
      <c r="CS26" s="622"/>
      <c r="CT26" s="622"/>
      <c r="CU26" s="622"/>
      <c r="CV26" s="622"/>
      <c r="CW26" s="622"/>
      <c r="CX26" s="622"/>
      <c r="CY26" s="623"/>
      <c r="CZ26" s="624">
        <v>9.6999999999999993</v>
      </c>
      <c r="DA26" s="636"/>
      <c r="DB26" s="636"/>
      <c r="DC26" s="637"/>
      <c r="DD26" s="627">
        <v>446980</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11915</v>
      </c>
      <c r="S27" s="622"/>
      <c r="T27" s="622"/>
      <c r="U27" s="622"/>
      <c r="V27" s="622"/>
      <c r="W27" s="622"/>
      <c r="X27" s="622"/>
      <c r="Y27" s="623"/>
      <c r="Z27" s="659">
        <v>0.2</v>
      </c>
      <c r="AA27" s="659"/>
      <c r="AB27" s="659"/>
      <c r="AC27" s="659"/>
      <c r="AD27" s="660">
        <v>1657</v>
      </c>
      <c r="AE27" s="660"/>
      <c r="AF27" s="660"/>
      <c r="AG27" s="660"/>
      <c r="AH27" s="660"/>
      <c r="AI27" s="660"/>
      <c r="AJ27" s="660"/>
      <c r="AK27" s="660"/>
      <c r="AL27" s="624">
        <v>0.1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510421</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314108</v>
      </c>
      <c r="CS27" s="634"/>
      <c r="CT27" s="634"/>
      <c r="CU27" s="634"/>
      <c r="CV27" s="634"/>
      <c r="CW27" s="634"/>
      <c r="CX27" s="634"/>
      <c r="CY27" s="635"/>
      <c r="CZ27" s="624">
        <v>6.4</v>
      </c>
      <c r="DA27" s="636"/>
      <c r="DB27" s="636"/>
      <c r="DC27" s="637"/>
      <c r="DD27" s="627">
        <v>96617</v>
      </c>
      <c r="DE27" s="634"/>
      <c r="DF27" s="634"/>
      <c r="DG27" s="634"/>
      <c r="DH27" s="634"/>
      <c r="DI27" s="634"/>
      <c r="DJ27" s="634"/>
      <c r="DK27" s="635"/>
      <c r="DL27" s="627">
        <v>84773</v>
      </c>
      <c r="DM27" s="634"/>
      <c r="DN27" s="634"/>
      <c r="DO27" s="634"/>
      <c r="DP27" s="634"/>
      <c r="DQ27" s="634"/>
      <c r="DR27" s="634"/>
      <c r="DS27" s="634"/>
      <c r="DT27" s="634"/>
      <c r="DU27" s="634"/>
      <c r="DV27" s="635"/>
      <c r="DW27" s="624">
        <v>2.8</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31276</v>
      </c>
      <c r="S28" s="622"/>
      <c r="T28" s="622"/>
      <c r="U28" s="622"/>
      <c r="V28" s="622"/>
      <c r="W28" s="622"/>
      <c r="X28" s="622"/>
      <c r="Y28" s="623"/>
      <c r="Z28" s="659">
        <v>0.6</v>
      </c>
      <c r="AA28" s="659"/>
      <c r="AB28" s="659"/>
      <c r="AC28" s="659"/>
      <c r="AD28" s="660" t="s">
        <v>236</v>
      </c>
      <c r="AE28" s="660"/>
      <c r="AF28" s="660"/>
      <c r="AG28" s="660"/>
      <c r="AH28" s="660"/>
      <c r="AI28" s="660"/>
      <c r="AJ28" s="660"/>
      <c r="AK28" s="660"/>
      <c r="AL28" s="624" t="s">
        <v>129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766847</v>
      </c>
      <c r="CS28" s="622"/>
      <c r="CT28" s="622"/>
      <c r="CU28" s="622"/>
      <c r="CV28" s="622"/>
      <c r="CW28" s="622"/>
      <c r="CX28" s="622"/>
      <c r="CY28" s="623"/>
      <c r="CZ28" s="624">
        <v>15.6</v>
      </c>
      <c r="DA28" s="636"/>
      <c r="DB28" s="636"/>
      <c r="DC28" s="637"/>
      <c r="DD28" s="627">
        <v>761519</v>
      </c>
      <c r="DE28" s="622"/>
      <c r="DF28" s="622"/>
      <c r="DG28" s="622"/>
      <c r="DH28" s="622"/>
      <c r="DI28" s="622"/>
      <c r="DJ28" s="622"/>
      <c r="DK28" s="623"/>
      <c r="DL28" s="627">
        <v>761519</v>
      </c>
      <c r="DM28" s="622"/>
      <c r="DN28" s="622"/>
      <c r="DO28" s="622"/>
      <c r="DP28" s="622"/>
      <c r="DQ28" s="622"/>
      <c r="DR28" s="622"/>
      <c r="DS28" s="622"/>
      <c r="DT28" s="622"/>
      <c r="DU28" s="622"/>
      <c r="DV28" s="623"/>
      <c r="DW28" s="624">
        <v>25</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2916</v>
      </c>
      <c r="S29" s="622"/>
      <c r="T29" s="622"/>
      <c r="U29" s="622"/>
      <c r="V29" s="622"/>
      <c r="W29" s="622"/>
      <c r="X29" s="622"/>
      <c r="Y29" s="623"/>
      <c r="Z29" s="659">
        <v>0.1</v>
      </c>
      <c r="AA29" s="659"/>
      <c r="AB29" s="659"/>
      <c r="AC29" s="659"/>
      <c r="AD29" s="660" t="s">
        <v>129</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766847</v>
      </c>
      <c r="CS29" s="634"/>
      <c r="CT29" s="634"/>
      <c r="CU29" s="634"/>
      <c r="CV29" s="634"/>
      <c r="CW29" s="634"/>
      <c r="CX29" s="634"/>
      <c r="CY29" s="635"/>
      <c r="CZ29" s="624">
        <v>15.6</v>
      </c>
      <c r="DA29" s="636"/>
      <c r="DB29" s="636"/>
      <c r="DC29" s="637"/>
      <c r="DD29" s="627">
        <v>761519</v>
      </c>
      <c r="DE29" s="634"/>
      <c r="DF29" s="634"/>
      <c r="DG29" s="634"/>
      <c r="DH29" s="634"/>
      <c r="DI29" s="634"/>
      <c r="DJ29" s="634"/>
      <c r="DK29" s="635"/>
      <c r="DL29" s="627">
        <v>761519</v>
      </c>
      <c r="DM29" s="634"/>
      <c r="DN29" s="634"/>
      <c r="DO29" s="634"/>
      <c r="DP29" s="634"/>
      <c r="DQ29" s="634"/>
      <c r="DR29" s="634"/>
      <c r="DS29" s="634"/>
      <c r="DT29" s="634"/>
      <c r="DU29" s="634"/>
      <c r="DV29" s="635"/>
      <c r="DW29" s="624">
        <v>25</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593671</v>
      </c>
      <c r="S30" s="622"/>
      <c r="T30" s="622"/>
      <c r="U30" s="622"/>
      <c r="V30" s="622"/>
      <c r="W30" s="622"/>
      <c r="X30" s="622"/>
      <c r="Y30" s="623"/>
      <c r="Z30" s="659">
        <v>11.7</v>
      </c>
      <c r="AA30" s="659"/>
      <c r="AB30" s="659"/>
      <c r="AC30" s="659"/>
      <c r="AD30" s="660" t="s">
        <v>236</v>
      </c>
      <c r="AE30" s="660"/>
      <c r="AF30" s="660"/>
      <c r="AG30" s="660"/>
      <c r="AH30" s="660"/>
      <c r="AI30" s="660"/>
      <c r="AJ30" s="660"/>
      <c r="AK30" s="660"/>
      <c r="AL30" s="624" t="s">
        <v>129</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758783</v>
      </c>
      <c r="CS30" s="622"/>
      <c r="CT30" s="622"/>
      <c r="CU30" s="622"/>
      <c r="CV30" s="622"/>
      <c r="CW30" s="622"/>
      <c r="CX30" s="622"/>
      <c r="CY30" s="623"/>
      <c r="CZ30" s="624">
        <v>15.4</v>
      </c>
      <c r="DA30" s="636"/>
      <c r="DB30" s="636"/>
      <c r="DC30" s="637"/>
      <c r="DD30" s="627">
        <v>753491</v>
      </c>
      <c r="DE30" s="622"/>
      <c r="DF30" s="622"/>
      <c r="DG30" s="622"/>
      <c r="DH30" s="622"/>
      <c r="DI30" s="622"/>
      <c r="DJ30" s="622"/>
      <c r="DK30" s="623"/>
      <c r="DL30" s="627">
        <v>753491</v>
      </c>
      <c r="DM30" s="622"/>
      <c r="DN30" s="622"/>
      <c r="DO30" s="622"/>
      <c r="DP30" s="622"/>
      <c r="DQ30" s="622"/>
      <c r="DR30" s="622"/>
      <c r="DS30" s="622"/>
      <c r="DT30" s="622"/>
      <c r="DU30" s="622"/>
      <c r="DV30" s="623"/>
      <c r="DW30" s="624">
        <v>24.7</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236</v>
      </c>
      <c r="S31" s="622"/>
      <c r="T31" s="622"/>
      <c r="U31" s="622"/>
      <c r="V31" s="622"/>
      <c r="W31" s="622"/>
      <c r="X31" s="622"/>
      <c r="Y31" s="623"/>
      <c r="Z31" s="659" t="s">
        <v>236</v>
      </c>
      <c r="AA31" s="659"/>
      <c r="AB31" s="659"/>
      <c r="AC31" s="659"/>
      <c r="AD31" s="660" t="s">
        <v>129</v>
      </c>
      <c r="AE31" s="660"/>
      <c r="AF31" s="660"/>
      <c r="AG31" s="660"/>
      <c r="AH31" s="660"/>
      <c r="AI31" s="660"/>
      <c r="AJ31" s="660"/>
      <c r="AK31" s="660"/>
      <c r="AL31" s="624" t="s">
        <v>236</v>
      </c>
      <c r="AM31" s="625"/>
      <c r="AN31" s="625"/>
      <c r="AO31" s="661"/>
      <c r="AP31" s="687" t="s">
        <v>314</v>
      </c>
      <c r="AQ31" s="688"/>
      <c r="AR31" s="688"/>
      <c r="AS31" s="688"/>
      <c r="AT31" s="689" t="s">
        <v>315</v>
      </c>
      <c r="AU31" s="218"/>
      <c r="AV31" s="218"/>
      <c r="AW31" s="218"/>
      <c r="AX31" s="676" t="s">
        <v>189</v>
      </c>
      <c r="AY31" s="677"/>
      <c r="AZ31" s="677"/>
      <c r="BA31" s="677"/>
      <c r="BB31" s="677"/>
      <c r="BC31" s="677"/>
      <c r="BD31" s="677"/>
      <c r="BE31" s="677"/>
      <c r="BF31" s="678"/>
      <c r="BG31" s="683">
        <v>99.2</v>
      </c>
      <c r="BH31" s="684"/>
      <c r="BI31" s="684"/>
      <c r="BJ31" s="684"/>
      <c r="BK31" s="684"/>
      <c r="BL31" s="684"/>
      <c r="BM31" s="685">
        <v>96.4</v>
      </c>
      <c r="BN31" s="684"/>
      <c r="BO31" s="684"/>
      <c r="BP31" s="684"/>
      <c r="BQ31" s="686"/>
      <c r="BR31" s="683">
        <v>99.1</v>
      </c>
      <c r="BS31" s="684"/>
      <c r="BT31" s="684"/>
      <c r="BU31" s="684"/>
      <c r="BV31" s="684"/>
      <c r="BW31" s="684"/>
      <c r="BX31" s="685">
        <v>96.2</v>
      </c>
      <c r="BY31" s="684"/>
      <c r="BZ31" s="684"/>
      <c r="CA31" s="684"/>
      <c r="CB31" s="686"/>
      <c r="CD31" s="642"/>
      <c r="CE31" s="643"/>
      <c r="CF31" s="618" t="s">
        <v>316</v>
      </c>
      <c r="CG31" s="619"/>
      <c r="CH31" s="619"/>
      <c r="CI31" s="619"/>
      <c r="CJ31" s="619"/>
      <c r="CK31" s="619"/>
      <c r="CL31" s="619"/>
      <c r="CM31" s="619"/>
      <c r="CN31" s="619"/>
      <c r="CO31" s="619"/>
      <c r="CP31" s="619"/>
      <c r="CQ31" s="620"/>
      <c r="CR31" s="621">
        <v>8064</v>
      </c>
      <c r="CS31" s="634"/>
      <c r="CT31" s="634"/>
      <c r="CU31" s="634"/>
      <c r="CV31" s="634"/>
      <c r="CW31" s="634"/>
      <c r="CX31" s="634"/>
      <c r="CY31" s="635"/>
      <c r="CZ31" s="624">
        <v>0.2</v>
      </c>
      <c r="DA31" s="636"/>
      <c r="DB31" s="636"/>
      <c r="DC31" s="637"/>
      <c r="DD31" s="627">
        <v>8028</v>
      </c>
      <c r="DE31" s="634"/>
      <c r="DF31" s="634"/>
      <c r="DG31" s="634"/>
      <c r="DH31" s="634"/>
      <c r="DI31" s="634"/>
      <c r="DJ31" s="634"/>
      <c r="DK31" s="635"/>
      <c r="DL31" s="627">
        <v>8028</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235201</v>
      </c>
      <c r="S32" s="622"/>
      <c r="T32" s="622"/>
      <c r="U32" s="622"/>
      <c r="V32" s="622"/>
      <c r="W32" s="622"/>
      <c r="X32" s="622"/>
      <c r="Y32" s="623"/>
      <c r="Z32" s="659">
        <v>4.5999999999999996</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0"/>
      <c r="AU32" s="214" t="s">
        <v>318</v>
      </c>
      <c r="AX32" s="618" t="s">
        <v>319</v>
      </c>
      <c r="AY32" s="619"/>
      <c r="AZ32" s="619"/>
      <c r="BA32" s="619"/>
      <c r="BB32" s="619"/>
      <c r="BC32" s="619"/>
      <c r="BD32" s="619"/>
      <c r="BE32" s="619"/>
      <c r="BF32" s="620"/>
      <c r="BG32" s="692">
        <v>99.5</v>
      </c>
      <c r="BH32" s="634"/>
      <c r="BI32" s="634"/>
      <c r="BJ32" s="634"/>
      <c r="BK32" s="634"/>
      <c r="BL32" s="634"/>
      <c r="BM32" s="625">
        <v>97</v>
      </c>
      <c r="BN32" s="634"/>
      <c r="BO32" s="634"/>
      <c r="BP32" s="634"/>
      <c r="BQ32" s="657"/>
      <c r="BR32" s="692">
        <v>99.2</v>
      </c>
      <c r="BS32" s="634"/>
      <c r="BT32" s="634"/>
      <c r="BU32" s="634"/>
      <c r="BV32" s="634"/>
      <c r="BW32" s="634"/>
      <c r="BX32" s="625">
        <v>96.7</v>
      </c>
      <c r="BY32" s="634"/>
      <c r="BZ32" s="634"/>
      <c r="CA32" s="634"/>
      <c r="CB32" s="657"/>
      <c r="CD32" s="644"/>
      <c r="CE32" s="645"/>
      <c r="CF32" s="618" t="s">
        <v>320</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31430</v>
      </c>
      <c r="S33" s="622"/>
      <c r="T33" s="622"/>
      <c r="U33" s="622"/>
      <c r="V33" s="622"/>
      <c r="W33" s="622"/>
      <c r="X33" s="622"/>
      <c r="Y33" s="623"/>
      <c r="Z33" s="659">
        <v>0.6</v>
      </c>
      <c r="AA33" s="659"/>
      <c r="AB33" s="659"/>
      <c r="AC33" s="659"/>
      <c r="AD33" s="660">
        <v>132</v>
      </c>
      <c r="AE33" s="660"/>
      <c r="AF33" s="660"/>
      <c r="AG33" s="660"/>
      <c r="AH33" s="660"/>
      <c r="AI33" s="660"/>
      <c r="AJ33" s="660"/>
      <c r="AK33" s="660"/>
      <c r="AL33" s="624">
        <v>0</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98.9</v>
      </c>
      <c r="BH33" s="606"/>
      <c r="BI33" s="606"/>
      <c r="BJ33" s="606"/>
      <c r="BK33" s="606"/>
      <c r="BL33" s="606"/>
      <c r="BM33" s="652">
        <v>95.5</v>
      </c>
      <c r="BN33" s="606"/>
      <c r="BO33" s="606"/>
      <c r="BP33" s="606"/>
      <c r="BQ33" s="669"/>
      <c r="BR33" s="682">
        <v>99.1</v>
      </c>
      <c r="BS33" s="606"/>
      <c r="BT33" s="606"/>
      <c r="BU33" s="606"/>
      <c r="BV33" s="606"/>
      <c r="BW33" s="606"/>
      <c r="BX33" s="652">
        <v>95.4</v>
      </c>
      <c r="BY33" s="606"/>
      <c r="BZ33" s="606"/>
      <c r="CA33" s="606"/>
      <c r="CB33" s="669"/>
      <c r="CD33" s="618" t="s">
        <v>323</v>
      </c>
      <c r="CE33" s="619"/>
      <c r="CF33" s="619"/>
      <c r="CG33" s="619"/>
      <c r="CH33" s="619"/>
      <c r="CI33" s="619"/>
      <c r="CJ33" s="619"/>
      <c r="CK33" s="619"/>
      <c r="CL33" s="619"/>
      <c r="CM33" s="619"/>
      <c r="CN33" s="619"/>
      <c r="CO33" s="619"/>
      <c r="CP33" s="619"/>
      <c r="CQ33" s="620"/>
      <c r="CR33" s="621">
        <v>2425972</v>
      </c>
      <c r="CS33" s="634"/>
      <c r="CT33" s="634"/>
      <c r="CU33" s="634"/>
      <c r="CV33" s="634"/>
      <c r="CW33" s="634"/>
      <c r="CX33" s="634"/>
      <c r="CY33" s="635"/>
      <c r="CZ33" s="624">
        <v>49.2</v>
      </c>
      <c r="DA33" s="636"/>
      <c r="DB33" s="636"/>
      <c r="DC33" s="637"/>
      <c r="DD33" s="627">
        <v>2118690</v>
      </c>
      <c r="DE33" s="634"/>
      <c r="DF33" s="634"/>
      <c r="DG33" s="634"/>
      <c r="DH33" s="634"/>
      <c r="DI33" s="634"/>
      <c r="DJ33" s="634"/>
      <c r="DK33" s="635"/>
      <c r="DL33" s="627">
        <v>956459</v>
      </c>
      <c r="DM33" s="634"/>
      <c r="DN33" s="634"/>
      <c r="DO33" s="634"/>
      <c r="DP33" s="634"/>
      <c r="DQ33" s="634"/>
      <c r="DR33" s="634"/>
      <c r="DS33" s="634"/>
      <c r="DT33" s="634"/>
      <c r="DU33" s="634"/>
      <c r="DV33" s="635"/>
      <c r="DW33" s="624">
        <v>31.4</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3241</v>
      </c>
      <c r="S34" s="622"/>
      <c r="T34" s="622"/>
      <c r="U34" s="622"/>
      <c r="V34" s="622"/>
      <c r="W34" s="622"/>
      <c r="X34" s="622"/>
      <c r="Y34" s="623"/>
      <c r="Z34" s="659">
        <v>0.1</v>
      </c>
      <c r="AA34" s="659"/>
      <c r="AB34" s="659"/>
      <c r="AC34" s="659"/>
      <c r="AD34" s="660" t="s">
        <v>236</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793307</v>
      </c>
      <c r="CS34" s="622"/>
      <c r="CT34" s="622"/>
      <c r="CU34" s="622"/>
      <c r="CV34" s="622"/>
      <c r="CW34" s="622"/>
      <c r="CX34" s="622"/>
      <c r="CY34" s="623"/>
      <c r="CZ34" s="624">
        <v>16.100000000000001</v>
      </c>
      <c r="DA34" s="636"/>
      <c r="DB34" s="636"/>
      <c r="DC34" s="637"/>
      <c r="DD34" s="627">
        <v>627715</v>
      </c>
      <c r="DE34" s="622"/>
      <c r="DF34" s="622"/>
      <c r="DG34" s="622"/>
      <c r="DH34" s="622"/>
      <c r="DI34" s="622"/>
      <c r="DJ34" s="622"/>
      <c r="DK34" s="623"/>
      <c r="DL34" s="627">
        <v>446924</v>
      </c>
      <c r="DM34" s="622"/>
      <c r="DN34" s="622"/>
      <c r="DO34" s="622"/>
      <c r="DP34" s="622"/>
      <c r="DQ34" s="622"/>
      <c r="DR34" s="622"/>
      <c r="DS34" s="622"/>
      <c r="DT34" s="622"/>
      <c r="DU34" s="622"/>
      <c r="DV34" s="623"/>
      <c r="DW34" s="624">
        <v>14.7</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286119</v>
      </c>
      <c r="S35" s="622"/>
      <c r="T35" s="622"/>
      <c r="U35" s="622"/>
      <c r="V35" s="622"/>
      <c r="W35" s="622"/>
      <c r="X35" s="622"/>
      <c r="Y35" s="623"/>
      <c r="Z35" s="659">
        <v>5.7</v>
      </c>
      <c r="AA35" s="659"/>
      <c r="AB35" s="659"/>
      <c r="AC35" s="659"/>
      <c r="AD35" s="660" t="s">
        <v>236</v>
      </c>
      <c r="AE35" s="660"/>
      <c r="AF35" s="660"/>
      <c r="AG35" s="660"/>
      <c r="AH35" s="660"/>
      <c r="AI35" s="660"/>
      <c r="AJ35" s="660"/>
      <c r="AK35" s="660"/>
      <c r="AL35" s="624" t="s">
        <v>236</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69110</v>
      </c>
      <c r="CS35" s="634"/>
      <c r="CT35" s="634"/>
      <c r="CU35" s="634"/>
      <c r="CV35" s="634"/>
      <c r="CW35" s="634"/>
      <c r="CX35" s="634"/>
      <c r="CY35" s="635"/>
      <c r="CZ35" s="624">
        <v>1.4</v>
      </c>
      <c r="DA35" s="636"/>
      <c r="DB35" s="636"/>
      <c r="DC35" s="637"/>
      <c r="DD35" s="627">
        <v>59468</v>
      </c>
      <c r="DE35" s="634"/>
      <c r="DF35" s="634"/>
      <c r="DG35" s="634"/>
      <c r="DH35" s="634"/>
      <c r="DI35" s="634"/>
      <c r="DJ35" s="634"/>
      <c r="DK35" s="635"/>
      <c r="DL35" s="627">
        <v>35271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252163</v>
      </c>
      <c r="S36" s="622"/>
      <c r="T36" s="622"/>
      <c r="U36" s="622"/>
      <c r="V36" s="622"/>
      <c r="W36" s="622"/>
      <c r="X36" s="622"/>
      <c r="Y36" s="623"/>
      <c r="Z36" s="659">
        <v>5</v>
      </c>
      <c r="AA36" s="659"/>
      <c r="AB36" s="659"/>
      <c r="AC36" s="659"/>
      <c r="AD36" s="660" t="s">
        <v>236</v>
      </c>
      <c r="AE36" s="660"/>
      <c r="AF36" s="660"/>
      <c r="AG36" s="660"/>
      <c r="AH36" s="660"/>
      <c r="AI36" s="660"/>
      <c r="AJ36" s="660"/>
      <c r="AK36" s="660"/>
      <c r="AL36" s="624" t="s">
        <v>236</v>
      </c>
      <c r="AM36" s="625"/>
      <c r="AN36" s="625"/>
      <c r="AO36" s="661"/>
      <c r="AP36" s="222"/>
      <c r="AQ36" s="670" t="s">
        <v>331</v>
      </c>
      <c r="AR36" s="671"/>
      <c r="AS36" s="671"/>
      <c r="AT36" s="671"/>
      <c r="AU36" s="671"/>
      <c r="AV36" s="671"/>
      <c r="AW36" s="671"/>
      <c r="AX36" s="671"/>
      <c r="AY36" s="672"/>
      <c r="AZ36" s="673">
        <v>339270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11894</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524804</v>
      </c>
      <c r="CS36" s="622"/>
      <c r="CT36" s="622"/>
      <c r="CU36" s="622"/>
      <c r="CV36" s="622"/>
      <c r="CW36" s="622"/>
      <c r="CX36" s="622"/>
      <c r="CY36" s="623"/>
      <c r="CZ36" s="624">
        <v>10.6</v>
      </c>
      <c r="DA36" s="636"/>
      <c r="DB36" s="636"/>
      <c r="DC36" s="637"/>
      <c r="DD36" s="627">
        <v>453271</v>
      </c>
      <c r="DE36" s="622"/>
      <c r="DF36" s="622"/>
      <c r="DG36" s="622"/>
      <c r="DH36" s="622"/>
      <c r="DI36" s="622"/>
      <c r="DJ36" s="622"/>
      <c r="DK36" s="623"/>
      <c r="DL36" s="627">
        <v>202717</v>
      </c>
      <c r="DM36" s="622"/>
      <c r="DN36" s="622"/>
      <c r="DO36" s="622"/>
      <c r="DP36" s="622"/>
      <c r="DQ36" s="622"/>
      <c r="DR36" s="622"/>
      <c r="DS36" s="622"/>
      <c r="DT36" s="622"/>
      <c r="DU36" s="622"/>
      <c r="DV36" s="623"/>
      <c r="DW36" s="624">
        <v>6.7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43812</v>
      </c>
      <c r="S37" s="622"/>
      <c r="T37" s="622"/>
      <c r="U37" s="622"/>
      <c r="V37" s="622"/>
      <c r="W37" s="622"/>
      <c r="X37" s="622"/>
      <c r="Y37" s="623"/>
      <c r="Z37" s="659">
        <v>0.9</v>
      </c>
      <c r="AA37" s="659"/>
      <c r="AB37" s="659"/>
      <c r="AC37" s="659"/>
      <c r="AD37" s="660" t="s">
        <v>129</v>
      </c>
      <c r="AE37" s="660"/>
      <c r="AF37" s="660"/>
      <c r="AG37" s="660"/>
      <c r="AH37" s="660"/>
      <c r="AI37" s="660"/>
      <c r="AJ37" s="660"/>
      <c r="AK37" s="660"/>
      <c r="AL37" s="624" t="s">
        <v>236</v>
      </c>
      <c r="AM37" s="625"/>
      <c r="AN37" s="625"/>
      <c r="AO37" s="661"/>
      <c r="AQ37" s="654" t="s">
        <v>335</v>
      </c>
      <c r="AR37" s="655"/>
      <c r="AS37" s="655"/>
      <c r="AT37" s="655"/>
      <c r="AU37" s="655"/>
      <c r="AV37" s="655"/>
      <c r="AW37" s="655"/>
      <c r="AX37" s="655"/>
      <c r="AY37" s="656"/>
      <c r="AZ37" s="621">
        <v>40558</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5932</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239986</v>
      </c>
      <c r="CS37" s="634"/>
      <c r="CT37" s="634"/>
      <c r="CU37" s="634"/>
      <c r="CV37" s="634"/>
      <c r="CW37" s="634"/>
      <c r="CX37" s="634"/>
      <c r="CY37" s="635"/>
      <c r="CZ37" s="624">
        <v>4.9000000000000004</v>
      </c>
      <c r="DA37" s="636"/>
      <c r="DB37" s="636"/>
      <c r="DC37" s="637"/>
      <c r="DD37" s="627">
        <v>239790</v>
      </c>
      <c r="DE37" s="634"/>
      <c r="DF37" s="634"/>
      <c r="DG37" s="634"/>
      <c r="DH37" s="634"/>
      <c r="DI37" s="634"/>
      <c r="DJ37" s="634"/>
      <c r="DK37" s="635"/>
      <c r="DL37" s="627">
        <v>74124</v>
      </c>
      <c r="DM37" s="634"/>
      <c r="DN37" s="634"/>
      <c r="DO37" s="634"/>
      <c r="DP37" s="634"/>
      <c r="DQ37" s="634"/>
      <c r="DR37" s="634"/>
      <c r="DS37" s="634"/>
      <c r="DT37" s="634"/>
      <c r="DU37" s="634"/>
      <c r="DV37" s="635"/>
      <c r="DW37" s="624">
        <v>2.4</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383790</v>
      </c>
      <c r="S38" s="622"/>
      <c r="T38" s="622"/>
      <c r="U38" s="622"/>
      <c r="V38" s="622"/>
      <c r="W38" s="622"/>
      <c r="X38" s="622"/>
      <c r="Y38" s="623"/>
      <c r="Z38" s="659">
        <v>7.6</v>
      </c>
      <c r="AA38" s="659"/>
      <c r="AB38" s="659"/>
      <c r="AC38" s="659"/>
      <c r="AD38" s="660" t="s">
        <v>236</v>
      </c>
      <c r="AE38" s="660"/>
      <c r="AF38" s="660"/>
      <c r="AG38" s="660"/>
      <c r="AH38" s="660"/>
      <c r="AI38" s="660"/>
      <c r="AJ38" s="660"/>
      <c r="AK38" s="660"/>
      <c r="AL38" s="624" t="s">
        <v>236</v>
      </c>
      <c r="AM38" s="625"/>
      <c r="AN38" s="625"/>
      <c r="AO38" s="661"/>
      <c r="AQ38" s="654" t="s">
        <v>339</v>
      </c>
      <c r="AR38" s="655"/>
      <c r="AS38" s="655"/>
      <c r="AT38" s="655"/>
      <c r="AU38" s="655"/>
      <c r="AV38" s="655"/>
      <c r="AW38" s="655"/>
      <c r="AX38" s="655"/>
      <c r="AY38" s="656"/>
      <c r="AZ38" s="621">
        <v>18187</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691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339270</v>
      </c>
      <c r="CS38" s="622"/>
      <c r="CT38" s="622"/>
      <c r="CU38" s="622"/>
      <c r="CV38" s="622"/>
      <c r="CW38" s="622"/>
      <c r="CX38" s="622"/>
      <c r="CY38" s="623"/>
      <c r="CZ38" s="624">
        <v>6.9</v>
      </c>
      <c r="DA38" s="636"/>
      <c r="DB38" s="636"/>
      <c r="DC38" s="637"/>
      <c r="DD38" s="627">
        <v>288509</v>
      </c>
      <c r="DE38" s="622"/>
      <c r="DF38" s="622"/>
      <c r="DG38" s="622"/>
      <c r="DH38" s="622"/>
      <c r="DI38" s="622"/>
      <c r="DJ38" s="622"/>
      <c r="DK38" s="623"/>
      <c r="DL38" s="627">
        <v>271547</v>
      </c>
      <c r="DM38" s="622"/>
      <c r="DN38" s="622"/>
      <c r="DO38" s="622"/>
      <c r="DP38" s="622"/>
      <c r="DQ38" s="622"/>
      <c r="DR38" s="622"/>
      <c r="DS38" s="622"/>
      <c r="DT38" s="622"/>
      <c r="DU38" s="622"/>
      <c r="DV38" s="623"/>
      <c r="DW38" s="624">
        <v>8.9</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129</v>
      </c>
      <c r="AA39" s="659"/>
      <c r="AB39" s="659"/>
      <c r="AC39" s="659"/>
      <c r="AD39" s="660" t="s">
        <v>236</v>
      </c>
      <c r="AE39" s="660"/>
      <c r="AF39" s="660"/>
      <c r="AG39" s="660"/>
      <c r="AH39" s="660"/>
      <c r="AI39" s="660"/>
      <c r="AJ39" s="660"/>
      <c r="AK39" s="660"/>
      <c r="AL39" s="624" t="s">
        <v>236</v>
      </c>
      <c r="AM39" s="625"/>
      <c r="AN39" s="625"/>
      <c r="AO39" s="661"/>
      <c r="AQ39" s="654" t="s">
        <v>343</v>
      </c>
      <c r="AR39" s="655"/>
      <c r="AS39" s="655"/>
      <c r="AT39" s="655"/>
      <c r="AU39" s="655"/>
      <c r="AV39" s="655"/>
      <c r="AW39" s="655"/>
      <c r="AX39" s="655"/>
      <c r="AY39" s="656"/>
      <c r="AZ39" s="621">
        <v>102</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1106</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699481</v>
      </c>
      <c r="CS39" s="634"/>
      <c r="CT39" s="634"/>
      <c r="CU39" s="634"/>
      <c r="CV39" s="634"/>
      <c r="CW39" s="634"/>
      <c r="CX39" s="634"/>
      <c r="CY39" s="635"/>
      <c r="CZ39" s="624">
        <v>14.2</v>
      </c>
      <c r="DA39" s="636"/>
      <c r="DB39" s="636"/>
      <c r="DC39" s="637"/>
      <c r="DD39" s="627">
        <v>689727</v>
      </c>
      <c r="DE39" s="634"/>
      <c r="DF39" s="634"/>
      <c r="DG39" s="634"/>
      <c r="DH39" s="634"/>
      <c r="DI39" s="634"/>
      <c r="DJ39" s="634"/>
      <c r="DK39" s="635"/>
      <c r="DL39" s="627" t="s">
        <v>236</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28490</v>
      </c>
      <c r="S40" s="622"/>
      <c r="T40" s="622"/>
      <c r="U40" s="622"/>
      <c r="V40" s="622"/>
      <c r="W40" s="622"/>
      <c r="X40" s="622"/>
      <c r="Y40" s="623"/>
      <c r="Z40" s="659">
        <v>0.6</v>
      </c>
      <c r="AA40" s="659"/>
      <c r="AB40" s="659"/>
      <c r="AC40" s="659"/>
      <c r="AD40" s="660" t="s">
        <v>236</v>
      </c>
      <c r="AE40" s="660"/>
      <c r="AF40" s="660"/>
      <c r="AG40" s="660"/>
      <c r="AH40" s="660"/>
      <c r="AI40" s="660"/>
      <c r="AJ40" s="660"/>
      <c r="AK40" s="660"/>
      <c r="AL40" s="624" t="s">
        <v>236</v>
      </c>
      <c r="AM40" s="625"/>
      <c r="AN40" s="625"/>
      <c r="AO40" s="661"/>
      <c r="AQ40" s="654" t="s">
        <v>347</v>
      </c>
      <c r="AR40" s="655"/>
      <c r="AS40" s="655"/>
      <c r="AT40" s="655"/>
      <c r="AU40" s="655"/>
      <c r="AV40" s="655"/>
      <c r="AW40" s="655"/>
      <c r="AX40" s="655"/>
      <c r="AY40" s="656"/>
      <c r="AZ40" s="621" t="s">
        <v>236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236</v>
      </c>
      <c r="CS40" s="622"/>
      <c r="CT40" s="622"/>
      <c r="CU40" s="622"/>
      <c r="CV40" s="622"/>
      <c r="CW40" s="622"/>
      <c r="CX40" s="622"/>
      <c r="CY40" s="623"/>
      <c r="CZ40" s="624" t="s">
        <v>236</v>
      </c>
      <c r="DA40" s="636"/>
      <c r="DB40" s="636"/>
      <c r="DC40" s="637"/>
      <c r="DD40" s="627" t="s">
        <v>236</v>
      </c>
      <c r="DE40" s="622"/>
      <c r="DF40" s="622"/>
      <c r="DG40" s="622"/>
      <c r="DH40" s="622"/>
      <c r="DI40" s="622"/>
      <c r="DJ40" s="622"/>
      <c r="DK40" s="623"/>
      <c r="DL40" s="627" t="s">
        <v>236</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5062892</v>
      </c>
      <c r="S41" s="646"/>
      <c r="T41" s="646"/>
      <c r="U41" s="646"/>
      <c r="V41" s="646"/>
      <c r="W41" s="646"/>
      <c r="X41" s="646"/>
      <c r="Y41" s="649"/>
      <c r="Z41" s="650">
        <v>100</v>
      </c>
      <c r="AA41" s="650"/>
      <c r="AB41" s="650"/>
      <c r="AC41" s="650"/>
      <c r="AD41" s="651">
        <v>3016037</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47034</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129</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233389</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344</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603453</v>
      </c>
      <c r="CS42" s="634"/>
      <c r="CT42" s="634"/>
      <c r="CU42" s="634"/>
      <c r="CV42" s="634"/>
      <c r="CW42" s="634"/>
      <c r="CX42" s="634"/>
      <c r="CY42" s="635"/>
      <c r="CZ42" s="624">
        <v>12.2</v>
      </c>
      <c r="DA42" s="636"/>
      <c r="DB42" s="636"/>
      <c r="DC42" s="637"/>
      <c r="DD42" s="627">
        <v>80454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5312</v>
      </c>
      <c r="CS43" s="634"/>
      <c r="CT43" s="634"/>
      <c r="CU43" s="634"/>
      <c r="CV43" s="634"/>
      <c r="CW43" s="634"/>
      <c r="CX43" s="634"/>
      <c r="CY43" s="635"/>
      <c r="CZ43" s="624">
        <v>0.1</v>
      </c>
      <c r="DA43" s="636"/>
      <c r="DB43" s="636"/>
      <c r="DC43" s="637"/>
      <c r="DD43" s="627">
        <v>5312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602479</v>
      </c>
      <c r="CS44" s="622"/>
      <c r="CT44" s="622"/>
      <c r="CU44" s="622"/>
      <c r="CV44" s="622"/>
      <c r="CW44" s="622"/>
      <c r="CX44" s="622"/>
      <c r="CY44" s="623"/>
      <c r="CZ44" s="624">
        <v>12.2</v>
      </c>
      <c r="DA44" s="625"/>
      <c r="DB44" s="625"/>
      <c r="DC44" s="626"/>
      <c r="DD44" s="627">
        <v>80380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315251</v>
      </c>
      <c r="CS45" s="634"/>
      <c r="CT45" s="634"/>
      <c r="CU45" s="634"/>
      <c r="CV45" s="634"/>
      <c r="CW45" s="634"/>
      <c r="CX45" s="634"/>
      <c r="CY45" s="635"/>
      <c r="CZ45" s="624">
        <v>6.4</v>
      </c>
      <c r="DA45" s="636"/>
      <c r="DB45" s="636"/>
      <c r="DC45" s="637"/>
      <c r="DD45" s="627">
        <v>3965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278746</v>
      </c>
      <c r="CS46" s="622"/>
      <c r="CT46" s="622"/>
      <c r="CU46" s="622"/>
      <c r="CV46" s="622"/>
      <c r="CW46" s="622"/>
      <c r="CX46" s="622"/>
      <c r="CY46" s="623"/>
      <c r="CZ46" s="624">
        <v>5.7</v>
      </c>
      <c r="DA46" s="625"/>
      <c r="DB46" s="625"/>
      <c r="DC46" s="626"/>
      <c r="DD46" s="627">
        <v>76133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974</v>
      </c>
      <c r="CS47" s="634"/>
      <c r="CT47" s="634"/>
      <c r="CU47" s="634"/>
      <c r="CV47" s="634"/>
      <c r="CW47" s="634"/>
      <c r="CX47" s="634"/>
      <c r="CY47" s="635"/>
      <c r="CZ47" s="624">
        <v>0</v>
      </c>
      <c r="DA47" s="636"/>
      <c r="DB47" s="636"/>
      <c r="DC47" s="637"/>
      <c r="DD47" s="627">
        <v>74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4927842</v>
      </c>
      <c r="CS49" s="606"/>
      <c r="CT49" s="606"/>
      <c r="CU49" s="606"/>
      <c r="CV49" s="606"/>
      <c r="CW49" s="606"/>
      <c r="CX49" s="606"/>
      <c r="CY49" s="607"/>
      <c r="CZ49" s="608">
        <v>100</v>
      </c>
      <c r="DA49" s="609"/>
      <c r="DB49" s="609"/>
      <c r="DC49" s="610"/>
      <c r="DD49" s="611">
        <v>3825863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MIENTgyu4fKuEczG8OuBRDwbRDiWT5jzjWvSG11srsJw638SJZ1177tS0RJV0BiPlf6WV9UfpQnvoKEUuySlA==" saltValue="cowAqpTtsd/FSNWFCFGnE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5064</v>
      </c>
      <c r="R7" s="1103"/>
      <c r="S7" s="1103"/>
      <c r="T7" s="1103"/>
      <c r="U7" s="1103"/>
      <c r="V7" s="1103">
        <v>4929</v>
      </c>
      <c r="W7" s="1103"/>
      <c r="X7" s="1103"/>
      <c r="Y7" s="1103"/>
      <c r="Z7" s="1103"/>
      <c r="AA7" s="1103">
        <v>135</v>
      </c>
      <c r="AB7" s="1103"/>
      <c r="AC7" s="1103"/>
      <c r="AD7" s="1103"/>
      <c r="AE7" s="1104"/>
      <c r="AF7" s="1105">
        <v>126</v>
      </c>
      <c r="AG7" s="1106"/>
      <c r="AH7" s="1106"/>
      <c r="AI7" s="1106"/>
      <c r="AJ7" s="1107"/>
      <c r="AK7" s="1108">
        <v>39</v>
      </c>
      <c r="AL7" s="1109"/>
      <c r="AM7" s="1109"/>
      <c r="AN7" s="1109"/>
      <c r="AO7" s="1109"/>
      <c r="AP7" s="1109">
        <v>5671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5025</v>
      </c>
      <c r="R23" s="1061"/>
      <c r="S23" s="1061"/>
      <c r="T23" s="1061"/>
      <c r="U23" s="1061"/>
      <c r="V23" s="1061">
        <v>4690</v>
      </c>
      <c r="W23" s="1061"/>
      <c r="X23" s="1061"/>
      <c r="Y23" s="1061"/>
      <c r="Z23" s="1061"/>
      <c r="AA23" s="1061">
        <v>335</v>
      </c>
      <c r="AB23" s="1061"/>
      <c r="AC23" s="1061"/>
      <c r="AD23" s="1061"/>
      <c r="AE23" s="1068"/>
      <c r="AF23" s="1069">
        <v>126</v>
      </c>
      <c r="AG23" s="1061"/>
      <c r="AH23" s="1061"/>
      <c r="AI23" s="1061"/>
      <c r="AJ23" s="1070"/>
      <c r="AK23" s="1071"/>
      <c r="AL23" s="1072"/>
      <c r="AM23" s="1072"/>
      <c r="AN23" s="1072"/>
      <c r="AO23" s="1072"/>
      <c r="AP23" s="1061">
        <v>5671</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569</v>
      </c>
      <c r="R28" s="1051"/>
      <c r="S28" s="1051"/>
      <c r="T28" s="1051"/>
      <c r="U28" s="1051"/>
      <c r="V28" s="1051">
        <v>557</v>
      </c>
      <c r="W28" s="1051"/>
      <c r="X28" s="1051"/>
      <c r="Y28" s="1051"/>
      <c r="Z28" s="1051"/>
      <c r="AA28" s="1051">
        <v>12</v>
      </c>
      <c r="AB28" s="1051"/>
      <c r="AC28" s="1051"/>
      <c r="AD28" s="1051"/>
      <c r="AE28" s="1052"/>
      <c r="AF28" s="1053">
        <v>12</v>
      </c>
      <c r="AG28" s="1051"/>
      <c r="AH28" s="1051"/>
      <c r="AI28" s="1051"/>
      <c r="AJ28" s="1054"/>
      <c r="AK28" s="1042">
        <v>24</v>
      </c>
      <c r="AL28" s="1043"/>
      <c r="AM28" s="1043"/>
      <c r="AN28" s="1043"/>
      <c r="AO28" s="1043"/>
      <c r="AP28" s="1043" t="s">
        <v>577</v>
      </c>
      <c r="AQ28" s="1043"/>
      <c r="AR28" s="1043"/>
      <c r="AS28" s="1043"/>
      <c r="AT28" s="1043"/>
      <c r="AU28" s="1043" t="s">
        <v>577</v>
      </c>
      <c r="AV28" s="1043"/>
      <c r="AW28" s="1043"/>
      <c r="AX28" s="1043"/>
      <c r="AY28" s="1043"/>
      <c r="AZ28" s="1044" t="s">
        <v>577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875</v>
      </c>
      <c r="R29" s="1039"/>
      <c r="S29" s="1039"/>
      <c r="T29" s="1039"/>
      <c r="U29" s="1039"/>
      <c r="V29" s="1039">
        <v>813</v>
      </c>
      <c r="W29" s="1039"/>
      <c r="X29" s="1039"/>
      <c r="Y29" s="1039"/>
      <c r="Z29" s="1039"/>
      <c r="AA29" s="1039">
        <v>62</v>
      </c>
      <c r="AB29" s="1039"/>
      <c r="AC29" s="1039"/>
      <c r="AD29" s="1039"/>
      <c r="AE29" s="1040"/>
      <c r="AF29" s="1035">
        <v>62</v>
      </c>
      <c r="AG29" s="1036"/>
      <c r="AH29" s="1036"/>
      <c r="AI29" s="1036"/>
      <c r="AJ29" s="1037"/>
      <c r="AK29" s="980">
        <v>137</v>
      </c>
      <c r="AL29" s="971"/>
      <c r="AM29" s="971"/>
      <c r="AN29" s="971"/>
      <c r="AO29" s="971"/>
      <c r="AP29" s="971" t="s">
        <v>578</v>
      </c>
      <c r="AQ29" s="971"/>
      <c r="AR29" s="971"/>
      <c r="AS29" s="971"/>
      <c r="AT29" s="971"/>
      <c r="AU29" s="971" t="s">
        <v>578</v>
      </c>
      <c r="AV29" s="971"/>
      <c r="AW29" s="971"/>
      <c r="AX29" s="971"/>
      <c r="AY29" s="971"/>
      <c r="AZ29" s="1041" t="s">
        <v>578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62</v>
      </c>
      <c r="R30" s="1039"/>
      <c r="S30" s="1039"/>
      <c r="T30" s="1039"/>
      <c r="U30" s="1039"/>
      <c r="V30" s="1039">
        <v>62</v>
      </c>
      <c r="W30" s="1039"/>
      <c r="X30" s="1039"/>
      <c r="Y30" s="1039"/>
      <c r="Z30" s="1039"/>
      <c r="AA30" s="1039">
        <v>0</v>
      </c>
      <c r="AB30" s="1039"/>
      <c r="AC30" s="1039"/>
      <c r="AD30" s="1039"/>
      <c r="AE30" s="1040"/>
      <c r="AF30" s="1035">
        <v>0</v>
      </c>
      <c r="AG30" s="1036"/>
      <c r="AH30" s="1036"/>
      <c r="AI30" s="1036"/>
      <c r="AJ30" s="1037"/>
      <c r="AK30" s="980">
        <v>19</v>
      </c>
      <c r="AL30" s="971"/>
      <c r="AM30" s="971"/>
      <c r="AN30" s="971"/>
      <c r="AO30" s="971"/>
      <c r="AP30" s="971" t="s">
        <v>579</v>
      </c>
      <c r="AQ30" s="971"/>
      <c r="AR30" s="971"/>
      <c r="AS30" s="971"/>
      <c r="AT30" s="971"/>
      <c r="AU30" s="971" t="s">
        <v>578</v>
      </c>
      <c r="AV30" s="971"/>
      <c r="AW30" s="971"/>
      <c r="AX30" s="971"/>
      <c r="AY30" s="971"/>
      <c r="AZ30" s="1041" t="s">
        <v>580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130</v>
      </c>
      <c r="R31" s="1039"/>
      <c r="S31" s="1039"/>
      <c r="T31" s="1039"/>
      <c r="U31" s="1039"/>
      <c r="V31" s="1039">
        <v>127</v>
      </c>
      <c r="W31" s="1039"/>
      <c r="X31" s="1039"/>
      <c r="Y31" s="1039"/>
      <c r="Z31" s="1039"/>
      <c r="AA31" s="1039">
        <v>3</v>
      </c>
      <c r="AB31" s="1039"/>
      <c r="AC31" s="1039"/>
      <c r="AD31" s="1039"/>
      <c r="AE31" s="1040"/>
      <c r="AF31" s="1035">
        <v>3</v>
      </c>
      <c r="AG31" s="1036"/>
      <c r="AH31" s="1036"/>
      <c r="AI31" s="1036"/>
      <c r="AJ31" s="1037"/>
      <c r="AK31" s="980">
        <v>18</v>
      </c>
      <c r="AL31" s="971"/>
      <c r="AM31" s="971"/>
      <c r="AN31" s="971"/>
      <c r="AO31" s="971"/>
      <c r="AP31" s="971">
        <v>326</v>
      </c>
      <c r="AQ31" s="971"/>
      <c r="AR31" s="971"/>
      <c r="AS31" s="971"/>
      <c r="AT31" s="971"/>
      <c r="AU31" s="971">
        <v>326</v>
      </c>
      <c r="AV31" s="971"/>
      <c r="AW31" s="971"/>
      <c r="AX31" s="971"/>
      <c r="AY31" s="971"/>
      <c r="AZ31" s="1041" t="s">
        <v>581</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107</v>
      </c>
      <c r="R32" s="1039"/>
      <c r="S32" s="1039"/>
      <c r="T32" s="1039"/>
      <c r="U32" s="1039"/>
      <c r="V32" s="1039">
        <v>105</v>
      </c>
      <c r="W32" s="1039"/>
      <c r="X32" s="1039"/>
      <c r="Y32" s="1039"/>
      <c r="Z32" s="1039"/>
      <c r="AA32" s="1039">
        <v>3</v>
      </c>
      <c r="AB32" s="1039"/>
      <c r="AC32" s="1039"/>
      <c r="AD32" s="1039"/>
      <c r="AE32" s="1040"/>
      <c r="AF32" s="1035">
        <v>2</v>
      </c>
      <c r="AG32" s="1036"/>
      <c r="AH32" s="1036"/>
      <c r="AI32" s="1036"/>
      <c r="AJ32" s="1037"/>
      <c r="AK32" s="980">
        <v>29</v>
      </c>
      <c r="AL32" s="971"/>
      <c r="AM32" s="971"/>
      <c r="AN32" s="971"/>
      <c r="AO32" s="971"/>
      <c r="AP32" s="971">
        <v>190</v>
      </c>
      <c r="AQ32" s="971"/>
      <c r="AR32" s="971"/>
      <c r="AS32" s="971"/>
      <c r="AT32" s="971"/>
      <c r="AU32" s="971">
        <v>190</v>
      </c>
      <c r="AV32" s="971"/>
      <c r="AW32" s="971"/>
      <c r="AX32" s="971"/>
      <c r="AY32" s="971"/>
      <c r="AZ32" s="1041" t="s">
        <v>582</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26</v>
      </c>
      <c r="R33" s="1039"/>
      <c r="S33" s="1039"/>
      <c r="T33" s="1039"/>
      <c r="U33" s="1039"/>
      <c r="V33" s="1039">
        <v>25</v>
      </c>
      <c r="W33" s="1039"/>
      <c r="X33" s="1039"/>
      <c r="Y33" s="1039"/>
      <c r="Z33" s="1039"/>
      <c r="AA33" s="1039">
        <v>1</v>
      </c>
      <c r="AB33" s="1039"/>
      <c r="AC33" s="1039"/>
      <c r="AD33" s="1039"/>
      <c r="AE33" s="1040"/>
      <c r="AF33" s="1035">
        <v>1</v>
      </c>
      <c r="AG33" s="1036"/>
      <c r="AH33" s="1036"/>
      <c r="AI33" s="1036"/>
      <c r="AJ33" s="1037"/>
      <c r="AK33" s="980">
        <v>12</v>
      </c>
      <c r="AL33" s="971"/>
      <c r="AM33" s="971"/>
      <c r="AN33" s="971"/>
      <c r="AO33" s="971"/>
      <c r="AP33" s="971">
        <v>80</v>
      </c>
      <c r="AQ33" s="971"/>
      <c r="AR33" s="971"/>
      <c r="AS33" s="971"/>
      <c r="AT33" s="971"/>
      <c r="AU33" s="971">
        <v>80</v>
      </c>
      <c r="AV33" s="971"/>
      <c r="AW33" s="971"/>
      <c r="AX33" s="971"/>
      <c r="AY33" s="971"/>
      <c r="AZ33" s="1041" t="s">
        <v>577</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20</v>
      </c>
      <c r="R34" s="1039"/>
      <c r="S34" s="1039"/>
      <c r="T34" s="1039"/>
      <c r="U34" s="1039"/>
      <c r="V34" s="1039">
        <v>20</v>
      </c>
      <c r="W34" s="1039"/>
      <c r="X34" s="1039"/>
      <c r="Y34" s="1039"/>
      <c r="Z34" s="1039"/>
      <c r="AA34" s="1039">
        <v>0</v>
      </c>
      <c r="AB34" s="1039"/>
      <c r="AC34" s="1039"/>
      <c r="AD34" s="1039"/>
      <c r="AE34" s="1040"/>
      <c r="AF34" s="1035">
        <v>34</v>
      </c>
      <c r="AG34" s="1036"/>
      <c r="AH34" s="1036"/>
      <c r="AI34" s="1036"/>
      <c r="AJ34" s="1037"/>
      <c r="AK34" s="980">
        <v>0</v>
      </c>
      <c r="AL34" s="971"/>
      <c r="AM34" s="971"/>
      <c r="AN34" s="971"/>
      <c r="AO34" s="971"/>
      <c r="AP34" s="971" t="s">
        <v>583</v>
      </c>
      <c r="AQ34" s="971"/>
      <c r="AR34" s="971"/>
      <c r="AS34" s="971"/>
      <c r="AT34" s="971"/>
      <c r="AU34" s="971" t="s">
        <v>577</v>
      </c>
      <c r="AV34" s="971"/>
      <c r="AW34" s="971"/>
      <c r="AX34" s="971"/>
      <c r="AY34" s="971"/>
      <c r="AZ34" s="1041" t="s">
        <v>577</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113</v>
      </c>
      <c r="AG63" s="959"/>
      <c r="AH63" s="959"/>
      <c r="AI63" s="959"/>
      <c r="AJ63" s="1022"/>
      <c r="AK63" s="1023"/>
      <c r="AL63" s="963"/>
      <c r="AM63" s="963"/>
      <c r="AN63" s="963"/>
      <c r="AO63" s="963"/>
      <c r="AP63" s="959">
        <v>596</v>
      </c>
      <c r="AQ63" s="959"/>
      <c r="AR63" s="959"/>
      <c r="AS63" s="959"/>
      <c r="AT63" s="959"/>
      <c r="AU63" s="959">
        <v>596</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401</v>
      </c>
      <c r="AL66" s="996"/>
      <c r="AM66" s="996"/>
      <c r="AN66" s="996"/>
      <c r="AO66" s="997"/>
      <c r="AP66" s="1001" t="s">
        <v>402</v>
      </c>
      <c r="AQ66" s="1002"/>
      <c r="AR66" s="1002"/>
      <c r="AS66" s="1002"/>
      <c r="AT66" s="1003"/>
      <c r="AU66" s="1001" t="s">
        <v>422</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2319</v>
      </c>
      <c r="R68" s="982"/>
      <c r="S68" s="982"/>
      <c r="T68" s="982"/>
      <c r="U68" s="982"/>
      <c r="V68" s="982">
        <v>2291</v>
      </c>
      <c r="W68" s="982"/>
      <c r="X68" s="982"/>
      <c r="Y68" s="982"/>
      <c r="Z68" s="982"/>
      <c r="AA68" s="982">
        <v>27</v>
      </c>
      <c r="AB68" s="982"/>
      <c r="AC68" s="982"/>
      <c r="AD68" s="982"/>
      <c r="AE68" s="982"/>
      <c r="AF68" s="982">
        <v>23</v>
      </c>
      <c r="AG68" s="982"/>
      <c r="AH68" s="982"/>
      <c r="AI68" s="982"/>
      <c r="AJ68" s="982"/>
      <c r="AK68" s="982"/>
      <c r="AL68" s="982"/>
      <c r="AM68" s="982"/>
      <c r="AN68" s="982"/>
      <c r="AO68" s="982"/>
      <c r="AP68" s="982">
        <v>1119</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888</v>
      </c>
      <c r="R69" s="971"/>
      <c r="S69" s="971"/>
      <c r="T69" s="971"/>
      <c r="U69" s="971"/>
      <c r="V69" s="971">
        <v>812</v>
      </c>
      <c r="W69" s="971"/>
      <c r="X69" s="971"/>
      <c r="Y69" s="971"/>
      <c r="Z69" s="971"/>
      <c r="AA69" s="971">
        <v>76</v>
      </c>
      <c r="AB69" s="971"/>
      <c r="AC69" s="971"/>
      <c r="AD69" s="971"/>
      <c r="AE69" s="971"/>
      <c r="AF69" s="971">
        <v>76</v>
      </c>
      <c r="AG69" s="971"/>
      <c r="AH69" s="971"/>
      <c r="AI69" s="971"/>
      <c r="AJ69" s="971"/>
      <c r="AK69" s="971"/>
      <c r="AL69" s="971"/>
      <c r="AM69" s="971"/>
      <c r="AN69" s="971"/>
      <c r="AO69" s="971"/>
      <c r="AP69" s="971">
        <v>833</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c r="AG70" s="971"/>
      <c r="AH70" s="971"/>
      <c r="AI70" s="971"/>
      <c r="AJ70" s="971"/>
      <c r="AK70" s="971">
        <v>14</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595</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14983</v>
      </c>
      <c r="AG88" s="959"/>
      <c r="AH88" s="959"/>
      <c r="AI88" s="959"/>
      <c r="AJ88" s="959"/>
      <c r="AK88" s="963"/>
      <c r="AL88" s="963"/>
      <c r="AM88" s="963"/>
      <c r="AN88" s="963"/>
      <c r="AO88" s="963"/>
      <c r="AP88" s="959">
        <v>1952</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310</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310</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310</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644311</v>
      </c>
      <c r="AB110" s="889"/>
      <c r="AC110" s="889"/>
      <c r="AD110" s="889"/>
      <c r="AE110" s="890"/>
      <c r="AF110" s="891">
        <v>738150</v>
      </c>
      <c r="AG110" s="889"/>
      <c r="AH110" s="889"/>
      <c r="AI110" s="889"/>
      <c r="AJ110" s="890"/>
      <c r="AK110" s="891">
        <v>766847</v>
      </c>
      <c r="AL110" s="889"/>
      <c r="AM110" s="889"/>
      <c r="AN110" s="889"/>
      <c r="AO110" s="890"/>
      <c r="AP110" s="892">
        <v>31.5</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6016795</v>
      </c>
      <c r="BR110" s="842"/>
      <c r="BS110" s="842"/>
      <c r="BT110" s="842"/>
      <c r="BU110" s="842"/>
      <c r="BV110" s="842">
        <v>6046254</v>
      </c>
      <c r="BW110" s="842"/>
      <c r="BX110" s="842"/>
      <c r="BY110" s="842"/>
      <c r="BZ110" s="842"/>
      <c r="CA110" s="842">
        <v>5671261</v>
      </c>
      <c r="CB110" s="842"/>
      <c r="CC110" s="842"/>
      <c r="CD110" s="842"/>
      <c r="CE110" s="842"/>
      <c r="CF110" s="866">
        <v>232.9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129</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129</v>
      </c>
      <c r="AG111" s="919"/>
      <c r="AH111" s="919"/>
      <c r="AI111" s="919"/>
      <c r="AJ111" s="920"/>
      <c r="AK111" s="921" t="s">
        <v>129</v>
      </c>
      <c r="AL111" s="919"/>
      <c r="AM111" s="919"/>
      <c r="AN111" s="919"/>
      <c r="AO111" s="920"/>
      <c r="AP111" s="922" t="s">
        <v>440</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21589</v>
      </c>
      <c r="BR111" s="817"/>
      <c r="BS111" s="817"/>
      <c r="BT111" s="817"/>
      <c r="BU111" s="817"/>
      <c r="BV111" s="817">
        <v>14385</v>
      </c>
      <c r="BW111" s="817"/>
      <c r="BX111" s="817"/>
      <c r="BY111" s="817"/>
      <c r="BZ111" s="817"/>
      <c r="CA111" s="817">
        <v>7179</v>
      </c>
      <c r="CB111" s="817"/>
      <c r="CC111" s="817"/>
      <c r="CD111" s="817"/>
      <c r="CE111" s="817"/>
      <c r="CF111" s="875">
        <v>0.3</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394</v>
      </c>
      <c r="DR111" s="817"/>
      <c r="DS111" s="817"/>
      <c r="DT111" s="817"/>
      <c r="DU111" s="817"/>
      <c r="DV111" s="794" t="s">
        <v>440</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475388</v>
      </c>
      <c r="BR112" s="817"/>
      <c r="BS112" s="817"/>
      <c r="BT112" s="817"/>
      <c r="BU112" s="817"/>
      <c r="BV112" s="817">
        <v>382405</v>
      </c>
      <c r="BW112" s="817"/>
      <c r="BX112" s="817"/>
      <c r="BY112" s="817"/>
      <c r="BZ112" s="817"/>
      <c r="CA112" s="817">
        <v>348723</v>
      </c>
      <c r="CB112" s="817"/>
      <c r="CC112" s="817"/>
      <c r="CD112" s="817"/>
      <c r="CE112" s="817"/>
      <c r="CF112" s="875">
        <v>14.3</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394</v>
      </c>
      <c r="DH112" s="817"/>
      <c r="DI112" s="817"/>
      <c r="DJ112" s="817"/>
      <c r="DK112" s="817"/>
      <c r="DL112" s="817" t="s">
        <v>129</v>
      </c>
      <c r="DM112" s="817"/>
      <c r="DN112" s="817"/>
      <c r="DO112" s="817"/>
      <c r="DP112" s="817"/>
      <c r="DQ112" s="817" t="s">
        <v>129</v>
      </c>
      <c r="DR112" s="817"/>
      <c r="DS112" s="817"/>
      <c r="DT112" s="817"/>
      <c r="DU112" s="817"/>
      <c r="DV112" s="794" t="s">
        <v>394</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40703</v>
      </c>
      <c r="AB113" s="919"/>
      <c r="AC113" s="919"/>
      <c r="AD113" s="919"/>
      <c r="AE113" s="920"/>
      <c r="AF113" s="921">
        <v>44922</v>
      </c>
      <c r="AG113" s="919"/>
      <c r="AH113" s="919"/>
      <c r="AI113" s="919"/>
      <c r="AJ113" s="920"/>
      <c r="AK113" s="921">
        <v>50548</v>
      </c>
      <c r="AL113" s="919"/>
      <c r="AM113" s="919"/>
      <c r="AN113" s="919"/>
      <c r="AO113" s="920"/>
      <c r="AP113" s="922">
        <v>2.1</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177842</v>
      </c>
      <c r="BR113" s="817"/>
      <c r="BS113" s="817"/>
      <c r="BT113" s="817"/>
      <c r="BU113" s="817"/>
      <c r="BV113" s="817">
        <v>175434</v>
      </c>
      <c r="BW113" s="817"/>
      <c r="BX113" s="817"/>
      <c r="BY113" s="817"/>
      <c r="BZ113" s="817"/>
      <c r="CA113" s="817">
        <v>183190</v>
      </c>
      <c r="CB113" s="817"/>
      <c r="CC113" s="817"/>
      <c r="CD113" s="817"/>
      <c r="CE113" s="817"/>
      <c r="CF113" s="875">
        <v>7.5</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394</v>
      </c>
      <c r="DM113" s="780"/>
      <c r="DN113" s="780"/>
      <c r="DO113" s="780"/>
      <c r="DP113" s="781"/>
      <c r="DQ113" s="782" t="s">
        <v>442</v>
      </c>
      <c r="DR113" s="780"/>
      <c r="DS113" s="780"/>
      <c r="DT113" s="780"/>
      <c r="DU113" s="781"/>
      <c r="DV113" s="824" t="s">
        <v>129</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1284</v>
      </c>
      <c r="AB114" s="780"/>
      <c r="AC114" s="780"/>
      <c r="AD114" s="780"/>
      <c r="AE114" s="781"/>
      <c r="AF114" s="782" t="s">
        <v>453</v>
      </c>
      <c r="AG114" s="780"/>
      <c r="AH114" s="780"/>
      <c r="AI114" s="780"/>
      <c r="AJ114" s="781"/>
      <c r="AK114" s="782" t="s">
        <v>129</v>
      </c>
      <c r="AL114" s="780"/>
      <c r="AM114" s="780"/>
      <c r="AN114" s="780"/>
      <c r="AO114" s="781"/>
      <c r="AP114" s="824" t="s">
        <v>129</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210433</v>
      </c>
      <c r="BR114" s="817"/>
      <c r="BS114" s="817"/>
      <c r="BT114" s="817"/>
      <c r="BU114" s="817"/>
      <c r="BV114" s="817">
        <v>251328</v>
      </c>
      <c r="BW114" s="817"/>
      <c r="BX114" s="817"/>
      <c r="BY114" s="817"/>
      <c r="BZ114" s="817"/>
      <c r="CA114" s="817">
        <v>237288</v>
      </c>
      <c r="CB114" s="817"/>
      <c r="CC114" s="817"/>
      <c r="CD114" s="817"/>
      <c r="CE114" s="817"/>
      <c r="CF114" s="875">
        <v>9.6999999999999993</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8569</v>
      </c>
      <c r="AB115" s="919"/>
      <c r="AC115" s="919"/>
      <c r="AD115" s="919"/>
      <c r="AE115" s="920"/>
      <c r="AF115" s="921">
        <v>7345</v>
      </c>
      <c r="AG115" s="919"/>
      <c r="AH115" s="919"/>
      <c r="AI115" s="919"/>
      <c r="AJ115" s="920"/>
      <c r="AK115" s="921">
        <v>7290</v>
      </c>
      <c r="AL115" s="919"/>
      <c r="AM115" s="919"/>
      <c r="AN115" s="919"/>
      <c r="AO115" s="920"/>
      <c r="AP115" s="922">
        <v>0.3</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129</v>
      </c>
      <c r="DM115" s="780"/>
      <c r="DN115" s="780"/>
      <c r="DO115" s="780"/>
      <c r="DP115" s="781"/>
      <c r="DQ115" s="782" t="s">
        <v>129</v>
      </c>
      <c r="DR115" s="780"/>
      <c r="DS115" s="780"/>
      <c r="DT115" s="780"/>
      <c r="DU115" s="781"/>
      <c r="DV115" s="824" t="s">
        <v>394</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394</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129</v>
      </c>
      <c r="BW116" s="817"/>
      <c r="BX116" s="817"/>
      <c r="BY116" s="817"/>
      <c r="BZ116" s="817"/>
      <c r="CA116" s="817" t="s">
        <v>129</v>
      </c>
      <c r="CB116" s="817"/>
      <c r="CC116" s="817"/>
      <c r="CD116" s="817"/>
      <c r="CE116" s="817"/>
      <c r="CF116" s="875" t="s">
        <v>394</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21589</v>
      </c>
      <c r="DH116" s="780"/>
      <c r="DI116" s="780"/>
      <c r="DJ116" s="780"/>
      <c r="DK116" s="781"/>
      <c r="DL116" s="782">
        <v>14385</v>
      </c>
      <c r="DM116" s="780"/>
      <c r="DN116" s="780"/>
      <c r="DO116" s="780"/>
      <c r="DP116" s="781"/>
      <c r="DQ116" s="782">
        <v>7179</v>
      </c>
      <c r="DR116" s="780"/>
      <c r="DS116" s="780"/>
      <c r="DT116" s="780"/>
      <c r="DU116" s="781"/>
      <c r="DV116" s="824">
        <v>0.3</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694867</v>
      </c>
      <c r="AB117" s="903"/>
      <c r="AC117" s="903"/>
      <c r="AD117" s="903"/>
      <c r="AE117" s="904"/>
      <c r="AF117" s="905">
        <v>790417</v>
      </c>
      <c r="AG117" s="903"/>
      <c r="AH117" s="903"/>
      <c r="AI117" s="903"/>
      <c r="AJ117" s="904"/>
      <c r="AK117" s="905">
        <v>824685</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394</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310</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440</v>
      </c>
      <c r="BW118" s="845"/>
      <c r="BX118" s="845"/>
      <c r="BY118" s="845"/>
      <c r="BZ118" s="845"/>
      <c r="CA118" s="845" t="s">
        <v>442</v>
      </c>
      <c r="CB118" s="845"/>
      <c r="CC118" s="845"/>
      <c r="CD118" s="845"/>
      <c r="CE118" s="845"/>
      <c r="CF118" s="875" t="s">
        <v>129</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394</v>
      </c>
      <c r="DM118" s="780"/>
      <c r="DN118" s="780"/>
      <c r="DO118" s="780"/>
      <c r="DP118" s="781"/>
      <c r="DQ118" s="782" t="s">
        <v>129</v>
      </c>
      <c r="DR118" s="780"/>
      <c r="DS118" s="780"/>
      <c r="DT118" s="780"/>
      <c r="DU118" s="781"/>
      <c r="DV118" s="824" t="s">
        <v>394</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394</v>
      </c>
      <c r="AG119" s="889"/>
      <c r="AH119" s="889"/>
      <c r="AI119" s="889"/>
      <c r="AJ119" s="890"/>
      <c r="AK119" s="891" t="s">
        <v>129</v>
      </c>
      <c r="AL119" s="889"/>
      <c r="AM119" s="889"/>
      <c r="AN119" s="889"/>
      <c r="AO119" s="890"/>
      <c r="AP119" s="892" t="s">
        <v>394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467</v>
      </c>
      <c r="BP119" s="878"/>
      <c r="BQ119" s="879">
        <v>6902047</v>
      </c>
      <c r="BR119" s="845"/>
      <c r="BS119" s="845"/>
      <c r="BT119" s="845"/>
      <c r="BU119" s="845"/>
      <c r="BV119" s="845">
        <v>6869806</v>
      </c>
      <c r="BW119" s="845"/>
      <c r="BX119" s="845"/>
      <c r="BY119" s="845"/>
      <c r="BZ119" s="845"/>
      <c r="CA119" s="845">
        <v>6447641</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394</v>
      </c>
      <c r="DR119" s="764"/>
      <c r="DS119" s="764"/>
      <c r="DT119" s="764"/>
      <c r="DU119" s="765"/>
      <c r="DV119" s="848" t="s">
        <v>129</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2800450</v>
      </c>
      <c r="BR120" s="842"/>
      <c r="BS120" s="842"/>
      <c r="BT120" s="842"/>
      <c r="BU120" s="842"/>
      <c r="BV120" s="842">
        <v>3300298</v>
      </c>
      <c r="BW120" s="842"/>
      <c r="BX120" s="842"/>
      <c r="BY120" s="842"/>
      <c r="BZ120" s="842"/>
      <c r="CA120" s="842">
        <v>3775731</v>
      </c>
      <c r="CB120" s="842"/>
      <c r="CC120" s="842"/>
      <c r="CD120" s="842"/>
      <c r="CE120" s="842"/>
      <c r="CF120" s="866">
        <v>155</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207043</v>
      </c>
      <c r="DH120" s="842"/>
      <c r="DI120" s="842"/>
      <c r="DJ120" s="842"/>
      <c r="DK120" s="842"/>
      <c r="DL120" s="842">
        <v>163575</v>
      </c>
      <c r="DM120" s="842"/>
      <c r="DN120" s="842"/>
      <c r="DO120" s="842"/>
      <c r="DP120" s="842"/>
      <c r="DQ120" s="842">
        <v>158116</v>
      </c>
      <c r="DR120" s="842"/>
      <c r="DS120" s="842"/>
      <c r="DT120" s="842"/>
      <c r="DU120" s="842"/>
      <c r="DV120" s="843">
        <v>6.5</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394</v>
      </c>
      <c r="AB121" s="780"/>
      <c r="AC121" s="780"/>
      <c r="AD121" s="780"/>
      <c r="AE121" s="781"/>
      <c r="AF121" s="782" t="s">
        <v>129</v>
      </c>
      <c r="AG121" s="780"/>
      <c r="AH121" s="780"/>
      <c r="AI121" s="780"/>
      <c r="AJ121" s="781"/>
      <c r="AK121" s="782" t="s">
        <v>442</v>
      </c>
      <c r="AL121" s="780"/>
      <c r="AM121" s="780"/>
      <c r="AN121" s="780"/>
      <c r="AO121" s="781"/>
      <c r="AP121" s="824" t="s">
        <v>129</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10537</v>
      </c>
      <c r="BR121" s="817"/>
      <c r="BS121" s="817"/>
      <c r="BT121" s="817"/>
      <c r="BU121" s="817"/>
      <c r="BV121" s="817">
        <v>5292</v>
      </c>
      <c r="BW121" s="817"/>
      <c r="BX121" s="817"/>
      <c r="BY121" s="817"/>
      <c r="BZ121" s="817"/>
      <c r="CA121" s="817" t="s">
        <v>129</v>
      </c>
      <c r="CB121" s="817"/>
      <c r="CC121" s="817"/>
      <c r="CD121" s="817"/>
      <c r="CE121" s="817"/>
      <c r="CF121" s="875" t="s">
        <v>442</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181371</v>
      </c>
      <c r="DH121" s="817"/>
      <c r="DI121" s="817"/>
      <c r="DJ121" s="817"/>
      <c r="DK121" s="817"/>
      <c r="DL121" s="817">
        <v>137666</v>
      </c>
      <c r="DM121" s="817"/>
      <c r="DN121" s="817"/>
      <c r="DO121" s="817"/>
      <c r="DP121" s="817"/>
      <c r="DQ121" s="817">
        <v>110179</v>
      </c>
      <c r="DR121" s="817"/>
      <c r="DS121" s="817"/>
      <c r="DT121" s="817"/>
      <c r="DU121" s="817"/>
      <c r="DV121" s="794">
        <v>4.5</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129</v>
      </c>
      <c r="AG122" s="780"/>
      <c r="AH122" s="780"/>
      <c r="AI122" s="780"/>
      <c r="AJ122" s="781"/>
      <c r="AK122" s="782" t="s">
        <v>129</v>
      </c>
      <c r="AL122" s="780"/>
      <c r="AM122" s="780"/>
      <c r="AN122" s="780"/>
      <c r="AO122" s="781"/>
      <c r="AP122" s="824" t="s">
        <v>394</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5616406</v>
      </c>
      <c r="BR122" s="845"/>
      <c r="BS122" s="845"/>
      <c r="BT122" s="845"/>
      <c r="BU122" s="845"/>
      <c r="BV122" s="845">
        <v>5475843</v>
      </c>
      <c r="BW122" s="845"/>
      <c r="BX122" s="845"/>
      <c r="BY122" s="845"/>
      <c r="BZ122" s="845"/>
      <c r="CA122" s="845">
        <v>5087687</v>
      </c>
      <c r="CB122" s="845"/>
      <c r="CC122" s="845"/>
      <c r="CD122" s="845"/>
      <c r="CE122" s="845"/>
      <c r="CF122" s="846">
        <v>208.9</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v>86974</v>
      </c>
      <c r="DH122" s="817"/>
      <c r="DI122" s="817"/>
      <c r="DJ122" s="817"/>
      <c r="DK122" s="817"/>
      <c r="DL122" s="817">
        <v>81164</v>
      </c>
      <c r="DM122" s="817"/>
      <c r="DN122" s="817"/>
      <c r="DO122" s="817"/>
      <c r="DP122" s="817"/>
      <c r="DQ122" s="817">
        <v>80428</v>
      </c>
      <c r="DR122" s="817"/>
      <c r="DS122" s="817"/>
      <c r="DT122" s="817"/>
      <c r="DU122" s="817"/>
      <c r="DV122" s="794">
        <v>3.3</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8569</v>
      </c>
      <c r="AB123" s="780"/>
      <c r="AC123" s="780"/>
      <c r="AD123" s="780"/>
      <c r="AE123" s="781"/>
      <c r="AF123" s="782">
        <v>7345</v>
      </c>
      <c r="AG123" s="780"/>
      <c r="AH123" s="780"/>
      <c r="AI123" s="780"/>
      <c r="AJ123" s="781"/>
      <c r="AK123" s="782">
        <v>7290</v>
      </c>
      <c r="AL123" s="780"/>
      <c r="AM123" s="780"/>
      <c r="AN123" s="780"/>
      <c r="AO123" s="781"/>
      <c r="AP123" s="824">
        <v>0.3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476</v>
      </c>
      <c r="BP123" s="878"/>
      <c r="BQ123" s="832">
        <v>8427393</v>
      </c>
      <c r="BR123" s="833"/>
      <c r="BS123" s="833"/>
      <c r="BT123" s="833"/>
      <c r="BU123" s="833"/>
      <c r="BV123" s="833">
        <v>8781433</v>
      </c>
      <c r="BW123" s="833"/>
      <c r="BX123" s="833"/>
      <c r="BY123" s="833"/>
      <c r="BZ123" s="833"/>
      <c r="CA123" s="833">
        <v>8863418</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129</v>
      </c>
      <c r="DM123" s="780"/>
      <c r="DN123" s="780"/>
      <c r="DO123" s="780"/>
      <c r="DP123" s="781"/>
      <c r="DQ123" s="782" t="s">
        <v>129</v>
      </c>
      <c r="DR123" s="780"/>
      <c r="DS123" s="780"/>
      <c r="DT123" s="780"/>
      <c r="DU123" s="781"/>
      <c r="DV123" s="824" t="s">
        <v>442</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442</v>
      </c>
      <c r="BR124" s="831"/>
      <c r="BS124" s="831"/>
      <c r="BT124" s="831"/>
      <c r="BU124" s="831"/>
      <c r="BV124" s="831" t="s">
        <v>129</v>
      </c>
      <c r="BW124" s="831"/>
      <c r="BX124" s="831"/>
      <c r="BY124" s="831"/>
      <c r="BZ124" s="831"/>
      <c r="CA124" s="831" t="s">
        <v>442</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442</v>
      </c>
      <c r="DH124" s="764"/>
      <c r="DI124" s="764"/>
      <c r="DJ124" s="764"/>
      <c r="DK124" s="765"/>
      <c r="DL124" s="766" t="s">
        <v>442</v>
      </c>
      <c r="DM124" s="764"/>
      <c r="DN124" s="764"/>
      <c r="DO124" s="764"/>
      <c r="DP124" s="765"/>
      <c r="DQ124" s="766" t="s">
        <v>129</v>
      </c>
      <c r="DR124" s="764"/>
      <c r="DS124" s="764"/>
      <c r="DT124" s="764"/>
      <c r="DU124" s="765"/>
      <c r="DV124" s="848" t="s">
        <v>442</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442</v>
      </c>
      <c r="AG125" s="780"/>
      <c r="AH125" s="780"/>
      <c r="AI125" s="780"/>
      <c r="AJ125" s="781"/>
      <c r="AK125" s="782" t="s">
        <v>442</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442</v>
      </c>
      <c r="DM125" s="842"/>
      <c r="DN125" s="842"/>
      <c r="DO125" s="842"/>
      <c r="DP125" s="842"/>
      <c r="DQ125" s="842" t="s">
        <v>442</v>
      </c>
      <c r="DR125" s="842"/>
      <c r="DS125" s="842"/>
      <c r="DT125" s="842"/>
      <c r="DU125" s="842"/>
      <c r="DV125" s="843" t="s">
        <v>442</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442</v>
      </c>
      <c r="AB126" s="780"/>
      <c r="AC126" s="780"/>
      <c r="AD126" s="780"/>
      <c r="AE126" s="781"/>
      <c r="AF126" s="782" t="s">
        <v>442</v>
      </c>
      <c r="AG126" s="780"/>
      <c r="AH126" s="780"/>
      <c r="AI126" s="780"/>
      <c r="AJ126" s="781"/>
      <c r="AK126" s="782" t="s">
        <v>129</v>
      </c>
      <c r="AL126" s="780"/>
      <c r="AM126" s="780"/>
      <c r="AN126" s="780"/>
      <c r="AO126" s="781"/>
      <c r="AP126" s="824" t="s">
        <v>442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442</v>
      </c>
      <c r="DM126" s="817"/>
      <c r="DN126" s="817"/>
      <c r="DO126" s="817"/>
      <c r="DP126" s="817"/>
      <c r="DQ126" s="817" t="s">
        <v>442</v>
      </c>
      <c r="DR126" s="817"/>
      <c r="DS126" s="817"/>
      <c r="DT126" s="817"/>
      <c r="DU126" s="817"/>
      <c r="DV126" s="794" t="s">
        <v>129</v>
      </c>
      <c r="DW126" s="794"/>
      <c r="DX126" s="794"/>
      <c r="DY126" s="794"/>
      <c r="DZ126" s="795"/>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442</v>
      </c>
      <c r="AB127" s="780"/>
      <c r="AC127" s="780"/>
      <c r="AD127" s="780"/>
      <c r="AE127" s="781"/>
      <c r="AF127" s="782" t="s">
        <v>442</v>
      </c>
      <c r="AG127" s="780"/>
      <c r="AH127" s="780"/>
      <c r="AI127" s="780"/>
      <c r="AJ127" s="781"/>
      <c r="AK127" s="782" t="s">
        <v>442</v>
      </c>
      <c r="AL127" s="780"/>
      <c r="AM127" s="780"/>
      <c r="AN127" s="780"/>
      <c r="AO127" s="781"/>
      <c r="AP127" s="824" t="s">
        <v>442</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129</v>
      </c>
      <c r="DM127" s="817"/>
      <c r="DN127" s="817"/>
      <c r="DO127" s="817"/>
      <c r="DP127" s="817"/>
      <c r="DQ127" s="817" t="s">
        <v>442</v>
      </c>
      <c r="DR127" s="817"/>
      <c r="DS127" s="817"/>
      <c r="DT127" s="817"/>
      <c r="DU127" s="817"/>
      <c r="DV127" s="794" t="s">
        <v>129</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5328</v>
      </c>
      <c r="AB128" s="801"/>
      <c r="AC128" s="801"/>
      <c r="AD128" s="801"/>
      <c r="AE128" s="802"/>
      <c r="AF128" s="803">
        <v>5328</v>
      </c>
      <c r="AG128" s="801"/>
      <c r="AH128" s="801"/>
      <c r="AI128" s="801"/>
      <c r="AJ128" s="802"/>
      <c r="AK128" s="803">
        <v>5328</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440</v>
      </c>
      <c r="DH128" s="791"/>
      <c r="DI128" s="791"/>
      <c r="DJ128" s="791"/>
      <c r="DK128" s="791"/>
      <c r="DL128" s="791" t="s">
        <v>129</v>
      </c>
      <c r="DM128" s="791"/>
      <c r="DN128" s="791"/>
      <c r="DO128" s="791"/>
      <c r="DP128" s="791"/>
      <c r="DQ128" s="791" t="s">
        <v>129</v>
      </c>
      <c r="DR128" s="791"/>
      <c r="DS128" s="791"/>
      <c r="DT128" s="791"/>
      <c r="DU128" s="791"/>
      <c r="DV128" s="792" t="s">
        <v>440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2794348</v>
      </c>
      <c r="AB129" s="780"/>
      <c r="AC129" s="780"/>
      <c r="AD129" s="780"/>
      <c r="AE129" s="781"/>
      <c r="AF129" s="782">
        <v>3048474</v>
      </c>
      <c r="AG129" s="780"/>
      <c r="AH129" s="780"/>
      <c r="AI129" s="780"/>
      <c r="AJ129" s="781"/>
      <c r="AK129" s="782">
        <v>3033088</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440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511245</v>
      </c>
      <c r="AB130" s="780"/>
      <c r="AC130" s="780"/>
      <c r="AD130" s="780"/>
      <c r="AE130" s="781"/>
      <c r="AF130" s="782">
        <v>568866</v>
      </c>
      <c r="AG130" s="780"/>
      <c r="AH130" s="780"/>
      <c r="AI130" s="780"/>
      <c r="AJ130" s="781"/>
      <c r="AK130" s="782">
        <v>597820</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2283103</v>
      </c>
      <c r="AB131" s="764"/>
      <c r="AC131" s="764"/>
      <c r="AD131" s="764"/>
      <c r="AE131" s="765"/>
      <c r="AF131" s="766">
        <v>2479608</v>
      </c>
      <c r="AG131" s="764"/>
      <c r="AH131" s="764"/>
      <c r="AI131" s="764"/>
      <c r="AJ131" s="765"/>
      <c r="AK131" s="766">
        <v>2435268</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7.809284119</v>
      </c>
      <c r="AB132" s="745"/>
      <c r="AC132" s="745"/>
      <c r="AD132" s="745"/>
      <c r="AE132" s="746"/>
      <c r="AF132" s="747">
        <v>8.7200476850000008</v>
      </c>
      <c r="AG132" s="745"/>
      <c r="AH132" s="745"/>
      <c r="AI132" s="745"/>
      <c r="AJ132" s="746"/>
      <c r="AK132" s="747">
        <v>9.0970275140000005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7.8</v>
      </c>
      <c r="AB133" s="724"/>
      <c r="AC133" s="724"/>
      <c r="AD133" s="724"/>
      <c r="AE133" s="725"/>
      <c r="AF133" s="723">
        <v>8.1</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msf7uqsxHEB73fWKSTAI9oPGB6sGz6eRtuKO8NkQdU3r+XhI0UCauFcuFGhyBmf4bY/khl8ZUQffwvK1C873w==" saltValue="UPupKfMkObxCj/Vb784X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552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0zY0Um6mCr1mL1cGJJtQ4KL5mL2ACW+dcR3lA6/s1zEaiWL8S+5hbXvWHOqS2P4mfnzKj5zszfSJCHjfH5HDA==" saltValue="BsssANdSruLqA3oIklg7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zgAqt0Vggr8H0q6GulTzb4aOBOX0fC9rcv/8W7UAb7bTywnUaziacELpzP8phdkLpr4yYB8F+4cBY7lFgDzAw==" saltValue="ZXQi4ZNzWSLJJyyGGcbi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817462</v>
      </c>
      <c r="AP9" s="281">
        <v>171232</v>
      </c>
      <c r="AQ9" s="282">
        <v>202156</v>
      </c>
      <c r="AR9" s="283">
        <v>-15.3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124200</v>
      </c>
      <c r="AP10" s="284">
        <v>26016</v>
      </c>
      <c r="AQ10" s="285">
        <v>28749</v>
      </c>
      <c r="AR10" s="286">
        <v>-9.5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267</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34104</v>
      </c>
      <c r="AP13" s="284">
        <v>7144</v>
      </c>
      <c r="AQ13" s="285">
        <v>7660</v>
      </c>
      <c r="AR13" s="286">
        <v>-6.7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5312</v>
      </c>
      <c r="AP14" s="284">
        <v>1113</v>
      </c>
      <c r="AQ14" s="285">
        <v>3562</v>
      </c>
      <c r="AR14" s="286">
        <v>-68.8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-50539</v>
      </c>
      <c r="AP15" s="284">
        <v>-10586</v>
      </c>
      <c r="AQ15" s="285">
        <v>-14691</v>
      </c>
      <c r="AR15" s="286">
        <v>-27.9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930539</v>
      </c>
      <c r="AP16" s="284">
        <v>194918</v>
      </c>
      <c r="AQ16" s="285">
        <v>227703</v>
      </c>
      <c r="AR16" s="286">
        <v>-14.4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16.760000000000002</v>
      </c>
      <c r="AP21" s="298">
        <v>19.649999999999999</v>
      </c>
      <c r="AQ21" s="299">
        <v>-2.89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97</v>
      </c>
      <c r="AP22" s="303">
        <v>95</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766847</v>
      </c>
      <c r="AP32" s="312">
        <v>160630</v>
      </c>
      <c r="AQ32" s="313">
        <v>121678</v>
      </c>
      <c r="AR32" s="314">
        <v>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50548</v>
      </c>
      <c r="AP35" s="312">
        <v>10588</v>
      </c>
      <c r="AQ35" s="313">
        <v>32449</v>
      </c>
      <c r="AR35" s="314">
        <v>-67.400000000000006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t="s">
        <v>512</v>
      </c>
      <c r="AP36" s="312" t="s">
        <v>512</v>
      </c>
      <c r="AQ36" s="313">
        <v>2852</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7290</v>
      </c>
      <c r="AP37" s="312">
        <v>1527</v>
      </c>
      <c r="AQ37" s="313">
        <v>591</v>
      </c>
      <c r="AR37" s="314">
        <v>158.4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14</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-5328</v>
      </c>
      <c r="AP39" s="312">
        <v>-1116</v>
      </c>
      <c r="AQ39" s="313">
        <v>-2546</v>
      </c>
      <c r="AR39" s="314">
        <v>-56.2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-597820</v>
      </c>
      <c r="AP40" s="312">
        <v>-125224</v>
      </c>
      <c r="AQ40" s="313">
        <v>-115284</v>
      </c>
      <c r="AR40" s="314">
        <v>8.6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221537</v>
      </c>
      <c r="AP41" s="312">
        <v>46405</v>
      </c>
      <c r="AQ41" s="313">
        <v>39754</v>
      </c>
      <c r="AR41" s="314">
        <v>16.7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777750</v>
      </c>
      <c r="AN51" s="334">
        <v>146552</v>
      </c>
      <c r="AO51" s="335">
        <v>-53.3</v>
      </c>
      <c r="AP51" s="336">
        <v>114790</v>
      </c>
      <c r="AQ51" s="337">
        <v>-6.6</v>
      </c>
      <c r="AR51" s="338">
        <v>-46.7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444736</v>
      </c>
      <c r="AN52" s="342">
        <v>83802</v>
      </c>
      <c r="AO52" s="343">
        <v>-65.2</v>
      </c>
      <c r="AP52" s="344">
        <v>55601</v>
      </c>
      <c r="AQ52" s="345">
        <v>-15.5</v>
      </c>
      <c r="AR52" s="346">
        <v>-49.7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1196371</v>
      </c>
      <c r="AN53" s="334">
        <v>231227</v>
      </c>
      <c r="AO53" s="335">
        <v>57.8</v>
      </c>
      <c r="AP53" s="336">
        <v>126262</v>
      </c>
      <c r="AQ53" s="337">
        <v>10</v>
      </c>
      <c r="AR53" s="338">
        <v>47.8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857804</v>
      </c>
      <c r="AN54" s="342">
        <v>165791</v>
      </c>
      <c r="AO54" s="343">
        <v>97.8</v>
      </c>
      <c r="AP54" s="344">
        <v>56769</v>
      </c>
      <c r="AQ54" s="345">
        <v>2.1</v>
      </c>
      <c r="AR54" s="346">
        <v>95.7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1216863</v>
      </c>
      <c r="AN55" s="334">
        <v>242065</v>
      </c>
      <c r="AO55" s="335">
        <v>4.7</v>
      </c>
      <c r="AP55" s="336">
        <v>263613</v>
      </c>
      <c r="AQ55" s="337">
        <v>108.8</v>
      </c>
      <c r="AR55" s="338">
        <v>-104.1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717953</v>
      </c>
      <c r="AN56" s="342">
        <v>142819</v>
      </c>
      <c r="AO56" s="343">
        <v>-13.9</v>
      </c>
      <c r="AP56" s="344">
        <v>128823</v>
      </c>
      <c r="AQ56" s="345">
        <v>126.9</v>
      </c>
      <c r="AR56" s="346">
        <v>-140.80000000000001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985510</v>
      </c>
      <c r="AN57" s="334">
        <v>202405</v>
      </c>
      <c r="AO57" s="335">
        <v>-16.399999999999999</v>
      </c>
      <c r="AP57" s="336">
        <v>330026</v>
      </c>
      <c r="AQ57" s="337">
        <v>25.2</v>
      </c>
      <c r="AR57" s="338">
        <v>-41.6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694427</v>
      </c>
      <c r="AN58" s="342">
        <v>142622</v>
      </c>
      <c r="AO58" s="343">
        <v>-0.1</v>
      </c>
      <c r="AP58" s="344">
        <v>141075</v>
      </c>
      <c r="AQ58" s="345">
        <v>9.5</v>
      </c>
      <c r="AR58" s="346">
        <v>-9.6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602479</v>
      </c>
      <c r="AN59" s="334">
        <v>126200</v>
      </c>
      <c r="AO59" s="335">
        <v>-37.6</v>
      </c>
      <c r="AP59" s="336">
        <v>278179</v>
      </c>
      <c r="AQ59" s="337">
        <v>-15.7</v>
      </c>
      <c r="AR59" s="338">
        <v>-21.9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278746</v>
      </c>
      <c r="AN60" s="342">
        <v>58388</v>
      </c>
      <c r="AO60" s="343">
        <v>-59.1</v>
      </c>
      <c r="AP60" s="344">
        <v>122182</v>
      </c>
      <c r="AQ60" s="345">
        <v>-13.4</v>
      </c>
      <c r="AR60" s="346">
        <v>-45.7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955795</v>
      </c>
      <c r="AN61" s="349">
        <v>189690</v>
      </c>
      <c r="AO61" s="350">
        <v>-9</v>
      </c>
      <c r="AP61" s="351">
        <v>222574</v>
      </c>
      <c r="AQ61" s="352">
        <v>24.3</v>
      </c>
      <c r="AR61" s="338">
        <v>-33.299999999999997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598733</v>
      </c>
      <c r="AN62" s="342">
        <v>118684</v>
      </c>
      <c r="AO62" s="343">
        <v>-8.1</v>
      </c>
      <c r="AP62" s="344">
        <v>100890</v>
      </c>
      <c r="AQ62" s="345">
        <v>21.9</v>
      </c>
      <c r="AR62" s="346">
        <v>-30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ZSUmfbU4Zc+/qDyJljYXsHt8pwUyfnZt6IqnxH1zQsIkd3v9vC35S5oLgXEbnwG8VOAGfc+XFy9VXKD4I+dBA==" saltValue="wJsTV402i2s6WMncV7o2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Zp+nQSVTLkfzZ7ZmXXdw5mhEnMZ4jOJV0gXh/dY+/3nK+PBHZc2Zainw2uZKmO5vPTyb0EA/2d/KGw07kNoe4A==" saltValue="de04JVNaCdiV4q9MzhKZ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6TvI6wMRNoXxM46EtrUn+RFOp5ZMGW/7Yh38nNXhDuBaGOK5dgVZfxjQPWpQvqm8zRBFcU3zQHRpnjl9+OdjOA==" saltValue="2PenPY+TDFe5R4wAa/AS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41.04</v>
      </c>
      <c r="G47" s="12">
        <v>38.19</v>
      </c>
      <c r="H47" s="12">
        <v>36.380000000000003</v>
      </c>
      <c r="I47" s="12">
        <v>39.549999999999997</v>
      </c>
      <c r="J47" s="13">
        <v>36.92</v>
      </c>
    </row>
    <row r="48" spans="2:10" ht="57.75" customHeight="1" x14ac:dyDescent="0.15">
      <c r="B48" s="14"/>
      <c r="C48" s="1141" t="s">
        <v>4</v>
      </c>
      <c r="D48" s="1141"/>
      <c r="E48" s="1142"/>
      <c r="F48" s="15">
        <v>5.44</v>
      </c>
      <c r="G48" s="16">
        <v>3.8</v>
      </c>
      <c r="H48" s="16">
        <v>3.94</v>
      </c>
      <c r="I48" s="16">
        <v>7.33</v>
      </c>
      <c r="J48" s="17">
        <v>4.1500000000000004</v>
      </c>
    </row>
    <row r="49" spans="2:10" ht="57.75" customHeight="1" thickBot="1" x14ac:dyDescent="0.2">
      <c r="B49" s="18"/>
      <c r="C49" s="1143" t="s">
        <v>5</v>
      </c>
      <c r="D49" s="1143"/>
      <c r="E49" s="1144"/>
      <c r="F49" s="19">
        <v>4.0599999999999996</v>
      </c>
      <c r="G49" s="20" t="s">
        <v>559</v>
      </c>
      <c r="H49" s="20">
        <v>1.1299999999999999</v>
      </c>
      <c r="I49" s="20">
        <v>10.01</v>
      </c>
      <c r="J49" s="21" t="s">
        <v>560</v>
      </c>
    </row>
    <row r="50" spans="2:10" x14ac:dyDescent="0.15"/>
  </sheetData>
  <sheetProtection algorithmName="SHA-512" hashValue="eyB+7MQFBjPZY/GXrHyqOfrElyUaIYQDI6jQYeVK65iCOUPetyb9YMng4luKR4VDjsgxUVGZyXxqs1zrW0WWew==" saltValue="K8WCVKCLdC5hYlJ79Ui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kanri</cp:lastModifiedBy>
  <cp:lastPrinted>2024-03-12T23:53:47Z</cp:lastPrinted>
  <dcterms:created xsi:type="dcterms:W3CDTF">2024-02-05T00:16:14Z</dcterms:created>
  <dcterms:modified xsi:type="dcterms:W3CDTF">2024-03-18T00:42:59Z</dcterms:modified>
  <cp:category/>
</cp:coreProperties>
</file>