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10.152.18.4\02_財務課\01_財務グループ\03_通知・照会・回答\01_市町村財政課\04_1月～3月\R6.3.6_（315〆切り）【総務省・財務調査課】令和4年度財政状況資料集の作成等について\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F88" i="12"/>
  <c r="AU88" i="12"/>
  <c r="AP88" i="12"/>
  <c r="AP63"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<sst xmlns="http://schemas.openxmlformats.org/spreadsheetml/2006/main" count="1122" uniqueCount="609">
  <si>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</si>
  <si>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</si>
  <si>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</si>
  <si>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</si>
  <si>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</si>
  <si>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</si>
  <si>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</si>
  <si>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</si>
  <si>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</si>
  <si>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</si>
  <si>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</si>
  <si>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</si>
  <si>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</si>
  <si>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</si>
  <si>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</si>
  <si>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</si>
  <si>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</si>
  <si>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</si>
  <si>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</si>
  <si>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</si>
  <si>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</si>
  <si>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</si>
  <si>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</si>
  <si>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</si>
  <si>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</si>
  <si>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</si>
  <si>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</si>
  <si>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</si>
  <si>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</si>
  <si>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</si>
  <si>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</si>
  <si>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</si>
  <si>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</si>
  <si>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</si>
  <si>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</si>
  <si>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</si>
  <si>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</si>
  <si>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</si>
  <si>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</si>
  <si>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</si>
  <si>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</si>
  <si>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</si>
  <si>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</si>
  <si>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</si>
  <si>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</si>
  <si>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</si>
  <si>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</si>
  <si>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</si>
  <si>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</si>
  <si>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</si>
  <si>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</si>
  <si>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</si>
  <si>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</si>
  <si>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</si>
  <si>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</si>
  <si>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</si>
  <si>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</si>
  <si>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</si>
  <si>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</si>
  <si>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</si>
  <si>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</si>
  <si>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</si>
  <si>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</si>
  <si>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</si>
  <si>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</si>
  <si>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</si>
  <si>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</si>
  <si>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</si>
  <si>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</si>
  <si>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</si>
  <si>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</si>
  <si>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</si>
  <si>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</si>
  <si>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</si>
  <si>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</si>
  <si>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</si>
  <si>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</si>
  <si>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</si>
  <si>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</si>
  <si>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</si>
  <si>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</si>
  <si>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</si>
  <si>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</si>
  <si>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</si>
  <si>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</si>
  <si>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</si>
  <si>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</si>
  <si>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</si>
  <si>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</si>
  <si>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</si>
  <si>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</si>
  <si>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</si>
  <si>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</si>
  <si>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</si>
  <si>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</si>
  <si>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</si>
  <si>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</si>
  <si>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</si>
  <si>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</si>
  <si>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</si>
  <si>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</si>
  <si>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</si>
  <si>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</si>
  <si>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</si>
  <si>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</si>
  <si>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</si>
  <si>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</si>
  <si>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</si>
  <si>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</si>
  <si>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</si>
  <si>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</si>
  <si>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</si>
  <si>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</si>
  <si>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</si>
  <si>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</si>
  <si>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</si>
  <si>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</si>
  <si>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</si>
  <si>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</si>
  <si>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</si>
  <si>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</si>
  <si>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</si>
  <si>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</si>
  <si>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</si>
  <si>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</si>
  <si>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</si>
  <si>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</si>
  <si>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</si>
  <si>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</si>
  <si>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</si>
  <si>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</si>
  <si>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</si>
  <si>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</si>
  <si>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</si>
  <si>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</si>
  <si>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</si>
  <si>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</si>
  <si>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</si>
  <si>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</si>
  <si>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</si>
  <si>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</si>
  <si>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</si>
  <si>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</si>
  <si>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</si>
  <si>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</si>
  <si>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</si>
  <si>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</si>
  <si>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</si>
  <si>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</si>
  <si>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</si>
  <si>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</si>
  <si>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</si>
  <si>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</si>
  <si>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</si>
  <si>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</si>
  <si>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</si>
  <si>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</si>
  <si>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</si>
  <si>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</si>
  <si>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</si>
  <si>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</si>
  <si>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</si>
  <si>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</si>
  <si>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</si>
  <si>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</si>
  <si>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</si>
  <si>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</si>
  <si>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</si>
  <si>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</si>
  <si>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</si>
  <si>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</si>
  <si>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</si>
  <si>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</si>
  <si>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</si>
  <si>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</si>
  <si>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</si>
  <si>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</si>
  <si>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</si>
  <si>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</si>
  <si>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</si>
  <si>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</si>
  <si>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</si>
  <si>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</si>
  <si>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</si>
  <si>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</si>
  <si>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</si>
  <si>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</si>
  <si>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</si>
  <si>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</si>
  <si>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</si>
  <si>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</si>
  <si>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</si>
  <si>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</si>
  <si>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</si>
  <si>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</si>
  <si>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</si>
  <si>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</si>
  <si>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</si>
  <si>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</si>
  <si>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</si>
  <si>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</si>
  <si>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</si>
  <si>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</si>
  <si>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</si>
  <si>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</si>
  <si>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</si>
  <si>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</si>
  <si>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</si>
  <si>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</si>
  <si>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</si>
  <si>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</si>
  <si>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</si>
  <si>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</si>
  <si>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</si>
  <si>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</si>
  <si>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</si>
  <si>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</si>
  <si>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</si>
  <si>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</si>
  <si>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福島県三春町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</si>
  <si>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</si>
  <si>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</si>
  <si>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</si>
  <si>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</si>
  <si>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</si>
  <si>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</si>
  <si>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</si>
  <si>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</si>
  <si>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</si>
  <si>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</si>
  <si>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</si>
  <si>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</si>
  <si>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</si>
  <si>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</si>
  <si>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</si>
  <si>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</si>
  <si>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</si>
  <si>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</si>
  <si>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</si>
  <si>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</si>
  <si>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</si>
  <si>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</si>
  <si>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</si>
  <si>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</si>
  <si>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</si>
  <si>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</si>
  <si>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</si>
  <si>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</si>
  <si>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</si>
  <si>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</si>
  <si>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</si>
  <si>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</si>
  <si>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</si>
  <si>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</si>
  <si>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</si>
  <si>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</si>
  <si>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</si>
  <si>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</si>
  <si>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</si>
  <si>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</si>
  <si>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</si>
  <si>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</si>
  <si>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</si>
  <si>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</si>
  <si>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</si>
  <si>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</si>
  <si>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</si>
  <si>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</si>
  <si>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</si>
  <si>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</si>
  <si>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</si>
  <si>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</si>
  <si>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</si>
  <si>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</si>
  <si>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</si>
  <si>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</si>
  <si>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</si>
  <si>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</si>
  <si>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</si>
  <si>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</si>
  <si>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</si>
  <si>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</si>
  <si>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</si>
  <si>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</si>
  <si>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</si>
  <si>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</si>
  <si>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</si>
  <si>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</si>
  <si>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</si>
  <si>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</si>
  <si>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</si>
  <si>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</si>
  <si>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</si>
  <si>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</si>
  <si>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</si>
  <si>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</si>
  <si>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</si>
  <si>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</si>
  <si>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</si>
  <si>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</si>
  <si>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</si>
  <si>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</si>
  <si>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</si>
  <si>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</si>
  <si>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</si>
  <si>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</si>
  <si>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</si>
  <si>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</si>
  <si>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</si>
  <si>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</si>
  <si>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</si>
  <si>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</si>
  <si>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</si>
  <si>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</si>
  <si>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</si>
  <si>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</si>
  <si>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</si>
  <si>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</si>
  <si>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</si>
  <si>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</si>
  <si>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</si>
  <si>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</si>
  <si>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</si>
  <si>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</si>
  <si>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</si>
  <si>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</si>
  <si>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</si>
  <si>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</si>
  <si>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</si>
  <si>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</si>
  <si>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</si>
  <si>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</si>
  <si>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</si>
  <si>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</si>
  <si>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</si>
  <si>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</si>
  <si>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</si>
  <si>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</si>
  <si>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</si>
  <si>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</si>
  <si>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</si>
  <si>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</si>
  <si>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</si>
  <si>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</si>
  <si>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</si>
  <si>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</si>
  <si>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</si>
  <si>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</si>
  <si>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</si>
  <si>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</si>
  <si>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</si>
  <si>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</si>
  <si>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</si>
  <si>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</si>
  <si>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</si>
  <si>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</si>
  <si>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</si>
  <si>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</si>
  <si>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</si>
  <si>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</si>
  <si>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</si>
  <si>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</si>
  <si>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</si>
  <si>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</si>
  <si>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</si>
  <si>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</si>
  <si>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</si>
  <si>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</si>
  <si>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</si>
  <si>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</si>
  <si>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</si>
  <si>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福島県三春町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</si>
  <si>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</si>
  <si>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</si>
  <si>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</si>
  <si>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</si>
  <si>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</si>
  <si>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</si>
  <si>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</si>
  <si>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</si>
  <si>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</si>
  <si>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</si>
  <si>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</si>
  <si>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</si>
  <si>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</si>
  <si>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</si>
  <si>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</si>
  <si>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</si>
  <si>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</si>
  <si>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</si>
  <si>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</si>
  <si>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</si>
  <si>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</si>
  <si>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t>
    <phoneticPr fontId="5"/>
  </si>
  <si>
    <t>放射性物質対策特別会計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</si>
  <si>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</si>
  <si>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</si>
  <si>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</si>
  <si>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</si>
  <si>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</si>
  <si>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</si>
  <si>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</si>
  <si>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</si>
  <si>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</si>
  <si>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</si>
  <si>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</si>
  <si>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</si>
  <si>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</si>
  <si>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</si>
  <si>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</si>
  <si>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</si>
  <si>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</si>
  <si>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</si>
  <si>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</si>
  <si>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下水道事業等会計</t>
    <phoneticPr fontId="5"/>
  </si>
  <si>
    <t>病院事業会計</t>
    <phoneticPr fontId="5"/>
  </si>
  <si>
    <t>法適用企業</t>
    <phoneticPr fontId="5"/>
  </si>
  <si>
    <t>宅地造成事業会計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</si>
  <si>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</si>
  <si>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</si>
  <si>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</si>
  <si>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</si>
  <si>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</si>
  <si>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</si>
  <si>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</si>
  <si>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</si>
  <si>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</si>
  <si>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</si>
  <si>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</si>
  <si>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</si>
  <si>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</si>
  <si>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</si>
  <si>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</si>
  <si>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</si>
  <si>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</si>
  <si>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</si>
  <si>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</si>
  <si>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</si>
  <si>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</si>
  <si>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</si>
  <si>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</si>
  <si>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</si>
  <si>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</si>
  <si>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</si>
  <si>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</si>
  <si>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</si>
  <si>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</si>
  <si>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</si>
  <si>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</si>
  <si>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</si>
  <si>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</si>
  <si>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</si>
  <si>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</si>
  <si>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</si>
  <si>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</si>
  <si>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</si>
  <si>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</si>
  <si>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</si>
  <si>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</si>
  <si>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</si>
  <si>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</si>
  <si>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</si>
  <si>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</si>
  <si>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</si>
  <si>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</si>
  <si>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</si>
  <si>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</si>
  <si>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</si>
  <si>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</si>
  <si>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</si>
  <si>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</si>
  <si>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</si>
  <si>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</si>
  <si>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</si>
  <si>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</si>
  <si>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</si>
  <si>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</si>
  <si>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</si>
  <si>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</si>
  <si>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</si>
  <si>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</si>
  <si>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</si>
  <si>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</si>
  <si>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</si>
  <si>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</si>
  <si>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</si>
  <si>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</si>
  <si>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</si>
  <si>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</si>
  <si>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</si>
  <si>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</si>
  <si>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</si>
  <si>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</si>
  <si>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宅地造成事業会計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</si>
  <si>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</si>
  <si>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</si>
  <si>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</si>
  <si>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</si>
  <si>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</si>
  <si>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</si>
  <si>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</si>
  <si>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</si>
  <si>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</si>
  <si>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</si>
  <si>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</si>
  <si>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</si>
  <si>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</si>
  <si>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</si>
  <si>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</si>
  <si>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</si>
  <si>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</si>
  <si>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</si>
  <si>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</si>
  <si>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</si>
  <si>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</si>
  <si>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</si>
  <si>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</si>
  <si>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</si>
  <si>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</si>
  <si>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</si>
  <si>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</si>
  <si>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</si>
  <si>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</si>
  <si>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</si>
  <si>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</si>
  <si>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</si>
  <si>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</si>
  <si>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</si>
  <si>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</si>
  <si>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</si>
  <si>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</si>
  <si>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</si>
  <si>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</si>
  <si>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</si>
  <si>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</si>
  <si>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</si>
  <si>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</si>
  <si>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</si>
  <si>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</si>
  <si>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</si>
  <si>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</si>
  <si>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</si>
  <si>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</si>
  <si>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</si>
  <si>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</si>
  <si>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</si>
  <si>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</si>
  <si>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</si>
  <si>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</si>
  <si>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</si>
  <si>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</si>
  <si>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</si>
  <si>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</si>
  <si>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</si>
  <si>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</si>
  <si>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</si>
  <si>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</si>
  <si>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</si>
  <si>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</si>
  <si>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</si>
  <si>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</si>
  <si>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</si>
  <si>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</si>
  <si>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</si>
  <si>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</si>
  <si>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</si>
  <si>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</si>
  <si>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</si>
  <si>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</si>
  <si>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</si>
  <si>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</si>
  <si>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</si>
  <si>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</si>
  <si>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</si>
  <si>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</si>
  <si>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</si>
  <si>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</si>
  <si>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</si>
  <si>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0.21</t>
  </si>
  <si>
    <t>▲ 0.38</t>
  </si>
  <si>
    <t>病院事業会計</t>
  </si>
  <si>
    <t>▲ 0.85</t>
  </si>
  <si>
    <t>▲ 0.79</t>
  </si>
  <si>
    <t>▲ 0.16</t>
  </si>
  <si>
    <t>一般会計</t>
  </si>
  <si>
    <t>下水道事業等会計</t>
  </si>
  <si>
    <t>介護保険特別会計</t>
  </si>
  <si>
    <t>水道事業会計</t>
  </si>
  <si>
    <t>宅地造成事業会計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</si>
  <si>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</si>
  <si>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</si>
  <si>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</si>
  <si>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</si>
  <si>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</si>
  <si>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</si>
  <si>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</si>
  <si>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</si>
  <si>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</si>
  <si>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</si>
  <si>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福島県市町村総合事務組合　一般会計</t>
    <rPh sb="0" eb="3">
      <t>フクシマケン</t>
    </rPh>
    <rPh sb="3" eb="12">
      <t>シチョウソンソウゴ</t>
    </rPh>
    <rPh sb="13" eb="17">
      <t>イッパ</t>
    </rPh>
    <phoneticPr fontId="39"/>
  </si>
  <si>
    <t>福島県市町村総合事務組合　消防補償等特別会計</t>
    <rPh sb="0" eb="8">
      <t>フクシマケンシチ</t>
    </rPh>
    <rPh sb="8" eb="12">
      <t>ジムク</t>
    </rPh>
    <rPh sb="13" eb="15">
      <t>ショウボウ</t>
    </rPh>
    <rPh sb="15" eb="18">
      <t>ホショ</t>
    </rPh>
    <rPh sb="18" eb="22">
      <t>トクベ</t>
    </rPh>
    <phoneticPr fontId="39"/>
  </si>
  <si>
    <t>福島県市町村総合事務組合　消防賞じゅつ金特別会計</t>
    <rPh sb="0" eb="8">
      <t>フクシマケンシチ</t>
    </rPh>
    <rPh sb="8" eb="12">
      <t>ジムク</t>
    </rPh>
    <rPh sb="13" eb="15">
      <t>ショウボウ</t>
    </rPh>
    <rPh sb="15" eb="16">
      <t>ショウ</t>
    </rPh>
    <rPh sb="19" eb="20">
      <t>キン</t>
    </rPh>
    <rPh sb="20" eb="24">
      <t>トクベ</t>
    </rPh>
    <phoneticPr fontId="39"/>
  </si>
  <si>
    <t>福島県市町村総合事務組合　非常勤職員公務災害補償特別会計</t>
    <rPh sb="0" eb="8">
      <t>フクシマケンシチ</t>
    </rPh>
    <rPh sb="8" eb="12">
      <t>ジムク</t>
    </rPh>
    <rPh sb="13" eb="16">
      <t>ヒジョウキン</t>
    </rPh>
    <rPh sb="16" eb="18">
      <t>ショクイン</t>
    </rPh>
    <rPh sb="18" eb="22">
      <t>コウムサ</t>
    </rPh>
    <rPh sb="22" eb="24">
      <t>ホショウ</t>
    </rPh>
    <rPh sb="24" eb="28">
      <t>トクベ</t>
    </rPh>
    <phoneticPr fontId="39"/>
  </si>
  <si>
    <t>福島県市町村総合事務組合　自治会館管理特別会計</t>
    <rPh sb="0" eb="8">
      <t>フクシマケンシチ</t>
    </rPh>
    <rPh sb="8" eb="12">
      <t>ジムク</t>
    </rPh>
    <rPh sb="13" eb="23">
      <t>ジチカイカンカンリ</t>
    </rPh>
    <phoneticPr fontId="39"/>
  </si>
  <si>
    <t>郡山地方広域消防組合　一般会計</t>
    <rPh sb="0" eb="2">
      <t>コオリヤマ</t>
    </rPh>
    <rPh sb="2" eb="8">
      <t>チホウコウイ</t>
    </rPh>
    <rPh sb="8" eb="10">
      <t>クミアイ</t>
    </rPh>
    <rPh sb="11" eb="15">
      <t>イッパ</t>
    </rPh>
    <phoneticPr fontId="39"/>
  </si>
  <si>
    <t>田村広域行政組合　一般会計</t>
    <rPh sb="0" eb="8">
      <t>タムラコウイキギョウセイクミアイ</t>
    </rPh>
    <rPh sb="9" eb="13">
      <t>イッパ</t>
    </rPh>
    <phoneticPr fontId="39"/>
  </si>
  <si>
    <t>福島県後期高齢者医療広域連合　一般会計</t>
    <rPh sb="0" eb="3">
      <t>フクシマケン</t>
    </rPh>
    <rPh sb="3" eb="5">
      <t>コウキ</t>
    </rPh>
    <rPh sb="5" eb="10">
      <t>コウレイシ</t>
    </rPh>
    <rPh sb="10" eb="14">
      <t>コウイキ</t>
    </rPh>
    <rPh sb="15" eb="19">
      <t>イッパ</t>
    </rPh>
    <phoneticPr fontId="39"/>
  </si>
  <si>
    <t>福島県後期高齢者医療広域連合　後期高齢者医療特別会計</t>
    <rPh sb="0" eb="3">
      <t>フクシマケン</t>
    </rPh>
    <rPh sb="3" eb="5">
      <t>コウキ</t>
    </rPh>
    <rPh sb="5" eb="10">
      <t>コウレイシ</t>
    </rPh>
    <rPh sb="10" eb="14">
      <t>コウイキ</t>
    </rPh>
    <rPh sb="15" eb="22">
      <t>コウキコウレイシャイリョウ</t>
    </rPh>
    <rPh sb="22" eb="26">
      <t>トクベ</t>
    </rPh>
    <phoneticPr fontId="39"/>
  </si>
  <si>
    <t>三春まちづくり公社</t>
    <rPh sb="0" eb="2">
      <t>ミハル</t>
    </rPh>
    <rPh sb="7" eb="9">
      <t>コウシャ</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</si>
</sst>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8" fillId="8" borderId="128" xfId="15" applyNumberFormat="1" applyFont="1" applyFill="1" applyBorder="1" applyAlignment="1" applyProtection="1">
      <alignment horizontal="right" vertical="center" shrinkToFit="1"/>
      <protection locked="0"/>
    </xf>
    <xf numFmtId="177" fontId="38" fillId="8" borderId="129"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8" fillId="0" borderId="141" xfId="12" applyNumberFormat="1" applyFont="1" applyBorder="1" applyAlignment="1" applyProtection="1">
      <alignment horizontal="right" vertical="center" shrinkToFit="1"/>
      <protection locked="0"/>
    </xf>
    <xf numFmtId="177" fontId="38" fillId="0" borderId="137" xfId="14" applyNumberFormat="1" applyFont="1" applyBorder="1" applyAlignment="1" applyProtection="1">
      <alignment horizontal="right" vertical="center" shrinkToFit="1"/>
      <protection locked="0"/>
    </xf>
    <xf numFmtId="187" fontId="38" fillId="0" borderId="137" xfId="12" applyNumberFormat="1" applyFont="1" applyBorder="1" applyAlignment="1" applyProtection="1">
      <alignment horizontal="right" vertical="center" shrinkToFit="1"/>
      <protection locked="0"/>
    </xf>
    <xf numFmtId="187" fontId="38"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8" fillId="0" borderId="102" xfId="14"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8" fillId="0" borderId="101" xfId="14"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8" fillId="8" borderId="44" xfId="12" applyNumberFormat="1" applyFont="1" applyFill="1" applyBorder="1" applyAlignment="1" applyProtection="1">
      <alignment horizontal="right" vertical="center" shrinkToFit="1"/>
      <protection locked="0"/>
    </xf>
    <xf numFmtId="177" fontId="38" fillId="8" borderId="18" xfId="15" applyNumberFormat="1" applyFont="1" applyFill="1" applyBorder="1" applyAlignment="1" applyProtection="1">
      <alignment horizontal="right" vertical="center" shrinkToFit="1"/>
      <protection locked="0"/>
    </xf>
    <xf numFmtId="177" fontId="38"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A7A5-4234-97DD-F5C37477BA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47355</c:v>
                </c:pt>
                <c:pt idx="1">
                  <c:v>77941</c:v>
                </c:pt>
                <c:pt idx="2">
                  <c:v>98058</c:v>
                </c:pt>
                <c:pt idx="3">
                  <c:v>63316</c:v>
                </c:pt>
                <c:pt idx="4">
                  <c:v>88671</c:v>
                </c:pt>
              </c:numCache>
            </c:numRef>
          </c:val>
          <c:smooth val="0"/>
          <c:extLst>
            <c:ext xmlns:c16="http://schemas.microsoft.com/office/drawing/2014/chart" uri="{C3380CC4-5D6E-409C-BE32-E72D297353CC}">
              <c16:uniqueId val="{00000001-A7A5-4234-97DD-F5C37477BA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7.14</c:v>
                </c:pt>
                <c:pt idx="1">
                  <c:v>4.22</c:v>
                </c:pt>
                <c:pt idx="2">
                  <c:v>3.48</c:v>
                </c:pt>
                <c:pt idx="3">
                  <c:v>12.15</c:v>
                </c:pt>
                <c:pt idx="4">
                  <c:v>9.02</c:v>
                </c:pt>
              </c:numCache>
            </c:numRef>
          </c:val>
          <c:extLst>
            <c:ext xmlns:c16="http://schemas.microsoft.com/office/drawing/2014/chart" uri="{C3380CC4-5D6E-409C-BE32-E72D297353CC}">
              <c16:uniqueId val="{00000000-CF8D-4FAD-9122-5DC38D97D7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16.52</c:v>
                </c:pt>
                <c:pt idx="1">
                  <c:v>19.18</c:v>
                </c:pt>
                <c:pt idx="2">
                  <c:v>21.62</c:v>
                </c:pt>
                <c:pt idx="3">
                  <c:v>16.7</c:v>
                </c:pt>
                <c:pt idx="4">
                  <c:v>20.14</c:v>
                </c:pt>
              </c:numCache>
            </c:numRef>
          </c:val>
          <c:extLst>
            <c:ext xmlns:c16="http://schemas.microsoft.com/office/drawing/2014/chart" uri="{C3380CC4-5D6E-409C-BE32-E72D297353CC}">
              <c16:uniqueId val="{00000001-CF8D-4FAD-9122-5DC38D97D7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-0.21</c:v>
                </c:pt>
                <c:pt idx="2">
                  <c:v>3.39</c:v>
                </c:pt>
                <c:pt idx="3">
                  <c:v>4.29</c:v>
                </c:pt>
                <c:pt idx="4">
                  <c:v>-0.38</c:v>
                </c:pt>
              </c:numCache>
            </c:numRef>
          </c:val>
          <c:smooth val="0"/>
          <c:extLst>
            <c:ext xmlns:c16="http://schemas.microsoft.com/office/drawing/2014/chart" uri="{C3380CC4-5D6E-409C-BE32-E72D297353CC}">
              <c16:uniqueId val="{00000002-CF8D-4FAD-9122-5DC38D97D7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E41-4A8A-A8B2-4A002F1545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41-4A8A-A8B2-4A002F1545E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7E41-4A8A-A8B2-4A002F1545E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1.31</c:v>
                </c:pt>
                <c:pt idx="2">
                  <c:v>#N/A</c:v>
                </c:pt>
                <c:pt idx="3">
                  <c:v>0.2</c:v>
                </c:pt>
                <c:pt idx="4">
                  <c:v>#N/A</c:v>
                </c:pt>
                <c:pt idx="5">
                  <c:v>0.42</c:v>
                </c:pt>
                <c:pt idx="6">
                  <c:v>#N/A</c:v>
                </c:pt>
                <c:pt idx="7">
                  <c:v>0.47</c:v>
                </c:pt>
                <c:pt idx="8">
                  <c:v>#N/A</c:v>
                </c:pt>
                <c:pt idx="9">
                  <c:v>0.41</c:v>
                </c:pt>
              </c:numCache>
            </c:numRef>
          </c:val>
          <c:extLst>
            <c:ext xmlns:c16="http://schemas.microsoft.com/office/drawing/2014/chart" uri="{C3380CC4-5D6E-409C-BE32-E72D297353CC}">
              <c16:uniqueId val="{00000003-7E41-4A8A-A8B2-4A002F1545E6}"/>
            </c:ext>
          </c:extLst>
        </c:ser>
        <c:ser>
          <c:idx val="4"/>
          <c:order val="4"/>
          <c:tx>
            <c:strRef>
              <c:f>データシート!$A$31</c:f>
              <c:strCache>
                <c:ptCount val="1"/>
                <c:pt idx="0">
                  <c:v>宅地造成事業会計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4.6500000000000004</c:v>
                </c:pt>
                <c:pt idx="2">
                  <c:v>#N/A</c:v>
                </c:pt>
                <c:pt idx="3">
                  <c:v>3.77</c:v>
                </c:pt>
                <c:pt idx="4">
                  <c:v>#N/A</c:v>
                </c:pt>
                <c:pt idx="5">
                  <c:v>3.19</c:v>
                </c:pt>
                <c:pt idx="6">
                  <c:v>#N/A</c:v>
                </c:pt>
                <c:pt idx="7">
                  <c:v>2.4900000000000002</c:v>
                </c:pt>
                <c:pt idx="8">
                  <c:v>#N/A</c:v>
                </c:pt>
                <c:pt idx="9">
                  <c:v>0.61</c:v>
                </c:pt>
              </c:numCache>
            </c:numRef>
          </c:val>
          <c:extLst>
            <c:ext xmlns:c16="http://schemas.microsoft.com/office/drawing/2014/chart" uri="{C3380CC4-5D6E-409C-BE32-E72D297353CC}">
              <c16:uniqueId val="{00000004-7E41-4A8A-A8B2-4A002F1545E6}"/>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2.75</c:v>
                </c:pt>
                <c:pt idx="2">
                  <c:v>#N/A</c:v>
                </c:pt>
                <c:pt idx="3">
                  <c:v>2.74</c:v>
                </c:pt>
                <c:pt idx="4">
                  <c:v>#N/A</c:v>
                </c:pt>
                <c:pt idx="5">
                  <c:v>2.48</c:v>
                </c:pt>
                <c:pt idx="6">
                  <c:v>#N/A</c:v>
                </c:pt>
                <c:pt idx="7">
                  <c:v>2.21</c:v>
                </c:pt>
                <c:pt idx="8">
                  <c:v>#N/A</c:v>
                </c:pt>
                <c:pt idx="9">
                  <c:v>2.27</c:v>
                </c:pt>
              </c:numCache>
            </c:numRef>
          </c:val>
          <c:extLst>
            <c:ext xmlns:c16="http://schemas.microsoft.com/office/drawing/2014/chart" uri="{C3380CC4-5D6E-409C-BE32-E72D297353CC}">
              <c16:uniqueId val="{00000005-7E41-4A8A-A8B2-4A002F1545E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2.21</c:v>
                </c:pt>
                <c:pt idx="2">
                  <c:v>#N/A</c:v>
                </c:pt>
                <c:pt idx="3">
                  <c:v>3.01</c:v>
                </c:pt>
                <c:pt idx="4">
                  <c:v>#N/A</c:v>
                </c:pt>
                <c:pt idx="5">
                  <c:v>1.65</c:v>
                </c:pt>
                <c:pt idx="6">
                  <c:v>#N/A</c:v>
                </c:pt>
                <c:pt idx="7">
                  <c:v>2.87</c:v>
                </c:pt>
                <c:pt idx="8">
                  <c:v>#N/A</c:v>
                </c:pt>
                <c:pt idx="9">
                  <c:v>3.86</c:v>
                </c:pt>
              </c:numCache>
            </c:numRef>
          </c:val>
          <c:extLst>
            <c:ext xmlns:c16="http://schemas.microsoft.com/office/drawing/2014/chart" uri="{C3380CC4-5D6E-409C-BE32-E72D297353CC}">
              <c16:uniqueId val="{00000006-7E41-4A8A-A8B2-4A002F1545E6}"/>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3.24</c:v>
                </c:pt>
                <c:pt idx="2">
                  <c:v>#N/A</c:v>
                </c:pt>
                <c:pt idx="3">
                  <c:v>2.48</c:v>
                </c:pt>
                <c:pt idx="4">
                  <c:v>#N/A</c:v>
                </c:pt>
                <c:pt idx="5">
                  <c:v>3.27</c:v>
                </c:pt>
                <c:pt idx="6">
                  <c:v>#N/A</c:v>
                </c:pt>
                <c:pt idx="7">
                  <c:v>3.38</c:v>
                </c:pt>
                <c:pt idx="8">
                  <c:v>#N/A</c:v>
                </c:pt>
                <c:pt idx="9">
                  <c:v>4.04</c:v>
                </c:pt>
              </c:numCache>
            </c:numRef>
          </c:val>
          <c:extLst>
            <c:ext xmlns:c16="http://schemas.microsoft.com/office/drawing/2014/chart" uri="{C3380CC4-5D6E-409C-BE32-E72D297353CC}">
              <c16:uniqueId val="{00000007-7E41-4A8A-A8B2-4A002F1545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7.14</c:v>
                </c:pt>
                <c:pt idx="2">
                  <c:v>#N/A</c:v>
                </c:pt>
                <c:pt idx="3">
                  <c:v>4.21</c:v>
                </c:pt>
                <c:pt idx="4">
                  <c:v>#N/A</c:v>
                </c:pt>
                <c:pt idx="5">
                  <c:v>3.47</c:v>
                </c:pt>
                <c:pt idx="6">
                  <c:v>#N/A</c:v>
                </c:pt>
                <c:pt idx="7">
                  <c:v>12.15</c:v>
                </c:pt>
                <c:pt idx="8">
                  <c:v>#N/A</c:v>
                </c:pt>
                <c:pt idx="9">
                  <c:v>9.02</c:v>
                </c:pt>
              </c:numCache>
            </c:numRef>
          </c:val>
          <c:extLst>
            <c:ext xmlns:c16="http://schemas.microsoft.com/office/drawing/2014/chart" uri="{C3380CC4-5D6E-409C-BE32-E72D297353CC}">
              <c16:uniqueId val="{00000008-7E41-4A8A-A8B2-4A002F1545E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0.85</c:v>
                </c:pt>
                <c:pt idx="1">
                  <c:v>#N/A</c:v>
                </c:pt>
                <c:pt idx="2">
                  <c:v>0.85</c:v>
                </c:pt>
                <c:pt idx="3">
                  <c:v>#N/A</c:v>
                </c:pt>
                <c:pt idx="4">
                  <c:v>0.79</c:v>
                </c:pt>
                <c:pt idx="5">
                  <c:v>#N/A</c:v>
                </c:pt>
                <c:pt idx="6">
                  <c:v>0.16</c:v>
                </c:pt>
                <c:pt idx="7">
                  <c:v>#N/A</c:v>
                </c:pt>
                <c:pt idx="8">
                  <c:v>0.21</c:v>
                </c:pt>
                <c:pt idx="9">
                  <c:v>#N/A</c:v>
                </c:pt>
              </c:numCache>
            </c:numRef>
          </c:val>
          <c:extLst>
            <c:ext xmlns:c16="http://schemas.microsoft.com/office/drawing/2014/chart" uri="{C3380CC4-5D6E-409C-BE32-E72D297353CC}">
              <c16:uniqueId val="{00000009-7E41-4A8A-A8B2-4A002F1545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601</c:v>
                </c:pt>
                <c:pt idx="5">
                  <c:v>571</c:v>
                </c:pt>
                <c:pt idx="8">
                  <c:v>557</c:v>
                </c:pt>
                <c:pt idx="11">
                  <c:v>539</c:v>
                </c:pt>
                <c:pt idx="14">
                  <c:v>521</c:v>
                </c:pt>
              </c:numCache>
            </c:numRef>
          </c:val>
          <c:extLst>
            <c:ext xmlns:c16="http://schemas.microsoft.com/office/drawing/2014/chart" uri="{C3380CC4-5D6E-409C-BE32-E72D297353CC}">
              <c16:uniqueId val="{00000000-5A88-44A7-ABB3-E41B2913D7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88-44A7-ABB3-E41B2913D7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83</c:v>
                </c:pt>
                <c:pt idx="3">
                  <c:v>79</c:v>
                </c:pt>
                <c:pt idx="6">
                  <c:v>48</c:v>
                </c:pt>
                <c:pt idx="9">
                  <c:v>9</c:v>
                </c:pt>
                <c:pt idx="12">
                  <c:v>0</c:v>
                </c:pt>
              </c:numCache>
            </c:numRef>
          </c:val>
          <c:extLst>
            <c:ext xmlns:c16="http://schemas.microsoft.com/office/drawing/2014/chart" uri="{C3380CC4-5D6E-409C-BE32-E72D297353CC}">
              <c16:uniqueId val="{00000002-5A88-44A7-ABB3-E41B2913D7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10</c:v>
                </c:pt>
                <c:pt idx="6">
                  <c:v>10</c:v>
                </c:pt>
                <c:pt idx="9">
                  <c:v>15</c:v>
                </c:pt>
                <c:pt idx="12">
                  <c:v>16</c:v>
                </c:pt>
              </c:numCache>
            </c:numRef>
          </c:val>
          <c:extLst>
            <c:ext xmlns:c16="http://schemas.microsoft.com/office/drawing/2014/chart" uri="{C3380CC4-5D6E-409C-BE32-E72D297353CC}">
              <c16:uniqueId val="{00000003-5A88-44A7-ABB3-E41B2913D7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220</c:v>
                </c:pt>
                <c:pt idx="3">
                  <c:v>209</c:v>
                </c:pt>
                <c:pt idx="6">
                  <c:v>191</c:v>
                </c:pt>
                <c:pt idx="9">
                  <c:v>200</c:v>
                </c:pt>
                <c:pt idx="12">
                  <c:v>223</c:v>
                </c:pt>
              </c:numCache>
            </c:numRef>
          </c:val>
          <c:extLst>
            <c:ext xmlns:c16="http://schemas.microsoft.com/office/drawing/2014/chart" uri="{C3380CC4-5D6E-409C-BE32-E72D297353CC}">
              <c16:uniqueId val="{00000004-5A88-44A7-ABB3-E41B2913D7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88-44A7-ABB3-E41B2913D7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88-44A7-ABB3-E41B2913D7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676</c:v>
                </c:pt>
                <c:pt idx="3">
                  <c:v>624</c:v>
                </c:pt>
                <c:pt idx="6">
                  <c:v>631</c:v>
                </c:pt>
                <c:pt idx="9">
                  <c:v>657</c:v>
                </c:pt>
                <c:pt idx="12">
                  <c:v>663</c:v>
                </c:pt>
              </c:numCache>
            </c:numRef>
          </c:val>
          <c:extLst>
            <c:ext xmlns:c16="http://schemas.microsoft.com/office/drawing/2014/chart" uri="{C3380CC4-5D6E-409C-BE32-E72D297353CC}">
              <c16:uniqueId val="{00000007-5A88-44A7-ABB3-E41B2913D7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387</c:v>
                </c:pt>
                <c:pt idx="2">
                  <c:v>#N/A</c:v>
                </c:pt>
                <c:pt idx="3">
                  <c:v>#N/A</c:v>
                </c:pt>
                <c:pt idx="4">
                  <c:v>351</c:v>
                </c:pt>
                <c:pt idx="5">
                  <c:v>#N/A</c:v>
                </c:pt>
                <c:pt idx="6">
                  <c:v>#N/A</c:v>
                </c:pt>
                <c:pt idx="7">
                  <c:v>323</c:v>
                </c:pt>
                <c:pt idx="8">
                  <c:v>#N/A</c:v>
                </c:pt>
                <c:pt idx="9">
                  <c:v>#N/A</c:v>
                </c:pt>
                <c:pt idx="10">
                  <c:v>342</c:v>
                </c:pt>
                <c:pt idx="11">
                  <c:v>#N/A</c:v>
                </c:pt>
                <c:pt idx="12">
                  <c:v>#N/A</c:v>
                </c:pt>
                <c:pt idx="13">
                  <c:v>381</c:v>
                </c:pt>
                <c:pt idx="14">
                  <c:v>#N/A</c:v>
                </c:pt>
              </c:numCache>
            </c:numRef>
          </c:val>
          <c:smooth val="0"/>
          <c:extLst>
            <c:ext xmlns:c16="http://schemas.microsoft.com/office/drawing/2014/chart" uri="{C3380CC4-5D6E-409C-BE32-E72D297353CC}">
              <c16:uniqueId val="{00000008-5A88-44A7-ABB3-E41B2913D7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5866</c:v>
                </c:pt>
                <c:pt idx="5">
                  <c:v>5780</c:v>
                </c:pt>
                <c:pt idx="8">
                  <c:v>5901</c:v>
                </c:pt>
                <c:pt idx="11">
                  <c:v>5942</c:v>
                </c:pt>
                <c:pt idx="14">
                  <c:v>6121</c:v>
                </c:pt>
              </c:numCache>
            </c:numRef>
          </c:val>
          <c:extLst>
            <c:ext xmlns:c16="http://schemas.microsoft.com/office/drawing/2014/chart" uri="{C3380CC4-5D6E-409C-BE32-E72D297353CC}">
              <c16:uniqueId val="{00000000-4297-4D05-BB39-2BD572A793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c:v>
                </c:pt>
                <c:pt idx="5">
                  <c:v>95</c:v>
                </c:pt>
                <c:pt idx="8">
                  <c:v>91</c:v>
                </c:pt>
                <c:pt idx="11">
                  <c:v>102</c:v>
                </c:pt>
                <c:pt idx="14">
                  <c:v>128</c:v>
                </c:pt>
              </c:numCache>
            </c:numRef>
          </c:val>
          <c:extLst>
            <c:ext xmlns:c16="http://schemas.microsoft.com/office/drawing/2014/chart" uri="{C3380CC4-5D6E-409C-BE32-E72D297353CC}">
              <c16:uniqueId val="{00000001-4297-4D05-BB39-2BD572A793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2819</c:v>
                </c:pt>
                <c:pt idx="5">
                  <c:v>2888</c:v>
                </c:pt>
                <c:pt idx="8">
                  <c:v>3156</c:v>
                </c:pt>
                <c:pt idx="11">
                  <c:v>3264</c:v>
                </c:pt>
                <c:pt idx="14">
                  <c:v>3296</c:v>
                </c:pt>
              </c:numCache>
            </c:numRef>
          </c:val>
          <c:extLst>
            <c:ext xmlns:c16="http://schemas.microsoft.com/office/drawing/2014/chart" uri="{C3380CC4-5D6E-409C-BE32-E72D297353CC}">
              <c16:uniqueId val="{00000002-4297-4D05-BB39-2BD572A793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97-4D05-BB39-2BD572A793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97-4D05-BB39-2BD572A793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74</c:v>
                </c:pt>
                <c:pt idx="3">
                  <c:v>71</c:v>
                </c:pt>
                <c:pt idx="6">
                  <c:v>69</c:v>
                </c:pt>
                <c:pt idx="9">
                  <c:v>66</c:v>
                </c:pt>
                <c:pt idx="12">
                  <c:v>59</c:v>
                </c:pt>
              </c:numCache>
            </c:numRef>
          </c:val>
          <c:extLst>
            <c:ext xmlns:c16="http://schemas.microsoft.com/office/drawing/2014/chart" uri="{C3380CC4-5D6E-409C-BE32-E72D297353CC}">
              <c16:uniqueId val="{00000005-4297-4D05-BB39-2BD572A793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887</c:v>
                </c:pt>
                <c:pt idx="3">
                  <c:v>843</c:v>
                </c:pt>
                <c:pt idx="6">
                  <c:v>890</c:v>
                </c:pt>
                <c:pt idx="9">
                  <c:v>834</c:v>
                </c:pt>
                <c:pt idx="12">
                  <c:v>1096</c:v>
                </c:pt>
              </c:numCache>
            </c:numRef>
          </c:val>
          <c:extLst>
            <c:ext xmlns:c16="http://schemas.microsoft.com/office/drawing/2014/chart" uri="{C3380CC4-5D6E-409C-BE32-E72D297353CC}">
              <c16:uniqueId val="{00000006-4297-4D05-BB39-2BD572A793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255</c:v>
                </c:pt>
                <c:pt idx="3">
                  <c:v>180</c:v>
                </c:pt>
                <c:pt idx="6">
                  <c:v>121</c:v>
                </c:pt>
                <c:pt idx="9">
                  <c:v>103</c:v>
                </c:pt>
                <c:pt idx="12">
                  <c:v>107</c:v>
                </c:pt>
              </c:numCache>
            </c:numRef>
          </c:val>
          <c:extLst>
            <c:ext xmlns:c16="http://schemas.microsoft.com/office/drawing/2014/chart" uri="{C3380CC4-5D6E-409C-BE32-E72D297353CC}">
              <c16:uniqueId val="{00000007-4297-4D05-BB39-2BD572A793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1607</c:v>
                </c:pt>
                <c:pt idx="3">
                  <c:v>1378</c:v>
                </c:pt>
                <c:pt idx="6">
                  <c:v>1207</c:v>
                </c:pt>
                <c:pt idx="9">
                  <c:v>1068</c:v>
                </c:pt>
                <c:pt idx="12">
                  <c:v>938</c:v>
                </c:pt>
              </c:numCache>
            </c:numRef>
          </c:val>
          <c:extLst>
            <c:ext xmlns:c16="http://schemas.microsoft.com/office/drawing/2014/chart" uri="{C3380CC4-5D6E-409C-BE32-E72D297353CC}">
              <c16:uniqueId val="{00000008-4297-4D05-BB39-2BD572A793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4297-4D05-BB39-2BD572A793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6979</c:v>
                </c:pt>
                <c:pt idx="3">
                  <c:v>7214</c:v>
                </c:pt>
                <c:pt idx="6">
                  <c:v>7672</c:v>
                </c:pt>
                <c:pt idx="9">
                  <c:v>7736</c:v>
                </c:pt>
                <c:pt idx="12">
                  <c:v>7958</c:v>
                </c:pt>
              </c:numCache>
            </c:numRef>
          </c:val>
          <c:extLst>
            <c:ext xmlns:c16="http://schemas.microsoft.com/office/drawing/2014/chart" uri="{C3380CC4-5D6E-409C-BE32-E72D297353CC}">
              <c16:uniqueId val="{0000000A-4297-4D05-BB39-2BD572A793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1037</c:v>
                </c:pt>
                <c:pt idx="2">
                  <c:v>#N/A</c:v>
                </c:pt>
                <c:pt idx="3">
                  <c:v>#N/A</c:v>
                </c:pt>
                <c:pt idx="4">
                  <c:v>924</c:v>
                </c:pt>
                <c:pt idx="5">
                  <c:v>#N/A</c:v>
                </c:pt>
                <c:pt idx="6">
                  <c:v>#N/A</c:v>
                </c:pt>
                <c:pt idx="7">
                  <c:v>811</c:v>
                </c:pt>
                <c:pt idx="8">
                  <c:v>#N/A</c:v>
                </c:pt>
                <c:pt idx="9">
                  <c:v>#N/A</c:v>
                </c:pt>
                <c:pt idx="10">
                  <c:v>499</c:v>
                </c:pt>
                <c:pt idx="11">
                  <c:v>#N/A</c:v>
                </c:pt>
                <c:pt idx="12">
                  <c:v>#N/A</c:v>
                </c:pt>
                <c:pt idx="13">
                  <c:v>614</c:v>
                </c:pt>
                <c:pt idx="14">
                  <c:v>#N/A</c:v>
                </c:pt>
              </c:numCache>
            </c:numRef>
          </c:val>
          <c:smooth val="0"/>
          <c:extLst>
            <c:ext xmlns:c16="http://schemas.microsoft.com/office/drawing/2014/chart" uri="{C3380CC4-5D6E-409C-BE32-E72D297353CC}">
              <c16:uniqueId val="{0000000B-4297-4D05-BB39-2BD572A793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1119</c:v>
                </c:pt>
                <c:pt idx="1">
                  <c:v>884</c:v>
                </c:pt>
                <c:pt idx="2">
                  <c:v>1041</c:v>
                </c:pt>
              </c:numCache>
            </c:numRef>
          </c:val>
          <c:extLst>
            <c:ext xmlns:c16="http://schemas.microsoft.com/office/drawing/2014/chart" uri="{C3380CC4-5D6E-409C-BE32-E72D297353CC}">
              <c16:uniqueId val="{00000000-DB1A-460C-8A95-033E9F3B4C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DB1A-460C-8A95-033E9F3B4C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2310</c:v>
                </c:pt>
                <c:pt idx="1">
                  <c:v>2631</c:v>
                </c:pt>
                <c:pt idx="2">
                  <c:v>2587</c:v>
                </c:pt>
              </c:numCache>
            </c:numRef>
          </c:val>
          <c:extLst>
            <c:ext xmlns:c16="http://schemas.microsoft.com/office/drawing/2014/chart" uri="{C3380CC4-5D6E-409C-BE32-E72D297353CC}">
              <c16:uniqueId val="{00000002-DB1A-460C-8A95-033E9F3B4C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実質公債費比率については、3カ年平均は、前年度と同値の7.4％であるが、単年度では前年度から1.0％上昇し、8.2％となった。</a:t>
          </a:r>
          <a:endParaRPr lang="ja-JP" altLang="ja-JP" sz="1400">
            <a:effectLst/>
          </a:endParaRPr>
        </a:p>
        <a:p>
          <a:r>
            <a:rPr kumimoji="1" lang="ja-JP" altLang="ja-JP" sz="1100">
              <a:solidFill>
                <a:schemeClr val="dk1"/>
              </a:solidFill>
              <a:effectLst/>
              <a:latin typeface="+mn-lt"/>
              <a:ea typeface="+mn-ea"/>
              <a:cs typeface="+mn-cs"/>
            </a:rPr>
            <a:t>　単年度で比較すると、分子となる公債費が21百万円増の902百万円、充当財源である交付税等が18百万円減の521百万円、一般財源負担額が39百万円増の381百万円となった。分母となる、標準財政規模が124百万円減の5,167百万円、算入公債費等の額が1</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百万円減の5</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今後、岩江こども園建設事業やアウトドア・アクティビティ拠点施設整備事業が本格化するため、中期財政計画の目標指数10％を超えないよう努める。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比率は、前年度から2.8％上昇し、13.2％となった。分子構造においては、将来負担額となる公営企業債等繰入見込額及び設定法人等（第三セクター）の負債額等負担見込額は減少しているものの、岩江こども園建設事業等の起債事業の増加により地方債現在高が上昇し、採用職員の増加により退職手当負担見込額が増加した。充当可能財源等となる令和3年度決算に係る剰余金の増加により充当可能基金が増加し、起債事業の増加により</a:t>
          </a:r>
          <a:r>
            <a:rPr kumimoji="1" lang="ja-JP" altLang="en-US" sz="1100">
              <a:solidFill>
                <a:schemeClr val="dk1"/>
              </a:solidFill>
              <a:effectLst/>
              <a:latin typeface="+mn-lt"/>
              <a:ea typeface="+mn-ea"/>
              <a:cs typeface="+mn-cs"/>
            </a:rPr>
            <a:t>基準</a:t>
          </a:r>
          <a:r>
            <a:rPr kumimoji="1" lang="ja-JP" altLang="ja-JP" sz="1100">
              <a:solidFill>
                <a:schemeClr val="dk1"/>
              </a:solidFill>
              <a:effectLst/>
              <a:latin typeface="+mn-lt"/>
              <a:ea typeface="+mn-ea"/>
              <a:cs typeface="+mn-cs"/>
            </a:rPr>
            <a:t>財政需要額算入見込額が増加した。</a:t>
          </a:r>
          <a:endParaRPr lang="ja-JP" altLang="ja-JP" sz="1400">
            <a:effectLst/>
          </a:endParaRPr>
        </a:p>
        <a:p>
          <a:r>
            <a:rPr kumimoji="1" lang="ja-JP" altLang="ja-JP" sz="1100">
              <a:solidFill>
                <a:schemeClr val="dk1"/>
              </a:solidFill>
              <a:effectLst/>
              <a:latin typeface="+mn-lt"/>
              <a:ea typeface="+mn-ea"/>
              <a:cs typeface="+mn-cs"/>
            </a:rPr>
            <a:t>　今後、岩江こども園やアウトドア・アクティビティ拠点施設整備事業等の大規模事業が本格化し、更に公共施設の改修等が予定されていることから、起債発行額の増加が見込まれる。中期財政計画の目標指数60％を超えることのないよう、適切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前年度から113百万円増の3,636百万円となった。</a:t>
          </a:r>
          <a:endParaRPr lang="ja-JP" altLang="ja-JP" sz="1400">
            <a:effectLst/>
          </a:endParaRPr>
        </a:p>
        <a:p>
          <a:r>
            <a:rPr kumimoji="1" lang="ja-JP" altLang="ja-JP" sz="1100">
              <a:solidFill>
                <a:schemeClr val="dk1"/>
              </a:solidFill>
              <a:effectLst/>
              <a:latin typeface="+mn-lt"/>
              <a:ea typeface="+mn-ea"/>
              <a:cs typeface="+mn-cs"/>
            </a:rPr>
            <a:t>　増加した要因としては、令和３年度決算に係る剰余金を財政調整基金に積み増ししたためである。</a:t>
          </a:r>
          <a:endParaRPr lang="ja-JP" altLang="ja-JP" sz="1400">
            <a:effectLst/>
          </a:endParaRPr>
        </a:p>
        <a:p>
          <a:r>
            <a:rPr kumimoji="1" lang="ja-JP" altLang="ja-JP" sz="1100">
              <a:solidFill>
                <a:schemeClr val="dk1"/>
              </a:solidFill>
              <a:effectLst/>
              <a:latin typeface="+mn-lt"/>
              <a:ea typeface="+mn-ea"/>
              <a:cs typeface="+mn-cs"/>
            </a:rPr>
            <a:t>　財政調整基金については157百万円増の1,041百万円、水道事業経営安定化基金については15百万円減の946百万円、公有施設整備基金については18百万円減の768百万円、三春病院事業基金については1百万円減の442百万円、教育施設整備事業基金については12百万円減の277百万円、福祉基金については、増減なく55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３年度から「岩江こども園建設事業」、令和４年度から「アウトドア・アクティビティ拠点施設整備事業」が始まっており、公有施設整備基金や教育施設整備事業基金などの特定目的基金からの取崩しが見込まれる。事業完了となる令和６年度にかけて基金が減少するため、計画的な積み増しを行う必要がある。長期修繕計画や中期財政計画をもとに、計画的な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水道事業経営安定化基金：水道事業の健全な運営に資するため、浄水場の維持管理費用の経費に使用する。</a:t>
          </a:r>
          <a:endParaRPr lang="ja-JP" altLang="ja-JP" sz="1400">
            <a:effectLst/>
          </a:endParaRPr>
        </a:p>
        <a:p>
          <a:r>
            <a:rPr kumimoji="1" lang="ja-JP" altLang="ja-JP" sz="1100">
              <a:solidFill>
                <a:schemeClr val="dk1"/>
              </a:solidFill>
              <a:effectLst/>
              <a:latin typeface="+mn-lt"/>
              <a:ea typeface="+mn-ea"/>
              <a:cs typeface="+mn-cs"/>
            </a:rPr>
            <a:t>　公有施設整備基金：公有施設の整備（修繕・増改築及び新築）に関する経費に使用する。</a:t>
          </a:r>
          <a:endParaRPr lang="ja-JP" altLang="ja-JP" sz="1400">
            <a:effectLst/>
          </a:endParaRPr>
        </a:p>
        <a:p>
          <a:r>
            <a:rPr kumimoji="1" lang="ja-JP" altLang="ja-JP" sz="1100">
              <a:solidFill>
                <a:schemeClr val="dk1"/>
              </a:solidFill>
              <a:effectLst/>
              <a:latin typeface="+mn-lt"/>
              <a:ea typeface="+mn-ea"/>
              <a:cs typeface="+mn-cs"/>
            </a:rPr>
            <a:t>　三春病院事業基金：病院事業の運営に資するため、病院に関する経費に使用する。</a:t>
          </a:r>
          <a:endParaRPr lang="ja-JP" altLang="ja-JP" sz="1400">
            <a:effectLst/>
          </a:endParaRPr>
        </a:p>
        <a:p>
          <a:r>
            <a:rPr kumimoji="1" lang="ja-JP" altLang="ja-JP" sz="1100">
              <a:solidFill>
                <a:schemeClr val="dk1"/>
              </a:solidFill>
              <a:effectLst/>
              <a:latin typeface="+mn-lt"/>
              <a:ea typeface="+mn-ea"/>
              <a:cs typeface="+mn-cs"/>
            </a:rPr>
            <a:t>　教育施設整備事業基金：教育施設の整備（修繕・増改築及び新築）に関する経費に使用する。</a:t>
          </a:r>
          <a:endParaRPr lang="ja-JP" altLang="ja-JP" sz="1400">
            <a:effectLst/>
          </a:endParaRPr>
        </a:p>
        <a:p>
          <a:r>
            <a:rPr kumimoji="1" lang="ja-JP" altLang="ja-JP" sz="1100">
              <a:solidFill>
                <a:schemeClr val="dk1"/>
              </a:solidFill>
              <a:effectLst/>
              <a:latin typeface="+mn-lt"/>
              <a:ea typeface="+mn-ea"/>
              <a:cs typeface="+mn-cs"/>
            </a:rPr>
            <a:t>　福祉基金：福祉事業の運営に資するため、福祉に関する経費に使用する。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水道事業経営安定化基金：浄水場の修繕に充当したことにより15百万円減少した。</a:t>
          </a:r>
          <a:endParaRPr lang="ja-JP" altLang="ja-JP" sz="1400">
            <a:effectLst/>
          </a:endParaRPr>
        </a:p>
        <a:p>
          <a:r>
            <a:rPr kumimoji="1" lang="ja-JP" altLang="ja-JP" sz="1100">
              <a:solidFill>
                <a:schemeClr val="dk1"/>
              </a:solidFill>
              <a:effectLst/>
              <a:latin typeface="+mn-lt"/>
              <a:ea typeface="+mn-ea"/>
              <a:cs typeface="+mn-cs"/>
            </a:rPr>
            <a:t>　公有施設整備基金：公共施設整備に充当したことにより18百万円減少した。</a:t>
          </a:r>
          <a:endParaRPr lang="ja-JP" altLang="ja-JP" sz="1400">
            <a:effectLst/>
          </a:endParaRPr>
        </a:p>
        <a:p>
          <a:r>
            <a:rPr kumimoji="1" lang="ja-JP" altLang="ja-JP" sz="1100">
              <a:solidFill>
                <a:schemeClr val="dk1"/>
              </a:solidFill>
              <a:effectLst/>
              <a:latin typeface="+mn-lt"/>
              <a:ea typeface="+mn-ea"/>
              <a:cs typeface="+mn-cs"/>
            </a:rPr>
            <a:t>　三春病院事業基金：機器更新に係るリース契約等に充当したことにより1百万円減少した。</a:t>
          </a:r>
          <a:endParaRPr lang="ja-JP" altLang="ja-JP" sz="1400">
            <a:effectLst/>
          </a:endParaRPr>
        </a:p>
        <a:p>
          <a:r>
            <a:rPr kumimoji="1" lang="ja-JP" altLang="ja-JP" sz="1100">
              <a:solidFill>
                <a:schemeClr val="dk1"/>
              </a:solidFill>
              <a:effectLst/>
              <a:latin typeface="+mn-lt"/>
              <a:ea typeface="+mn-ea"/>
              <a:cs typeface="+mn-cs"/>
            </a:rPr>
            <a:t>　教育施設整備事業基金：校舎及び体育館LED化に充当したことにより12百万円減少した。</a:t>
          </a:r>
          <a:endParaRPr lang="ja-JP" altLang="ja-JP" sz="1400">
            <a:effectLst/>
          </a:endParaRPr>
        </a:p>
        <a:p>
          <a:r>
            <a:rPr kumimoji="1" lang="ja-JP" altLang="ja-JP" sz="1100">
              <a:solidFill>
                <a:schemeClr val="dk1"/>
              </a:solidFill>
              <a:effectLst/>
              <a:latin typeface="+mn-lt"/>
              <a:ea typeface="+mn-ea"/>
              <a:cs typeface="+mn-cs"/>
            </a:rPr>
            <a:t>　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全ての基金において、今後の事業予定を考慮しながら、適切な管理執行を行う。</a:t>
          </a:r>
          <a:endParaRPr lang="ja-JP" altLang="ja-JP" sz="1400">
            <a:effectLst/>
          </a:endParaRPr>
        </a:p>
        <a:p>
          <a:r>
            <a:rPr kumimoji="1" lang="ja-JP" altLang="ja-JP" sz="1100">
              <a:solidFill>
                <a:schemeClr val="dk1"/>
              </a:solidFill>
              <a:effectLst/>
              <a:latin typeface="+mn-lt"/>
              <a:ea typeface="+mn-ea"/>
              <a:cs typeface="+mn-cs"/>
            </a:rPr>
            <a:t>　水道事業経営安定化基金：これまで同様、浄水場の修繕に充当する。</a:t>
          </a:r>
          <a:endParaRPr lang="ja-JP" altLang="ja-JP" sz="1400">
            <a:effectLst/>
          </a:endParaRPr>
        </a:p>
        <a:p>
          <a:r>
            <a:rPr kumimoji="1" lang="ja-JP" altLang="ja-JP" sz="1100">
              <a:solidFill>
                <a:schemeClr val="dk1"/>
              </a:solidFill>
              <a:effectLst/>
              <a:latin typeface="+mn-lt"/>
              <a:ea typeface="+mn-ea"/>
              <a:cs typeface="+mn-cs"/>
            </a:rPr>
            <a:t>　公有施設整備基金：町の「公共施設長期修繕計画」に基づき、必要額の積立及び取崩しを実施する。</a:t>
          </a:r>
          <a:endParaRPr lang="ja-JP" altLang="ja-JP" sz="1400">
            <a:effectLst/>
          </a:endParaRPr>
        </a:p>
        <a:p>
          <a:r>
            <a:rPr kumimoji="1" lang="ja-JP" altLang="ja-JP" sz="1100">
              <a:solidFill>
                <a:schemeClr val="dk1"/>
              </a:solidFill>
              <a:effectLst/>
              <a:latin typeface="+mn-lt"/>
              <a:ea typeface="+mn-ea"/>
              <a:cs typeface="+mn-cs"/>
            </a:rPr>
            <a:t>　三春病院事業基金：施設の修繕や機器更新等に備え、必要額の積立及び取崩しを実施する。</a:t>
          </a:r>
          <a:endParaRPr lang="ja-JP" altLang="ja-JP" sz="1400">
            <a:effectLst/>
          </a:endParaRPr>
        </a:p>
        <a:p>
          <a:r>
            <a:rPr kumimoji="1" lang="ja-JP" altLang="ja-JP" sz="1100">
              <a:solidFill>
                <a:schemeClr val="dk1"/>
              </a:solidFill>
              <a:effectLst/>
              <a:latin typeface="+mn-lt"/>
              <a:ea typeface="+mn-ea"/>
              <a:cs typeface="+mn-cs"/>
            </a:rPr>
            <a:t>　教育施設整備事業基金：今後の教育施設整備に備え、継続的に積立を実施する。</a:t>
          </a:r>
          <a:endParaRPr lang="ja-JP" altLang="ja-JP" sz="1400">
            <a:effectLst/>
          </a:endParaRPr>
        </a:p>
        <a:p>
          <a:r>
            <a:rPr kumimoji="1" lang="ja-JP" altLang="ja-JP" sz="1100">
              <a:solidFill>
                <a:schemeClr val="dk1"/>
              </a:solidFill>
              <a:effectLst/>
              <a:latin typeface="+mn-lt"/>
              <a:ea typeface="+mn-ea"/>
              <a:cs typeface="+mn-cs"/>
            </a:rPr>
            <a:t>　福祉基金：積立を行う予定なし。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令和３年度決算による、剰余金の積み増しにより、増加することとなった。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中期財政計画においては、予期しない歳入減少や大規模災害対策等に備え、年度末残高を500百万円を確保することを目標としているため、計画的な積立てを実施し、健全な財政運営に努める。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利子分の積立を行っているのみであり、今後も同様に対応していく。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16,489
16,411
72.76
10,293,975
9,701,672
466,172
5,167,014
7,958,194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0.01ポイント減少し、0.44ポイントとなったが、類似団体内平均、全国平均及び県平均を下回っており、さらなる自主財源の確保が必要である。特に、定住促進政策等の積極的な展開により、各種税の増収を図るとともに、徴収率99％以上の堅持等に引き続き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7" name="直線コネクタ 66"/>
        <xdr:cNvCxnSpPr/>
      </xdr:nvCxnSpPr>
      <xdr:spPr>
        <a:xfrm>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95250</xdr:rowOff>
    </xdr:to>
    <xdr:cxnSp macro="">
      <xdr:nvCxnSpPr>
        <xdr:cNvPr id="70" name="直線コネクタ 69"/>
        <xdr:cNvCxnSpPr/>
      </xdr:nvCxnSpPr>
      <xdr:spPr>
        <a:xfrm>
          <a:off x="3225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79163</xdr:rowOff>
    </xdr:from>
    <xdr:to>
      <xdr:col>15</xdr:col>
      <xdr:colOff>82550</xdr:colOff>
      <xdr:row>43</xdr:row>
      <xdr:rowOff>95250</xdr:rowOff>
    </xdr:to>
    <xdr:cxnSp macro="">
      <xdr:nvCxnSpPr>
        <xdr:cNvPr id="73" name="直線コネクタ 72"/>
        <xdr:cNvCxnSpPr/>
      </xdr:nvCxnSpPr>
      <xdr:spPr>
        <a:xfrm flipV="1">
          <a:off x="2336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111337</xdr:rowOff>
    </xdr:to>
    <xdr:cxnSp macro="">
      <xdr:nvCxnSpPr>
        <xdr:cNvPr id="76" name="直線コネクタ 75"/>
        <xdr:cNvCxnSpPr/>
      </xdr:nvCxnSpPr>
      <xdr:spPr>
        <a:xfrm flipV="1">
          <a:off x="1447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6" name="楕円 85"/>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7"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28363</xdr:rowOff>
    </xdr:from>
    <xdr:to>
      <xdr:col>15</xdr:col>
      <xdr:colOff>133350</xdr:colOff>
      <xdr:row>43</xdr:row>
      <xdr:rowOff>129963</xdr:rowOff>
    </xdr:to>
    <xdr:sp macro="" textlink="">
      <xdr:nvSpPr>
        <xdr:cNvPr id="90" name="楕円 89"/>
        <xdr:cNvSpPr/>
      </xdr:nvSpPr>
      <xdr:spPr>
        <a:xfrm>
          <a:off x="3175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114740</xdr:rowOff>
    </xdr:from>
    <xdr:ext cx="762000" cy="259045"/>
    <xdr:sp macro="" textlink="">
      <xdr:nvSpPr>
        <xdr:cNvPr id="91" name="テキスト ボックス 90"/>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60537</xdr:rowOff>
    </xdr:from>
    <xdr:to>
      <xdr:col>7</xdr:col>
      <xdr:colOff>31750</xdr:colOff>
      <xdr:row>43</xdr:row>
      <xdr:rowOff>162137</xdr:rowOff>
    </xdr:to>
    <xdr:sp macro="" textlink="">
      <xdr:nvSpPr>
        <xdr:cNvPr id="94" name="楕円 93"/>
        <xdr:cNvSpPr/>
      </xdr:nvSpPr>
      <xdr:spPr>
        <a:xfrm>
          <a:off x="1397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146914</xdr:rowOff>
    </xdr:from>
    <xdr:ext cx="762000" cy="259045"/>
    <xdr:sp macro="" textlink="">
      <xdr:nvSpPr>
        <xdr:cNvPr id="95" name="テキスト ボックス 94"/>
        <xdr:cNvSpPr txBox="1"/>
      </xdr:nvSpPr>
      <xdr:spPr>
        <a:xfrm>
          <a:off x="1066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前年度から9.5％上昇し、91.2％となり、全国平均は下回ったものの、類似団体内平均及び県平均を上回る結果となった。</a:t>
          </a:r>
          <a:endParaRPr lang="ja-JP" altLang="ja-JP" sz="1400">
            <a:effectLst/>
          </a:endParaRPr>
        </a:p>
        <a:p>
          <a:r>
            <a:rPr kumimoji="1" lang="ja-JP" altLang="ja-JP" sz="1100">
              <a:solidFill>
                <a:schemeClr val="dk1"/>
              </a:solidFill>
              <a:effectLst/>
              <a:latin typeface="+mn-lt"/>
              <a:ea typeface="+mn-ea"/>
              <a:cs typeface="+mn-cs"/>
            </a:rPr>
            <a:t>　主な要因として、歳出では物件費充当一般財源、人件費充当一般財源が増加し、歳入では経常的一般財源である地方交付税、地方特例交付金が減少したことにより、全体で205百万円の減となった。</a:t>
          </a:r>
          <a:endParaRPr lang="ja-JP" altLang="ja-JP" sz="1400">
            <a:effectLst/>
          </a:endParaRPr>
        </a:p>
        <a:p>
          <a:r>
            <a:rPr kumimoji="1" lang="ja-JP" altLang="ja-JP" sz="1100">
              <a:solidFill>
                <a:schemeClr val="dk1"/>
              </a:solidFill>
              <a:effectLst/>
              <a:latin typeface="+mn-lt"/>
              <a:ea typeface="+mn-ea"/>
              <a:cs typeface="+mn-cs"/>
            </a:rPr>
            <a:t>　既存財源へ依存している状態であるため、新たな財源の確保を目指す他、事務事業の見直しや廃止といった取組みを進め、歳出削減に努める。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65</xdr:row>
      <xdr:rowOff>149437</xdr:rowOff>
    </xdr:to>
    <xdr:cxnSp macro="">
      <xdr:nvCxnSpPr>
        <xdr:cNvPr id="130" name="直線コネクタ 129"/>
        <xdr:cNvCxnSpPr/>
      </xdr:nvCxnSpPr>
      <xdr:spPr>
        <a:xfrm>
          <a:off x="4114800" y="10529570"/>
          <a:ext cx="8382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63</xdr:row>
      <xdr:rowOff>57996</xdr:rowOff>
    </xdr:to>
    <xdr:cxnSp macro="">
      <xdr:nvCxnSpPr>
        <xdr:cNvPr id="133" name="直線コネクタ 132"/>
        <xdr:cNvCxnSpPr/>
      </xdr:nvCxnSpPr>
      <xdr:spPr>
        <a:xfrm flipV="1">
          <a:off x="3225800" y="10529570"/>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67</xdr:row>
      <xdr:rowOff>7620</xdr:rowOff>
    </xdr:to>
    <xdr:cxnSp macro="">
      <xdr:nvCxnSpPr>
        <xdr:cNvPr id="136" name="直線コネクタ 135"/>
        <xdr:cNvCxnSpPr/>
      </xdr:nvCxnSpPr>
      <xdr:spPr>
        <a:xfrm flipV="1">
          <a:off x="2336800" y="108593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90594</xdr:rowOff>
    </xdr:from>
    <xdr:to>
      <xdr:col>11</xdr:col>
      <xdr:colOff>31750</xdr:colOff>
      <xdr:row>67</xdr:row>
      <xdr:rowOff>7620</xdr:rowOff>
    </xdr:to>
    <xdr:cxnSp macro="">
      <xdr:nvCxnSpPr>
        <xdr:cNvPr id="139" name="直線コネクタ 138"/>
        <xdr:cNvCxnSpPr/>
      </xdr:nvCxnSpPr>
      <xdr:spPr>
        <a:xfrm>
          <a:off x="1447800" y="114062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49" name="楕円 148"/>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0"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2" name="テキスト ボックス 151"/>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3" name="楕円 152"/>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4" name="テキスト ボックス 153"/>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5" name="楕円 154"/>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6" name="テキスト ボックス 155"/>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39794</xdr:rowOff>
    </xdr:from>
    <xdr:to>
      <xdr:col>7</xdr:col>
      <xdr:colOff>31750</xdr:colOff>
      <xdr:row>66</xdr:row>
      <xdr:rowOff>141394</xdr:rowOff>
    </xdr:to>
    <xdr:sp macro="" textlink="">
      <xdr:nvSpPr>
        <xdr:cNvPr id="157" name="楕円 156"/>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126171</xdr:rowOff>
    </xdr:from>
    <xdr:ext cx="762000" cy="259045"/>
    <xdr:sp macro="" textlink="">
      <xdr:nvSpPr>
        <xdr:cNvPr id="158" name="テキスト ボックス 157"/>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前年度から27,306円増加し、類似団体内平均、全国平均及び県平均を大幅に上回る結果となった。</a:t>
          </a:r>
          <a:endParaRPr lang="ja-JP" altLang="ja-JP" sz="1400">
            <a:effectLst/>
          </a:endParaRPr>
        </a:p>
        <a:p>
          <a:r>
            <a:rPr kumimoji="1" lang="ja-JP" altLang="ja-JP" sz="1100">
              <a:solidFill>
                <a:schemeClr val="dk1"/>
              </a:solidFill>
              <a:effectLst/>
              <a:latin typeface="+mn-lt"/>
              <a:ea typeface="+mn-ea"/>
              <a:cs typeface="+mn-cs"/>
            </a:rPr>
            <a:t>　主な要因としては、職員数の増加や委託等の件数が増加しているためである。</a:t>
          </a:r>
          <a:endParaRPr lang="ja-JP" altLang="ja-JP" sz="1400">
            <a:effectLst/>
          </a:endParaRPr>
        </a:p>
        <a:p>
          <a:r>
            <a:rPr kumimoji="1" lang="ja-JP" altLang="ja-JP" sz="1100">
              <a:solidFill>
                <a:schemeClr val="dk1"/>
              </a:solidFill>
              <a:effectLst/>
              <a:latin typeface="+mn-lt"/>
              <a:ea typeface="+mn-ea"/>
              <a:cs typeface="+mn-cs"/>
            </a:rPr>
            <a:t>　会計年度任用職員の削減や事務事業の見直しを図り、経常経費の削減に努める。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139224</xdr:rowOff>
    </xdr:from>
    <xdr:to>
      <xdr:col>23</xdr:col>
      <xdr:colOff>133350</xdr:colOff>
      <xdr:row>86</xdr:row>
      <xdr:rowOff>15954</xdr:rowOff>
    </xdr:to>
    <xdr:cxnSp macro="">
      <xdr:nvCxnSpPr>
        <xdr:cNvPr id="193" name="直線コネクタ 192"/>
        <xdr:cNvCxnSpPr/>
      </xdr:nvCxnSpPr>
      <xdr:spPr>
        <a:xfrm>
          <a:off x="4114800" y="14541024"/>
          <a:ext cx="838200" cy="2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139224</xdr:rowOff>
    </xdr:from>
    <xdr:to>
      <xdr:col>19</xdr:col>
      <xdr:colOff>133350</xdr:colOff>
      <xdr:row>85</xdr:row>
      <xdr:rowOff>52028</xdr:rowOff>
    </xdr:to>
    <xdr:cxnSp macro="">
      <xdr:nvCxnSpPr>
        <xdr:cNvPr id="196" name="直線コネクタ 195"/>
        <xdr:cNvCxnSpPr/>
      </xdr:nvCxnSpPr>
      <xdr:spPr>
        <a:xfrm flipV="1">
          <a:off x="3225800" y="14541024"/>
          <a:ext cx="889000" cy="8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52028</xdr:rowOff>
    </xdr:from>
    <xdr:to>
      <xdr:col>15</xdr:col>
      <xdr:colOff>82550</xdr:colOff>
      <xdr:row>86</xdr:row>
      <xdr:rowOff>28583</xdr:rowOff>
    </xdr:to>
    <xdr:cxnSp macro="">
      <xdr:nvCxnSpPr>
        <xdr:cNvPr id="199" name="直線コネクタ 198"/>
        <xdr:cNvCxnSpPr/>
      </xdr:nvCxnSpPr>
      <xdr:spPr>
        <a:xfrm flipV="1">
          <a:off x="2336800" y="14625278"/>
          <a:ext cx="889000" cy="1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5071</xdr:rowOff>
    </xdr:from>
    <xdr:to>
      <xdr:col>11</xdr:col>
      <xdr:colOff>31750</xdr:colOff>
      <xdr:row>86</xdr:row>
      <xdr:rowOff>28583</xdr:rowOff>
    </xdr:to>
    <xdr:cxnSp macro="">
      <xdr:nvCxnSpPr>
        <xdr:cNvPr id="202" name="直線コネクタ 201"/>
        <xdr:cNvCxnSpPr/>
      </xdr:nvCxnSpPr>
      <xdr:spPr>
        <a:xfrm>
          <a:off x="1447800" y="14578321"/>
          <a:ext cx="889000" cy="19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26111</xdr:rowOff>
    </xdr:from>
    <xdr:ext cx="762000" cy="259045"/>
    <xdr:sp macro="" textlink="">
      <xdr:nvSpPr>
        <xdr:cNvPr id="204" name="テキスト ボックス 203"/>
        <xdr:cNvSpPr txBox="1"/>
      </xdr:nvSpPr>
      <xdr:spPr>
        <a:xfrm>
          <a:off x="1955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6" name="テキスト ボックス 205"/>
        <xdr:cNvSpPr txBox="1"/>
      </xdr:nvSpPr>
      <xdr:spPr>
        <a:xfrm>
          <a:off x="1066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136604</xdr:rowOff>
    </xdr:from>
    <xdr:to>
      <xdr:col>23</xdr:col>
      <xdr:colOff>184150</xdr:colOff>
      <xdr:row>86</xdr:row>
      <xdr:rowOff>66754</xdr:rowOff>
    </xdr:to>
    <xdr:sp macro="" textlink="">
      <xdr:nvSpPr>
        <xdr:cNvPr id="212" name="楕円 211"/>
        <xdr:cNvSpPr/>
      </xdr:nvSpPr>
      <xdr:spPr>
        <a:xfrm>
          <a:off x="4902200" y="147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108681</xdr:rowOff>
    </xdr:from>
    <xdr:ext cx="762000" cy="259045"/>
    <xdr:sp macro="" textlink="">
      <xdr:nvSpPr>
        <xdr:cNvPr id="213" name="人件費・物件費等の状況該当値テキスト"/>
        <xdr:cNvSpPr txBox="1"/>
      </xdr:nvSpPr>
      <xdr:spPr>
        <a:xfrm>
          <a:off x="5041900" y="146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88424</xdr:rowOff>
    </xdr:from>
    <xdr:to>
      <xdr:col>19</xdr:col>
      <xdr:colOff>184150</xdr:colOff>
      <xdr:row>85</xdr:row>
      <xdr:rowOff>18574</xdr:rowOff>
    </xdr:to>
    <xdr:sp macro="" textlink="">
      <xdr:nvSpPr>
        <xdr:cNvPr id="214" name="楕円 213"/>
        <xdr:cNvSpPr/>
      </xdr:nvSpPr>
      <xdr:spPr>
        <a:xfrm>
          <a:off x="4064000" y="144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28751</xdr:rowOff>
    </xdr:from>
    <xdr:ext cx="736600" cy="259045"/>
    <xdr:sp macro="" textlink="">
      <xdr:nvSpPr>
        <xdr:cNvPr id="215" name="テキスト ボックス 214"/>
        <xdr:cNvSpPr txBox="1"/>
      </xdr:nvSpPr>
      <xdr:spPr>
        <a:xfrm>
          <a:off x="3733800" y="1425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1228</xdr:rowOff>
    </xdr:from>
    <xdr:to>
      <xdr:col>15</xdr:col>
      <xdr:colOff>133350</xdr:colOff>
      <xdr:row>85</xdr:row>
      <xdr:rowOff>102828</xdr:rowOff>
    </xdr:to>
    <xdr:sp macro="" textlink="">
      <xdr:nvSpPr>
        <xdr:cNvPr id="216" name="楕円 215"/>
        <xdr:cNvSpPr/>
      </xdr:nvSpPr>
      <xdr:spPr>
        <a:xfrm>
          <a:off x="3175000" y="145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87605</xdr:rowOff>
    </xdr:from>
    <xdr:ext cx="762000" cy="259045"/>
    <xdr:sp macro="" textlink="">
      <xdr:nvSpPr>
        <xdr:cNvPr id="217" name="テキスト ボックス 216"/>
        <xdr:cNvSpPr txBox="1"/>
      </xdr:nvSpPr>
      <xdr:spPr>
        <a:xfrm>
          <a:off x="2844800" y="1466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149233</xdr:rowOff>
    </xdr:from>
    <xdr:to>
      <xdr:col>11</xdr:col>
      <xdr:colOff>82550</xdr:colOff>
      <xdr:row>86</xdr:row>
      <xdr:rowOff>79383</xdr:rowOff>
    </xdr:to>
    <xdr:sp macro="" textlink="">
      <xdr:nvSpPr>
        <xdr:cNvPr id="218" name="楕円 217"/>
        <xdr:cNvSpPr/>
      </xdr:nvSpPr>
      <xdr:spPr>
        <a:xfrm>
          <a:off x="2286000" y="14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64160</xdr:rowOff>
    </xdr:from>
    <xdr:ext cx="762000" cy="259045"/>
    <xdr:sp macro="" textlink="">
      <xdr:nvSpPr>
        <xdr:cNvPr id="219" name="テキスト ボックス 218"/>
        <xdr:cNvSpPr txBox="1"/>
      </xdr:nvSpPr>
      <xdr:spPr>
        <a:xfrm>
          <a:off x="1955800" y="14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125721</xdr:rowOff>
    </xdr:from>
    <xdr:to>
      <xdr:col>7</xdr:col>
      <xdr:colOff>31750</xdr:colOff>
      <xdr:row>85</xdr:row>
      <xdr:rowOff>55871</xdr:rowOff>
    </xdr:to>
    <xdr:sp macro="" textlink="">
      <xdr:nvSpPr>
        <xdr:cNvPr id="220" name="楕円 219"/>
        <xdr:cNvSpPr/>
      </xdr:nvSpPr>
      <xdr:spPr>
        <a:xfrm>
          <a:off x="1397000" y="145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40648</xdr:rowOff>
    </xdr:from>
    <xdr:ext cx="762000" cy="259045"/>
    <xdr:sp macro="" textlink="">
      <xdr:nvSpPr>
        <xdr:cNvPr id="221" name="テキスト ボックス 220"/>
        <xdr:cNvSpPr txBox="1"/>
      </xdr:nvSpPr>
      <xdr:spPr>
        <a:xfrm>
          <a:off x="1066800" y="1461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前年度から0.1ポイント上昇し、全国市平均を下回り、類似団体内平均及び全国町村平均を上回った。</a:t>
          </a:r>
          <a:endParaRPr lang="ja-JP" altLang="ja-JP">
            <a:effectLst/>
          </a:endParaRPr>
        </a:p>
        <a:p>
          <a:r>
            <a:rPr kumimoji="1" lang="ja-JP" altLang="ja-JP" sz="1100">
              <a:solidFill>
                <a:schemeClr val="dk1"/>
              </a:solidFill>
              <a:effectLst/>
              <a:latin typeface="+mn-lt"/>
              <a:ea typeface="+mn-ea"/>
              <a:cs typeface="+mn-cs"/>
            </a:rPr>
            <a:t>　給料表については、福島県人事委員会勧告に基づく、行政職員給料表に準拠している。</a:t>
          </a:r>
          <a:endParaRPr lang="ja-JP" altLang="ja-JP">
            <a:effectLst/>
          </a:endParaRPr>
        </a:p>
        <a:p>
          <a:r>
            <a:rPr kumimoji="1" lang="ja-JP" altLang="ja-JP" sz="1100">
              <a:solidFill>
                <a:schemeClr val="dk1"/>
              </a:solidFill>
              <a:effectLst/>
              <a:latin typeface="+mn-lt"/>
              <a:ea typeface="+mn-ea"/>
              <a:cs typeface="+mn-cs"/>
            </a:rPr>
            <a:t>　今後においても、人事院勧告、福島県人事委員会勧告及び県の改定状況を踏まえながら、適切な水準の維持に努める。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151493</xdr:rowOff>
    </xdr:to>
    <xdr:cxnSp macro="">
      <xdr:nvCxnSpPr>
        <xdr:cNvPr id="257" name="直線コネクタ 256"/>
        <xdr:cNvCxnSpPr/>
      </xdr:nvCxnSpPr>
      <xdr:spPr>
        <a:xfrm>
          <a:off x="16179800" y="1453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134257</xdr:rowOff>
    </xdr:to>
    <xdr:cxnSp macro="">
      <xdr:nvCxnSpPr>
        <xdr:cNvPr id="260" name="直線コネクタ 259"/>
        <xdr:cNvCxnSpPr/>
      </xdr:nvCxnSpPr>
      <xdr:spPr>
        <a:xfrm>
          <a:off x="15290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168729</xdr:rowOff>
    </xdr:to>
    <xdr:cxnSp macro="">
      <xdr:nvCxnSpPr>
        <xdr:cNvPr id="263" name="直線コネクタ 262"/>
        <xdr:cNvCxnSpPr/>
      </xdr:nvCxnSpPr>
      <xdr:spPr>
        <a:xfrm flipV="1">
          <a:off x="14401800" y="144154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48986</xdr:rowOff>
    </xdr:to>
    <xdr:cxnSp macro="">
      <xdr:nvCxnSpPr>
        <xdr:cNvPr id="266" name="直線コネクタ 265"/>
        <xdr:cNvCxnSpPr/>
      </xdr:nvCxnSpPr>
      <xdr:spPr>
        <a:xfrm flipV="1">
          <a:off x="13512800" y="145705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77" name="給与水準   （国との比較）該当値テキスト"/>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8" name="楕円 277"/>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79" name="テキスト ボックス 278"/>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0" name="楕円 279"/>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1" name="テキスト ボックス 280"/>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3" name="テキスト ボックス 282"/>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5" name="テキスト ボックス 284"/>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昨年度より、2.8％上昇し、類似団体内平均、全国平均及び主な減少要因は、公営企業債等繰入見込額等1,067百万円から129百万円の減により、将来負担額が151百万円減の987百万円となったためである。令和３年度から、岩江認定こども園（仮称）建設事業を順次進めており、地方債残高の増加が見込まれる。</a:t>
          </a:r>
          <a:endParaRPr lang="ja-JP" altLang="ja-JP" sz="1400">
            <a:effectLst/>
          </a:endParaRPr>
        </a:p>
        <a:p>
          <a:r>
            <a:rPr kumimoji="1" lang="ja-JP" altLang="ja-JP" sz="1100">
              <a:solidFill>
                <a:schemeClr val="dk1"/>
              </a:solidFill>
              <a:effectLst/>
              <a:latin typeface="+mn-lt"/>
              <a:ea typeface="+mn-ea"/>
              <a:cs typeface="+mn-cs"/>
            </a:rPr>
            <a:t>　今後においても、健全な指数を維持していくために、事業の優先順位を見極めることや新たな財源確保に努めるなど計画的な財政運営を行っていく。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56515</xdr:rowOff>
    </xdr:to>
    <xdr:cxnSp macro="">
      <xdr:nvCxnSpPr>
        <xdr:cNvPr id="320" name="直線コネクタ 319"/>
        <xdr:cNvCxnSpPr/>
      </xdr:nvCxnSpPr>
      <xdr:spPr>
        <a:xfrm>
          <a:off x="16179800" y="1063011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212</xdr:rowOff>
    </xdr:to>
    <xdr:cxnSp macro="">
      <xdr:nvCxnSpPr>
        <xdr:cNvPr id="323" name="直線コネクタ 322"/>
        <xdr:cNvCxnSpPr/>
      </xdr:nvCxnSpPr>
      <xdr:spPr>
        <a:xfrm>
          <a:off x="15290800" y="106140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155575</xdr:rowOff>
    </xdr:to>
    <xdr:cxnSp macro="">
      <xdr:nvCxnSpPr>
        <xdr:cNvPr id="326" name="直線コネクタ 325"/>
        <xdr:cNvCxnSpPr/>
      </xdr:nvCxnSpPr>
      <xdr:spPr>
        <a:xfrm>
          <a:off x="14401800" y="105456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8" name="テキスト ボックス 327"/>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32914</xdr:rowOff>
    </xdr:from>
    <xdr:to>
      <xdr:col>68</xdr:col>
      <xdr:colOff>152400</xdr:colOff>
      <xdr:row>61</xdr:row>
      <xdr:rowOff>87206</xdr:rowOff>
    </xdr:to>
    <xdr:cxnSp macro="">
      <xdr:nvCxnSpPr>
        <xdr:cNvPr id="329" name="直線コネクタ 328"/>
        <xdr:cNvCxnSpPr/>
      </xdr:nvCxnSpPr>
      <xdr:spPr>
        <a:xfrm>
          <a:off x="13512800" y="104913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31" name="テキスト ボックス 330"/>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39" name="楕円 338"/>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22242</xdr:rowOff>
    </xdr:from>
    <xdr:ext cx="762000" cy="259045"/>
    <xdr:sp macro="" textlink="">
      <xdr:nvSpPr>
        <xdr:cNvPr id="340" name="定員管理の状況該当値テキスト"/>
        <xdr:cNvSpPr txBox="1"/>
      </xdr:nvSpPr>
      <xdr:spPr>
        <a:xfrm>
          <a:off x="17106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1" name="楕円 340"/>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61189</xdr:rowOff>
    </xdr:from>
    <xdr:ext cx="736600" cy="259045"/>
    <xdr:sp macro="" textlink="">
      <xdr:nvSpPr>
        <xdr:cNvPr id="342" name="テキスト ボックス 341"/>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3" name="楕円 342"/>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4" name="テキスト ボックス 343"/>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5" name="楕円 344"/>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148183</xdr:rowOff>
    </xdr:from>
    <xdr:ext cx="762000" cy="259045"/>
    <xdr:sp macro="" textlink="">
      <xdr:nvSpPr>
        <xdr:cNvPr id="346" name="テキスト ボックス 345"/>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153564</xdr:rowOff>
    </xdr:from>
    <xdr:to>
      <xdr:col>64</xdr:col>
      <xdr:colOff>152400</xdr:colOff>
      <xdr:row>61</xdr:row>
      <xdr:rowOff>83714</xdr:rowOff>
    </xdr:to>
    <xdr:sp macro="" textlink="">
      <xdr:nvSpPr>
        <xdr:cNvPr id="347" name="楕円 346"/>
        <xdr:cNvSpPr/>
      </xdr:nvSpPr>
      <xdr:spPr>
        <a:xfrm>
          <a:off x="13462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93891</xdr:rowOff>
    </xdr:from>
    <xdr:ext cx="762000" cy="259045"/>
    <xdr:sp macro="" textlink="">
      <xdr:nvSpPr>
        <xdr:cNvPr id="348" name="テキスト ボックス 347"/>
        <xdr:cNvSpPr txBox="1"/>
      </xdr:nvSpPr>
      <xdr:spPr>
        <a:xfrm>
          <a:off x="13131800" y="10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同値であったが、類似団体内平均を0.7％下回り、全国平均及び県平均を上回った。単年度では、1.0％増の8.2％となった。増加要因としては、岩江こども園建設関連事業に係る借入が多くなったためである。</a:t>
          </a:r>
          <a:endParaRPr lang="ja-JP" altLang="ja-JP" sz="1400">
            <a:effectLst/>
          </a:endParaRPr>
        </a:p>
        <a:p>
          <a:r>
            <a:rPr kumimoji="1" lang="ja-JP" altLang="ja-JP" sz="1100">
              <a:solidFill>
                <a:schemeClr val="dk1"/>
              </a:solidFill>
              <a:effectLst/>
              <a:latin typeface="+mn-lt"/>
              <a:ea typeface="+mn-ea"/>
              <a:cs typeface="+mn-cs"/>
            </a:rPr>
            <a:t>　今後、役場庁舎建設に係る償還により、元利償還金の増加や認定こども園建設事業やアウトドア・アクティビティ拠点施設整備事業により数値の上昇が見込まれる。中期財政計画の目標指数10.0％を超過しないよう計画的な借入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117348</xdr:rowOff>
    </xdr:to>
    <xdr:cxnSp macro="">
      <xdr:nvCxnSpPr>
        <xdr:cNvPr id="380" name="直線コネクタ 379"/>
        <xdr:cNvCxnSpPr/>
      </xdr:nvCxnSpPr>
      <xdr:spPr>
        <a:xfrm>
          <a:off x="161798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13462</xdr:rowOff>
    </xdr:to>
    <xdr:cxnSp macro="">
      <xdr:nvCxnSpPr>
        <xdr:cNvPr id="383" name="直線コネクタ 382"/>
        <xdr:cNvCxnSpPr/>
      </xdr:nvCxnSpPr>
      <xdr:spPr>
        <a:xfrm flipV="1">
          <a:off x="15290800" y="69753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71374</xdr:rowOff>
    </xdr:to>
    <xdr:cxnSp macro="">
      <xdr:nvCxnSpPr>
        <xdr:cNvPr id="386" name="直線コネクタ 385"/>
        <xdr:cNvCxnSpPr/>
      </xdr:nvCxnSpPr>
      <xdr:spPr>
        <a:xfrm flipV="1">
          <a:off x="14401800" y="704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71374</xdr:rowOff>
    </xdr:to>
    <xdr:cxnSp macro="">
      <xdr:nvCxnSpPr>
        <xdr:cNvPr id="389" name="直線コネクタ 388"/>
        <xdr:cNvCxnSpPr/>
      </xdr:nvCxnSpPr>
      <xdr:spPr>
        <a:xfrm>
          <a:off x="13512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3" name="テキスト ボックス 392"/>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9" name="楕円 398"/>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0"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4" name="テキスト ボックス 403"/>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6" name="テキスト ボックス 405"/>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7" name="楕円 406"/>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8" name="テキスト ボックス 407"/>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昨年度より、2.8％上昇し、類似団体内平均、全国平均</a:t>
          </a:r>
          <a:r>
            <a:rPr kumimoji="1" lang="ja-JP" altLang="en-US" sz="1100">
              <a:solidFill>
                <a:schemeClr val="dk1"/>
              </a:solidFill>
              <a:effectLst/>
              <a:latin typeface="+mn-lt"/>
              <a:ea typeface="+mn-ea"/>
              <a:cs typeface="+mn-cs"/>
            </a:rPr>
            <a:t>を上回る結果となった。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公営企業債等繰入見込額等1,067百万円から129百万円減</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937</a:t>
          </a:r>
          <a:r>
            <a:rPr kumimoji="1" lang="ja-JP" altLang="en-US" sz="1100">
              <a:solidFill>
                <a:schemeClr val="dk1"/>
              </a:solidFill>
              <a:effectLst/>
              <a:latin typeface="+mn-lt"/>
              <a:ea typeface="+mn-ea"/>
              <a:cs typeface="+mn-cs"/>
            </a:rPr>
            <a:t>百万円になったが、町地方債現在高は、</a:t>
          </a:r>
          <a:r>
            <a:rPr kumimoji="1" lang="en-US" altLang="ja-JP" sz="1100">
              <a:solidFill>
                <a:schemeClr val="dk1"/>
              </a:solidFill>
              <a:effectLst/>
              <a:latin typeface="+mn-lt"/>
              <a:ea typeface="+mn-ea"/>
              <a:cs typeface="+mn-cs"/>
            </a:rPr>
            <a:t>222</a:t>
          </a:r>
          <a:r>
            <a:rPr kumimoji="1" lang="ja-JP" altLang="en-US" sz="1100">
              <a:solidFill>
                <a:schemeClr val="dk1"/>
              </a:solidFill>
              <a:effectLst/>
              <a:latin typeface="+mn-lt"/>
              <a:ea typeface="+mn-ea"/>
              <a:cs typeface="+mn-cs"/>
            </a:rPr>
            <a:t>百万円増、退職手当見込みが</a:t>
          </a:r>
          <a:r>
            <a:rPr kumimoji="1" lang="en-US" altLang="ja-JP" sz="1100">
              <a:solidFill>
                <a:schemeClr val="dk1"/>
              </a:solidFill>
              <a:effectLst/>
              <a:latin typeface="+mn-lt"/>
              <a:ea typeface="+mn-ea"/>
              <a:cs typeface="+mn-cs"/>
            </a:rPr>
            <a:t>262</a:t>
          </a:r>
          <a:r>
            <a:rPr kumimoji="1" lang="ja-JP" altLang="en-US" sz="1100">
              <a:solidFill>
                <a:schemeClr val="dk1"/>
              </a:solidFill>
              <a:effectLst/>
              <a:latin typeface="+mn-lt"/>
              <a:ea typeface="+mn-ea"/>
              <a:cs typeface="+mn-cs"/>
            </a:rPr>
            <a:t>百万円増等したため、</a:t>
          </a:r>
          <a:r>
            <a:rPr kumimoji="1" lang="ja-JP" altLang="ja-JP" sz="1100">
              <a:solidFill>
                <a:schemeClr val="dk1"/>
              </a:solidFill>
              <a:effectLst/>
              <a:latin typeface="+mn-lt"/>
              <a:ea typeface="+mn-ea"/>
              <a:cs typeface="+mn-cs"/>
            </a:rPr>
            <a:t>将来負担</a:t>
          </a:r>
          <a:r>
            <a:rPr kumimoji="1" lang="ja-JP" altLang="en-US" sz="1100">
              <a:solidFill>
                <a:schemeClr val="dk1"/>
              </a:solidFill>
              <a:effectLst/>
              <a:latin typeface="+mn-lt"/>
              <a:ea typeface="+mn-ea"/>
              <a:cs typeface="+mn-cs"/>
            </a:rPr>
            <a:t>比率が上昇した</a:t>
          </a:r>
          <a:r>
            <a:rPr kumimoji="1" lang="ja-JP" altLang="ja-JP" sz="1100">
              <a:solidFill>
                <a:schemeClr val="dk1"/>
              </a:solidFill>
              <a:effectLst/>
              <a:latin typeface="+mn-lt"/>
              <a:ea typeface="+mn-ea"/>
              <a:cs typeface="+mn-cs"/>
            </a:rPr>
            <a:t>。令和３年度から、岩江認定こども園（仮称）建設事業を順次進めており、地方債残高の増加が見込まれる。</a:t>
          </a:r>
          <a:endParaRPr lang="ja-JP" altLang="ja-JP" sz="1400">
            <a:effectLst/>
          </a:endParaRPr>
        </a:p>
        <a:p>
          <a:r>
            <a:rPr kumimoji="1" lang="ja-JP" altLang="ja-JP" sz="1100">
              <a:solidFill>
                <a:schemeClr val="dk1"/>
              </a:solidFill>
              <a:effectLst/>
              <a:latin typeface="+mn-lt"/>
              <a:ea typeface="+mn-ea"/>
              <a:cs typeface="+mn-cs"/>
            </a:rPr>
            <a:t>　今後においても、健全な指数を維持していくために、事業の優先順位を見極めることや新たな財源確保に努めるなど計画的な財政運営を行っていく。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xdr:rowOff>
    </xdr:from>
    <xdr:to>
      <xdr:col>81</xdr:col>
      <xdr:colOff>44450</xdr:colOff>
      <xdr:row>15</xdr:row>
      <xdr:rowOff>64347</xdr:rowOff>
    </xdr:to>
    <xdr:cxnSp macro="">
      <xdr:nvCxnSpPr>
        <xdr:cNvPr id="442" name="直線コネクタ 441"/>
        <xdr:cNvCxnSpPr/>
      </xdr:nvCxnSpPr>
      <xdr:spPr>
        <a:xfrm>
          <a:off x="16179800" y="257979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xdr:rowOff>
    </xdr:from>
    <xdr:to>
      <xdr:col>77</xdr:col>
      <xdr:colOff>44450</xdr:colOff>
      <xdr:row>15</xdr:row>
      <xdr:rowOff>150813</xdr:rowOff>
    </xdr:to>
    <xdr:cxnSp macro="">
      <xdr:nvCxnSpPr>
        <xdr:cNvPr id="445" name="直線コネクタ 444"/>
        <xdr:cNvCxnSpPr/>
      </xdr:nvCxnSpPr>
      <xdr:spPr>
        <a:xfrm flipV="1">
          <a:off x="15290800" y="2579793"/>
          <a:ext cx="889000" cy="1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150813</xdr:rowOff>
    </xdr:from>
    <xdr:to>
      <xdr:col>72</xdr:col>
      <xdr:colOff>203200</xdr:colOff>
      <xdr:row>16</xdr:row>
      <xdr:rowOff>65828</xdr:rowOff>
    </xdr:to>
    <xdr:cxnSp macro="">
      <xdr:nvCxnSpPr>
        <xdr:cNvPr id="448" name="直線コネクタ 447"/>
        <xdr:cNvCxnSpPr/>
      </xdr:nvCxnSpPr>
      <xdr:spPr>
        <a:xfrm flipV="1">
          <a:off x="14401800" y="2722563"/>
          <a:ext cx="8890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65828</xdr:rowOff>
    </xdr:from>
    <xdr:to>
      <xdr:col>68</xdr:col>
      <xdr:colOff>152400</xdr:colOff>
      <xdr:row>16</xdr:row>
      <xdr:rowOff>122132</xdr:rowOff>
    </xdr:to>
    <xdr:cxnSp macro="">
      <xdr:nvCxnSpPr>
        <xdr:cNvPr id="451" name="直線コネクタ 450"/>
        <xdr:cNvCxnSpPr/>
      </xdr:nvCxnSpPr>
      <xdr:spPr>
        <a:xfrm flipV="1">
          <a:off x="13512800" y="280902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33990</xdr:rowOff>
    </xdr:from>
    <xdr:ext cx="762000" cy="259045"/>
    <xdr:sp macro="" textlink="">
      <xdr:nvSpPr>
        <xdr:cNvPr id="453" name="テキスト ボックス 452"/>
        <xdr:cNvSpPr txBox="1"/>
      </xdr:nvSpPr>
      <xdr:spPr>
        <a:xfrm>
          <a:off x="14020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94315</xdr:rowOff>
    </xdr:from>
    <xdr:ext cx="762000" cy="259045"/>
    <xdr:sp macro="" textlink="">
      <xdr:nvSpPr>
        <xdr:cNvPr id="455" name="テキスト ボックス 454"/>
        <xdr:cNvSpPr txBox="1"/>
      </xdr:nvSpPr>
      <xdr:spPr>
        <a:xfrm>
          <a:off x="13131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61" name="楕円 460"/>
        <xdr:cNvSpPr/>
      </xdr:nvSpPr>
      <xdr:spPr>
        <a:xfrm>
          <a:off x="169672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157074</xdr:rowOff>
    </xdr:from>
    <xdr:ext cx="762000" cy="259045"/>
    <xdr:sp macro="" textlink="">
      <xdr:nvSpPr>
        <xdr:cNvPr id="462" name="将来負担の状況該当値テキスト"/>
        <xdr:cNvSpPr txBox="1"/>
      </xdr:nvSpPr>
      <xdr:spPr>
        <a:xfrm>
          <a:off x="17106900" y="255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128693</xdr:rowOff>
    </xdr:from>
    <xdr:to>
      <xdr:col>77</xdr:col>
      <xdr:colOff>95250</xdr:colOff>
      <xdr:row>15</xdr:row>
      <xdr:rowOff>58843</xdr:rowOff>
    </xdr:to>
    <xdr:sp macro="" textlink="">
      <xdr:nvSpPr>
        <xdr:cNvPr id="463" name="楕円 462"/>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43620</xdr:rowOff>
    </xdr:from>
    <xdr:ext cx="736600" cy="259045"/>
    <xdr:sp macro="" textlink="">
      <xdr:nvSpPr>
        <xdr:cNvPr id="464" name="テキスト ボックス 463"/>
        <xdr:cNvSpPr txBox="1"/>
      </xdr:nvSpPr>
      <xdr:spPr>
        <a:xfrm>
          <a:off x="15798800" y="261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100013</xdr:rowOff>
    </xdr:from>
    <xdr:to>
      <xdr:col>73</xdr:col>
      <xdr:colOff>44450</xdr:colOff>
      <xdr:row>16</xdr:row>
      <xdr:rowOff>30163</xdr:rowOff>
    </xdr:to>
    <xdr:sp macro="" textlink="">
      <xdr:nvSpPr>
        <xdr:cNvPr id="465" name="楕円 464"/>
        <xdr:cNvSpPr/>
      </xdr:nvSpPr>
      <xdr:spPr>
        <a:xfrm>
          <a:off x="15240000" y="26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14940</xdr:rowOff>
    </xdr:from>
    <xdr:ext cx="762000" cy="259045"/>
    <xdr:sp macro="" textlink="">
      <xdr:nvSpPr>
        <xdr:cNvPr id="466" name="テキスト ボックス 465"/>
        <xdr:cNvSpPr txBox="1"/>
      </xdr:nvSpPr>
      <xdr:spPr>
        <a:xfrm>
          <a:off x="14909800" y="275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15028</xdr:rowOff>
    </xdr:from>
    <xdr:to>
      <xdr:col>68</xdr:col>
      <xdr:colOff>203200</xdr:colOff>
      <xdr:row>16</xdr:row>
      <xdr:rowOff>116628</xdr:rowOff>
    </xdr:to>
    <xdr:sp macro="" textlink="">
      <xdr:nvSpPr>
        <xdr:cNvPr id="467" name="楕円 466"/>
        <xdr:cNvSpPr/>
      </xdr:nvSpPr>
      <xdr:spPr>
        <a:xfrm>
          <a:off x="14351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126805</xdr:rowOff>
    </xdr:from>
    <xdr:ext cx="762000" cy="259045"/>
    <xdr:sp macro="" textlink="">
      <xdr:nvSpPr>
        <xdr:cNvPr id="468" name="テキスト ボックス 467"/>
        <xdr:cNvSpPr txBox="1"/>
      </xdr:nvSpPr>
      <xdr:spPr>
        <a:xfrm>
          <a:off x="14020800" y="252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71332</xdr:rowOff>
    </xdr:from>
    <xdr:to>
      <xdr:col>64</xdr:col>
      <xdr:colOff>152400</xdr:colOff>
      <xdr:row>17</xdr:row>
      <xdr:rowOff>1482</xdr:rowOff>
    </xdr:to>
    <xdr:sp macro="" textlink="">
      <xdr:nvSpPr>
        <xdr:cNvPr id="469" name="楕円 468"/>
        <xdr:cNvSpPr/>
      </xdr:nvSpPr>
      <xdr:spPr>
        <a:xfrm>
          <a:off x="13462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11659</xdr:rowOff>
    </xdr:from>
    <xdr:ext cx="762000" cy="259045"/>
    <xdr:sp macro="" textlink="">
      <xdr:nvSpPr>
        <xdr:cNvPr id="470" name="テキスト ボックス 469"/>
        <xdr:cNvSpPr txBox="1"/>
      </xdr:nvSpPr>
      <xdr:spPr>
        <a:xfrm>
          <a:off x="13131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16,489
16,411
72.76
10,293,975
9,701,672
466,172
5,167,014
7,958,194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前年度から2.6％上昇し、類似団体内平均及び県平均を上回り、全国平均を下回った。</a:t>
          </a:r>
          <a:endParaRPr lang="ja-JP" altLang="ja-JP" sz="1400">
            <a:effectLst/>
          </a:endParaRPr>
        </a:p>
        <a:p>
          <a:r>
            <a:rPr kumimoji="1" lang="ja-JP" altLang="ja-JP" sz="1100">
              <a:solidFill>
                <a:schemeClr val="dk1"/>
              </a:solidFill>
              <a:effectLst/>
              <a:latin typeface="+mn-lt"/>
              <a:ea typeface="+mn-ea"/>
              <a:cs typeface="+mn-cs"/>
            </a:rPr>
            <a:t>　保育所運営や給食調理業務等において、指定管理等のアウトソーシングを進めているが、類似団体内平均を上回ったため計画的な職員削減が必要である。</a:t>
          </a:r>
          <a:endParaRPr lang="ja-JP" altLang="ja-JP" sz="1400">
            <a:effectLst/>
          </a:endParaRPr>
        </a:p>
        <a:p>
          <a:r>
            <a:rPr kumimoji="1" lang="ja-JP" altLang="ja-JP" sz="1100">
              <a:solidFill>
                <a:schemeClr val="dk1"/>
              </a:solidFill>
              <a:effectLst/>
              <a:latin typeface="+mn-lt"/>
              <a:ea typeface="+mn-ea"/>
              <a:cs typeface="+mn-cs"/>
            </a:rPr>
            <a:t>　今後においても、事務事業の見直しや指定管理の導入等を検討し人件費削減に取り組む。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37</xdr:row>
      <xdr:rowOff>46990</xdr:rowOff>
    </xdr:to>
    <xdr:cxnSp macro="">
      <xdr:nvCxnSpPr>
        <xdr:cNvPr id="64" name="直線コネクタ 63"/>
        <xdr:cNvCxnSpPr/>
      </xdr:nvCxnSpPr>
      <xdr:spPr>
        <a:xfrm>
          <a:off x="3987800" y="627176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149860</xdr:rowOff>
    </xdr:to>
    <xdr:cxnSp macro="">
      <xdr:nvCxnSpPr>
        <xdr:cNvPr id="67" name="直線コネクタ 66"/>
        <xdr:cNvCxnSpPr/>
      </xdr:nvCxnSpPr>
      <xdr:spPr>
        <a:xfrm flipV="1">
          <a:off x="3098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159004</xdr:rowOff>
    </xdr:to>
    <xdr:cxnSp macro="">
      <xdr:nvCxnSpPr>
        <xdr:cNvPr id="70" name="直線コネクタ 69"/>
        <xdr:cNvCxnSpPr/>
      </xdr:nvCxnSpPr>
      <xdr:spPr>
        <a:xfrm flipV="1">
          <a:off x="2209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46990</xdr:rowOff>
    </xdr:to>
    <xdr:cxnSp macro="">
      <xdr:nvCxnSpPr>
        <xdr:cNvPr id="73" name="直線コネクタ 72"/>
        <xdr:cNvCxnSpPr/>
      </xdr:nvCxnSpPr>
      <xdr:spPr>
        <a:xfrm flipV="1">
          <a:off x="1320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前年度から5.3％上昇し、類似団体内平均、全国平均、県平均を上回った。</a:t>
          </a:r>
          <a:endParaRPr lang="ja-JP" altLang="ja-JP" sz="1400">
            <a:effectLst/>
          </a:endParaRPr>
        </a:p>
        <a:p>
          <a:r>
            <a:rPr kumimoji="1" lang="ja-JP" altLang="ja-JP" sz="1100">
              <a:solidFill>
                <a:schemeClr val="dk1"/>
              </a:solidFill>
              <a:effectLst/>
              <a:latin typeface="+mn-lt"/>
              <a:ea typeface="+mn-ea"/>
              <a:cs typeface="+mn-cs"/>
            </a:rPr>
            <a:t>　主な要因としては、プレミアム付商品券発行事業や小中学校光熱水費の高騰により、大きく増加することとなった。</a:t>
          </a:r>
          <a:endParaRPr lang="ja-JP" altLang="ja-JP" sz="1400">
            <a:effectLst/>
          </a:endParaRPr>
        </a:p>
        <a:p>
          <a:r>
            <a:rPr kumimoji="1" lang="ja-JP" altLang="ja-JP" sz="1100">
              <a:solidFill>
                <a:schemeClr val="dk1"/>
              </a:solidFill>
              <a:effectLst/>
              <a:latin typeface="+mn-lt"/>
              <a:ea typeface="+mn-ea"/>
              <a:cs typeface="+mn-cs"/>
            </a:rPr>
            <a:t>　物件費が、経常収支比率を上昇させている大きな要因となっていることから、既存の委託業務のあり方を検証・見直しを図り、コスト削減に取り組む。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21</xdr:row>
      <xdr:rowOff>146050</xdr:rowOff>
    </xdr:to>
    <xdr:cxnSp macro="">
      <xdr:nvCxnSpPr>
        <xdr:cNvPr id="127" name="直線コネクタ 126"/>
        <xdr:cNvCxnSpPr/>
      </xdr:nvCxnSpPr>
      <xdr:spPr>
        <a:xfrm>
          <a:off x="15671800" y="3169557"/>
          <a:ext cx="8382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19</xdr:row>
      <xdr:rowOff>64407</xdr:rowOff>
    </xdr:to>
    <xdr:cxnSp macro="">
      <xdr:nvCxnSpPr>
        <xdr:cNvPr id="130" name="直線コネクタ 129"/>
        <xdr:cNvCxnSpPr/>
      </xdr:nvCxnSpPr>
      <xdr:spPr>
        <a:xfrm flipV="1">
          <a:off x="14782800" y="3169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64407</xdr:rowOff>
    </xdr:from>
    <xdr:to>
      <xdr:col>73</xdr:col>
      <xdr:colOff>180975</xdr:colOff>
      <xdr:row>21</xdr:row>
      <xdr:rowOff>102507</xdr:rowOff>
    </xdr:to>
    <xdr:cxnSp macro="">
      <xdr:nvCxnSpPr>
        <xdr:cNvPr id="133" name="直線コネクタ 132"/>
        <xdr:cNvCxnSpPr/>
      </xdr:nvCxnSpPr>
      <xdr:spPr>
        <a:xfrm flipV="1">
          <a:off x="13893800" y="3321957"/>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45357</xdr:rowOff>
    </xdr:from>
    <xdr:to>
      <xdr:col>69</xdr:col>
      <xdr:colOff>92075</xdr:colOff>
      <xdr:row>21</xdr:row>
      <xdr:rowOff>102507</xdr:rowOff>
    </xdr:to>
    <xdr:cxnSp macro="">
      <xdr:nvCxnSpPr>
        <xdr:cNvPr id="136" name="直線コネクタ 135"/>
        <xdr:cNvCxnSpPr/>
      </xdr:nvCxnSpPr>
      <xdr:spPr>
        <a:xfrm>
          <a:off x="13004800" y="3474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6" name="楕円 145"/>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7"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13607</xdr:rowOff>
    </xdr:from>
    <xdr:to>
      <xdr:col>74</xdr:col>
      <xdr:colOff>31750</xdr:colOff>
      <xdr:row>19</xdr:row>
      <xdr:rowOff>115207</xdr:rowOff>
    </xdr:to>
    <xdr:sp macro="" textlink="">
      <xdr:nvSpPr>
        <xdr:cNvPr id="150" name="楕円 149"/>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99984</xdr:rowOff>
    </xdr:from>
    <xdr:ext cx="762000" cy="259045"/>
    <xdr:sp macro="" textlink="">
      <xdr:nvSpPr>
        <xdr:cNvPr id="151" name="テキスト ボックス 150"/>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51707</xdr:rowOff>
    </xdr:from>
    <xdr:to>
      <xdr:col>69</xdr:col>
      <xdr:colOff>142875</xdr:colOff>
      <xdr:row>21</xdr:row>
      <xdr:rowOff>153307</xdr:rowOff>
    </xdr:to>
    <xdr:sp macro="" textlink="">
      <xdr:nvSpPr>
        <xdr:cNvPr id="152" name="楕円 151"/>
        <xdr:cNvSpPr/>
      </xdr:nvSpPr>
      <xdr:spPr>
        <a:xfrm>
          <a:off x="13843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138084</xdr:rowOff>
    </xdr:from>
    <xdr:ext cx="762000" cy="259045"/>
    <xdr:sp macro="" textlink="">
      <xdr:nvSpPr>
        <xdr:cNvPr id="153" name="テキスト ボックス 152"/>
        <xdr:cNvSpPr txBox="1"/>
      </xdr:nvSpPr>
      <xdr:spPr>
        <a:xfrm>
          <a:off x="13512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4" name="楕円 153"/>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5" name="テキスト ボックス 154"/>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前年度から0.1％上昇し、類似団体内平均、全国平均及び県平均大きく下回った。</a:t>
          </a:r>
          <a:endParaRPr lang="ja-JP" altLang="ja-JP" sz="1400">
            <a:effectLst/>
          </a:endParaRPr>
        </a:p>
        <a:p>
          <a:r>
            <a:rPr kumimoji="1" lang="ja-JP" altLang="ja-JP" sz="1100">
              <a:solidFill>
                <a:schemeClr val="dk1"/>
              </a:solidFill>
              <a:effectLst/>
              <a:latin typeface="+mn-lt"/>
              <a:ea typeface="+mn-ea"/>
              <a:cs typeface="+mn-cs"/>
            </a:rPr>
            <a:t>　町としては、過去5年間において、大きな変動がなく推移しており、計画的な事業運営が行われているものと考えられる。</a:t>
          </a:r>
          <a:endParaRPr lang="ja-JP" altLang="ja-JP" sz="1400">
            <a:effectLst/>
          </a:endParaRPr>
        </a:p>
        <a:p>
          <a:r>
            <a:rPr kumimoji="1" lang="ja-JP" altLang="ja-JP" sz="1100">
              <a:solidFill>
                <a:schemeClr val="dk1"/>
              </a:solidFill>
              <a:effectLst/>
              <a:latin typeface="+mn-lt"/>
              <a:ea typeface="+mn-ea"/>
              <a:cs typeface="+mn-cs"/>
            </a:rPr>
            <a:t>　今後においては、障がい者福祉や子育て支援の充実等により増加していくものと見込まれるため、単独事業の見直しや人件費、物件費、補助費の抑制に努め事業費の捻出に努める。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90" name="直線コネクタ 189"/>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118835</xdr:rowOff>
    </xdr:to>
    <xdr:cxnSp macro="">
      <xdr:nvCxnSpPr>
        <xdr:cNvPr id="193" name="直線コネクタ 192"/>
        <xdr:cNvCxnSpPr/>
      </xdr:nvCxnSpPr>
      <xdr:spPr>
        <a:xfrm flipV="1">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167822</xdr:rowOff>
    </xdr:to>
    <xdr:cxnSp macro="">
      <xdr:nvCxnSpPr>
        <xdr:cNvPr id="196" name="直線コネクタ 195"/>
        <xdr:cNvCxnSpPr/>
      </xdr:nvCxnSpPr>
      <xdr:spPr>
        <a:xfrm flipV="1">
          <a:off x="2209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167822</xdr:rowOff>
    </xdr:to>
    <xdr:cxnSp macro="">
      <xdr:nvCxnSpPr>
        <xdr:cNvPr id="199" name="直線コネクタ 198"/>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1" name="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5" name="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前年度から0.8％上昇し、全国平均を上回り、類似団体内平均及び県平均を下回った。</a:t>
          </a:r>
          <a:endParaRPr lang="ja-JP" altLang="ja-JP" sz="1400">
            <a:effectLst/>
          </a:endParaRPr>
        </a:p>
        <a:p>
          <a:r>
            <a:rPr kumimoji="1" lang="ja-JP" altLang="ja-JP" sz="1100">
              <a:solidFill>
                <a:schemeClr val="dk1"/>
              </a:solidFill>
              <a:effectLst/>
              <a:latin typeface="+mn-lt"/>
              <a:ea typeface="+mn-ea"/>
              <a:cs typeface="+mn-cs"/>
            </a:rPr>
            <a:t>　積立金については、剰余金の増により財政調整基金積立金が大きく増加した。</a:t>
          </a:r>
          <a:endParaRPr lang="ja-JP" altLang="ja-JP" sz="1400">
            <a:effectLst/>
          </a:endParaRPr>
        </a:p>
        <a:p>
          <a:r>
            <a:rPr kumimoji="1" lang="ja-JP" altLang="ja-JP" sz="1100">
              <a:solidFill>
                <a:schemeClr val="dk1"/>
              </a:solidFill>
              <a:effectLst/>
              <a:latin typeface="+mn-lt"/>
              <a:ea typeface="+mn-ea"/>
              <a:cs typeface="+mn-cs"/>
            </a:rPr>
            <a:t>　また、国民健康保険事業会計、後期高齢者医療事業会計及び介護保険事業会計への繰出金も年々増加傾向であり、予防事業等の取組みに力を入れ、保険給付費の抑制に努める。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72572</xdr:rowOff>
    </xdr:from>
    <xdr:to>
      <xdr:col>82</xdr:col>
      <xdr:colOff>107950</xdr:colOff>
      <xdr:row>54</xdr:row>
      <xdr:rowOff>159657</xdr:rowOff>
    </xdr:to>
    <xdr:cxnSp macro="">
      <xdr:nvCxnSpPr>
        <xdr:cNvPr id="253" name="直線コネクタ 252"/>
        <xdr:cNvCxnSpPr/>
      </xdr:nvCxnSpPr>
      <xdr:spPr>
        <a:xfrm>
          <a:off x="15671800" y="9330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94343</xdr:rowOff>
    </xdr:to>
    <xdr:cxnSp macro="">
      <xdr:nvCxnSpPr>
        <xdr:cNvPr id="256" name="直線コネクタ 255"/>
        <xdr:cNvCxnSpPr/>
      </xdr:nvCxnSpPr>
      <xdr:spPr>
        <a:xfrm flipV="1">
          <a:off x="14782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54</xdr:row>
      <xdr:rowOff>148772</xdr:rowOff>
    </xdr:to>
    <xdr:cxnSp macro="">
      <xdr:nvCxnSpPr>
        <xdr:cNvPr id="259" name="直線コネクタ 258"/>
        <xdr:cNvCxnSpPr/>
      </xdr:nvCxnSpPr>
      <xdr:spPr>
        <a:xfrm flipV="1">
          <a:off x="13893800" y="935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148772</xdr:rowOff>
    </xdr:from>
    <xdr:to>
      <xdr:col>69</xdr:col>
      <xdr:colOff>92075</xdr:colOff>
      <xdr:row>54</xdr:row>
      <xdr:rowOff>159657</xdr:rowOff>
    </xdr:to>
    <xdr:cxnSp macro="">
      <xdr:nvCxnSpPr>
        <xdr:cNvPr id="262" name="直線コネクタ 261"/>
        <xdr:cNvCxnSpPr/>
      </xdr:nvCxnSpPr>
      <xdr:spPr>
        <a:xfrm flipV="1">
          <a:off x="13004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70049</xdr:rowOff>
    </xdr:from>
    <xdr:ext cx="762000" cy="259045"/>
    <xdr:sp macro="" textlink="">
      <xdr:nvSpPr>
        <xdr:cNvPr id="264" name="テキスト ボックス 263"/>
        <xdr:cNvSpPr txBox="1"/>
      </xdr:nvSpPr>
      <xdr:spPr>
        <a:xfrm>
          <a:off x="13512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2" name="楕円 271"/>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3"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4" name="楕円 273"/>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5" name="テキスト ボックス 274"/>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43543</xdr:rowOff>
    </xdr:from>
    <xdr:to>
      <xdr:col>74</xdr:col>
      <xdr:colOff>31750</xdr:colOff>
      <xdr:row>54</xdr:row>
      <xdr:rowOff>145143</xdr:rowOff>
    </xdr:to>
    <xdr:sp macro="" textlink="">
      <xdr:nvSpPr>
        <xdr:cNvPr id="276" name="楕円 275"/>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155320</xdr:rowOff>
    </xdr:from>
    <xdr:ext cx="762000" cy="259045"/>
    <xdr:sp macro="" textlink="">
      <xdr:nvSpPr>
        <xdr:cNvPr id="277" name="テキスト ボックス 276"/>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97972</xdr:rowOff>
    </xdr:from>
    <xdr:to>
      <xdr:col>69</xdr:col>
      <xdr:colOff>142875</xdr:colOff>
      <xdr:row>55</xdr:row>
      <xdr:rowOff>28122</xdr:rowOff>
    </xdr:to>
    <xdr:sp macro="" textlink="">
      <xdr:nvSpPr>
        <xdr:cNvPr id="278" name="楕円 277"/>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38299</xdr:rowOff>
    </xdr:from>
    <xdr:ext cx="762000" cy="259045"/>
    <xdr:sp macro="" textlink="">
      <xdr:nvSpPr>
        <xdr:cNvPr id="279" name="テキスト ボックス 278"/>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80" name="楕円 279"/>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81" name="テキスト ボックス 280"/>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前年度から0.2％上昇し、全国平均及県平均を上回り、類似団体内平均を下回った。</a:t>
          </a:r>
          <a:endParaRPr lang="ja-JP" altLang="ja-JP" sz="1400">
            <a:effectLst/>
          </a:endParaRPr>
        </a:p>
        <a:p>
          <a:r>
            <a:rPr kumimoji="1" lang="ja-JP" altLang="ja-JP" sz="1100">
              <a:solidFill>
                <a:schemeClr val="dk1"/>
              </a:solidFill>
              <a:effectLst/>
              <a:latin typeface="+mn-lt"/>
              <a:ea typeface="+mn-ea"/>
              <a:cs typeface="+mn-cs"/>
            </a:rPr>
            <a:t>　主な要因としては、子育て世帯への臨時特例給付金の支給によるものである。</a:t>
          </a:r>
          <a:endParaRPr lang="ja-JP" altLang="ja-JP" sz="1400">
            <a:effectLst/>
          </a:endParaRPr>
        </a:p>
        <a:p>
          <a:r>
            <a:rPr kumimoji="1" lang="ja-JP" altLang="ja-JP" sz="1100">
              <a:solidFill>
                <a:schemeClr val="dk1"/>
              </a:solidFill>
              <a:effectLst/>
              <a:latin typeface="+mn-lt"/>
              <a:ea typeface="+mn-ea"/>
              <a:cs typeface="+mn-cs"/>
            </a:rPr>
            <a:t>　全体として、空き家改修や奨学金返還支援事業等の定住施策の充実等により増加しているが、既存事業の廃止が行われていない状況である。効果検証を行い、経費の削減に努める。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66040</xdr:rowOff>
    </xdr:to>
    <xdr:cxnSp macro="">
      <xdr:nvCxnSpPr>
        <xdr:cNvPr id="314" name="直線コネクタ 313"/>
        <xdr:cNvCxnSpPr/>
      </xdr:nvCxnSpPr>
      <xdr:spPr>
        <a:xfrm>
          <a:off x="15671800" y="622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134620</xdr:rowOff>
    </xdr:to>
    <xdr:cxnSp macro="">
      <xdr:nvCxnSpPr>
        <xdr:cNvPr id="317" name="直線コネクタ 316"/>
        <xdr:cNvCxnSpPr/>
      </xdr:nvCxnSpPr>
      <xdr:spPr>
        <a:xfrm flipV="1">
          <a:off x="14782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146050</xdr:rowOff>
    </xdr:to>
    <xdr:cxnSp macro="">
      <xdr:nvCxnSpPr>
        <xdr:cNvPr id="320" name="直線コネクタ 319"/>
        <xdr:cNvCxnSpPr/>
      </xdr:nvCxnSpPr>
      <xdr:spPr>
        <a:xfrm flipV="1">
          <a:off x="13893800" y="6306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146050</xdr:rowOff>
    </xdr:to>
    <xdr:cxnSp macro="">
      <xdr:nvCxnSpPr>
        <xdr:cNvPr id="323" name="直線コネクタ 322"/>
        <xdr:cNvCxnSpPr/>
      </xdr:nvCxnSpPr>
      <xdr:spPr>
        <a:xfrm>
          <a:off x="13004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100347</xdr:rowOff>
    </xdr:from>
    <xdr:ext cx="762000" cy="259045"/>
    <xdr:sp macro="" textlink="">
      <xdr:nvSpPr>
        <xdr:cNvPr id="325" name="テキスト ボックス 324"/>
        <xdr:cNvSpPr txBox="1"/>
      </xdr:nvSpPr>
      <xdr:spPr>
        <a:xfrm>
          <a:off x="13512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33" name="楕円 332"/>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34"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5" name="楕円 334"/>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6" name="テキスト ボックス 335"/>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7" name="楕円 336"/>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38" name="テキスト ボックス 337"/>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9" name="楕円 338"/>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40" name="テキスト ボックス 339"/>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41" name="楕円 340"/>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42" name="テキスト ボックス 341"/>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前年度から0.5％上昇し、類似団体内平均、全国平均及び県平均を下回った。</a:t>
          </a:r>
          <a:endParaRPr lang="ja-JP" altLang="ja-JP" sz="1400">
            <a:effectLst/>
          </a:endParaRPr>
        </a:p>
        <a:p>
          <a:r>
            <a:rPr kumimoji="1" lang="ja-JP" altLang="ja-JP" sz="1100">
              <a:solidFill>
                <a:schemeClr val="dk1"/>
              </a:solidFill>
              <a:effectLst/>
              <a:latin typeface="+mn-lt"/>
              <a:ea typeface="+mn-ea"/>
              <a:cs typeface="+mn-cs"/>
            </a:rPr>
            <a:t>　今後、岩江こども園建設やアウトドア・アクティビティ拠点施設整備事業が予定されており、有利な起債の活用、金利の見直し、借換え等の検討を行い、将来負担の軽減に努める。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136144</xdr:rowOff>
    </xdr:to>
    <xdr:cxnSp macro="">
      <xdr:nvCxnSpPr>
        <xdr:cNvPr id="372" name="直線コネクタ 371"/>
        <xdr:cNvCxnSpPr/>
      </xdr:nvCxnSpPr>
      <xdr:spPr>
        <a:xfrm>
          <a:off x="3987800" y="131434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122428</xdr:rowOff>
    </xdr:to>
    <xdr:cxnSp macro="">
      <xdr:nvCxnSpPr>
        <xdr:cNvPr id="375" name="直線コネクタ 374"/>
        <xdr:cNvCxnSpPr/>
      </xdr:nvCxnSpPr>
      <xdr:spPr>
        <a:xfrm flipV="1">
          <a:off x="3098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168148</xdr:rowOff>
    </xdr:to>
    <xdr:cxnSp macro="">
      <xdr:nvCxnSpPr>
        <xdr:cNvPr id="378" name="直線コネクタ 377"/>
        <xdr:cNvCxnSpPr/>
      </xdr:nvCxnSpPr>
      <xdr:spPr>
        <a:xfrm flipV="1">
          <a:off x="2209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81" name="直線コネクタ 380"/>
        <xdr:cNvCxnSpPr/>
      </xdr:nvCxnSpPr>
      <xdr:spPr>
        <a:xfrm flipV="1">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91" name="楕円 390"/>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92"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3" name="楕円 392"/>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4" name="テキスト ボックス 393"/>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5" name="楕円 394"/>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6" name="テキスト ボックス 395"/>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7" name="楕円 396"/>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8" name="テキスト ボックス 39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9" name="楕円 398"/>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400" name="テキスト ボックス 399"/>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前年度から9.0％増加し、類似団体内平均、全国平均及び県平均を上回った。</a:t>
          </a:r>
          <a:endParaRPr lang="ja-JP" altLang="ja-JP" sz="1400">
            <a:effectLst/>
          </a:endParaRPr>
        </a:p>
        <a:p>
          <a:r>
            <a:rPr kumimoji="1" lang="ja-JP" altLang="ja-JP" sz="1100">
              <a:solidFill>
                <a:schemeClr val="dk1"/>
              </a:solidFill>
              <a:effectLst/>
              <a:latin typeface="+mn-lt"/>
              <a:ea typeface="+mn-ea"/>
              <a:cs typeface="+mn-cs"/>
            </a:rPr>
            <a:t>　主な要因としては、物件費の上昇によるものであり、今後も増加していく見込みである。今後においても、扶助費を含めた全体事業の見直しを進め、事務費の削減に努める。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78</xdr:row>
      <xdr:rowOff>165100</xdr:rowOff>
    </xdr:to>
    <xdr:cxnSp macro="">
      <xdr:nvCxnSpPr>
        <xdr:cNvPr id="433" name="直線コネクタ 432"/>
        <xdr:cNvCxnSpPr/>
      </xdr:nvCxnSpPr>
      <xdr:spPr>
        <a:xfrm>
          <a:off x="15671800" y="1285240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119380</xdr:rowOff>
    </xdr:to>
    <xdr:cxnSp macro="">
      <xdr:nvCxnSpPr>
        <xdr:cNvPr id="436" name="直線コネクタ 435"/>
        <xdr:cNvCxnSpPr/>
      </xdr:nvCxnSpPr>
      <xdr:spPr>
        <a:xfrm flipV="1">
          <a:off x="14782800" y="128524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79</xdr:row>
      <xdr:rowOff>130811</xdr:rowOff>
    </xdr:to>
    <xdr:cxnSp macro="">
      <xdr:nvCxnSpPr>
        <xdr:cNvPr id="439" name="直線コネクタ 438"/>
        <xdr:cNvCxnSpPr/>
      </xdr:nvCxnSpPr>
      <xdr:spPr>
        <a:xfrm flipV="1">
          <a:off x="13893800" y="13149580"/>
          <a:ext cx="889000" cy="5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130811</xdr:rowOff>
    </xdr:to>
    <xdr:cxnSp macro="">
      <xdr:nvCxnSpPr>
        <xdr:cNvPr id="442" name="直線コネクタ 441"/>
        <xdr:cNvCxnSpPr/>
      </xdr:nvCxnSpPr>
      <xdr:spPr>
        <a:xfrm>
          <a:off x="13004800" y="13568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4" name="テキスト ボックス 44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6" name="テキスト ボックス 445"/>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2" name="楕円 451"/>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3"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54" name="楕円 453"/>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29227</xdr:rowOff>
    </xdr:from>
    <xdr:ext cx="736600" cy="259045"/>
    <xdr:sp macro="" textlink="">
      <xdr:nvSpPr>
        <xdr:cNvPr id="455" name="テキスト ボックス 454"/>
        <xdr:cNvSpPr txBox="1"/>
      </xdr:nvSpPr>
      <xdr:spPr>
        <a:xfrm>
          <a:off x="15290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6" name="楕円 455"/>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57" name="テキスト ボックス 456"/>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8" name="楕円 457"/>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9" name="テキスト ボックス 458"/>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0" name="楕円 459"/>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1" name="テキスト ボックス 460"/>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78270</xdr:rowOff>
    </xdr:from>
    <xdr:to>
      <xdr:col>29</xdr:col>
      <xdr:colOff>127000</xdr:colOff>
      <xdr:row>17</xdr:row>
      <xdr:rowOff>136073</xdr:rowOff>
    </xdr:to>
    <xdr:cxnSp macro="">
      <xdr:nvCxnSpPr>
        <xdr:cNvPr id="52" name="直線コネクタ 51"/>
        <xdr:cNvCxnSpPr/>
      </xdr:nvCxnSpPr>
      <xdr:spPr bwMode="auto">
        <a:xfrm flipV="1">
          <a:off x="5003800" y="3040545"/>
          <a:ext cx="647700" cy="5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136073</xdr:rowOff>
    </xdr:from>
    <xdr:to>
      <xdr:col>26</xdr:col>
      <xdr:colOff>50800</xdr:colOff>
      <xdr:row>17</xdr:row>
      <xdr:rowOff>168551</xdr:rowOff>
    </xdr:to>
    <xdr:cxnSp macro="">
      <xdr:nvCxnSpPr>
        <xdr:cNvPr id="55" name="直線コネクタ 54"/>
        <xdr:cNvCxnSpPr/>
      </xdr:nvCxnSpPr>
      <xdr:spPr bwMode="auto">
        <a:xfrm flipV="1">
          <a:off x="4305300" y="3098348"/>
          <a:ext cx="6985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168551</xdr:rowOff>
    </xdr:from>
    <xdr:to>
      <xdr:col>22</xdr:col>
      <xdr:colOff>114300</xdr:colOff>
      <xdr:row>18</xdr:row>
      <xdr:rowOff>47442</xdr:rowOff>
    </xdr:to>
    <xdr:cxnSp macro="">
      <xdr:nvCxnSpPr>
        <xdr:cNvPr id="58" name="直線コネクタ 57"/>
        <xdr:cNvCxnSpPr/>
      </xdr:nvCxnSpPr>
      <xdr:spPr bwMode="auto">
        <a:xfrm flipV="1">
          <a:off x="3606800" y="3130826"/>
          <a:ext cx="698500" cy="50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16728</xdr:rowOff>
    </xdr:from>
    <xdr:to>
      <xdr:col>18</xdr:col>
      <xdr:colOff>177800</xdr:colOff>
      <xdr:row>18</xdr:row>
      <xdr:rowOff>47442</xdr:rowOff>
    </xdr:to>
    <xdr:cxnSp macro="">
      <xdr:nvCxnSpPr>
        <xdr:cNvPr id="61" name="直線コネクタ 60"/>
        <xdr:cNvCxnSpPr/>
      </xdr:nvCxnSpPr>
      <xdr:spPr bwMode="auto">
        <a:xfrm>
          <a:off x="2908300" y="3150453"/>
          <a:ext cx="698500" cy="3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27470</xdr:rowOff>
    </xdr:from>
    <xdr:to>
      <xdr:col>29</xdr:col>
      <xdr:colOff>177800</xdr:colOff>
      <xdr:row>17</xdr:row>
      <xdr:rowOff>129070</xdr:rowOff>
    </xdr:to>
    <xdr:sp macro="" textlink="">
      <xdr:nvSpPr>
        <xdr:cNvPr id="71" name="楕円 70"/>
        <xdr:cNvSpPr/>
      </xdr:nvSpPr>
      <xdr:spPr bwMode="auto">
        <a:xfrm>
          <a:off x="5600700" y="298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170997</xdr:rowOff>
    </xdr:from>
    <xdr:ext cx="762000" cy="259045"/>
    <xdr:sp macro="" textlink="">
      <xdr:nvSpPr>
        <xdr:cNvPr id="72" name="人口1人当たり決算額の推移該当値テキスト130"/>
        <xdr:cNvSpPr txBox="1"/>
      </xdr:nvSpPr>
      <xdr:spPr>
        <a:xfrm>
          <a:off x="5740400" y="296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85273</xdr:rowOff>
    </xdr:from>
    <xdr:to>
      <xdr:col>26</xdr:col>
      <xdr:colOff>101600</xdr:colOff>
      <xdr:row>18</xdr:row>
      <xdr:rowOff>15423</xdr:rowOff>
    </xdr:to>
    <xdr:sp macro="" textlink="">
      <xdr:nvSpPr>
        <xdr:cNvPr id="73" name="楕円 72"/>
        <xdr:cNvSpPr/>
      </xdr:nvSpPr>
      <xdr:spPr bwMode="auto">
        <a:xfrm>
          <a:off x="4953000" y="304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200</xdr:rowOff>
    </xdr:from>
    <xdr:ext cx="736600" cy="259045"/>
    <xdr:sp macro="" textlink="">
      <xdr:nvSpPr>
        <xdr:cNvPr id="74" name="テキスト ボックス 73"/>
        <xdr:cNvSpPr txBox="1"/>
      </xdr:nvSpPr>
      <xdr:spPr>
        <a:xfrm>
          <a:off x="4622800" y="31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117751</xdr:rowOff>
    </xdr:from>
    <xdr:to>
      <xdr:col>22</xdr:col>
      <xdr:colOff>165100</xdr:colOff>
      <xdr:row>18</xdr:row>
      <xdr:rowOff>47901</xdr:rowOff>
    </xdr:to>
    <xdr:sp macro="" textlink="">
      <xdr:nvSpPr>
        <xdr:cNvPr id="75" name="楕円 74"/>
        <xdr:cNvSpPr/>
      </xdr:nvSpPr>
      <xdr:spPr bwMode="auto">
        <a:xfrm>
          <a:off x="4254500" y="308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32678</xdr:rowOff>
    </xdr:from>
    <xdr:ext cx="762000" cy="259045"/>
    <xdr:sp macro="" textlink="">
      <xdr:nvSpPr>
        <xdr:cNvPr id="76" name="テキスト ボックス 75"/>
        <xdr:cNvSpPr txBox="1"/>
      </xdr:nvSpPr>
      <xdr:spPr>
        <a:xfrm>
          <a:off x="3924300" y="316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168092</xdr:rowOff>
    </xdr:from>
    <xdr:to>
      <xdr:col>19</xdr:col>
      <xdr:colOff>38100</xdr:colOff>
      <xdr:row>18</xdr:row>
      <xdr:rowOff>98242</xdr:rowOff>
    </xdr:to>
    <xdr:sp macro="" textlink="">
      <xdr:nvSpPr>
        <xdr:cNvPr id="77" name="楕円 76"/>
        <xdr:cNvSpPr/>
      </xdr:nvSpPr>
      <xdr:spPr bwMode="auto">
        <a:xfrm>
          <a:off x="3556000" y="313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83019</xdr:rowOff>
    </xdr:from>
    <xdr:ext cx="762000" cy="259045"/>
    <xdr:sp macro="" textlink="">
      <xdr:nvSpPr>
        <xdr:cNvPr id="78" name="テキスト ボックス 77"/>
        <xdr:cNvSpPr txBox="1"/>
      </xdr:nvSpPr>
      <xdr:spPr>
        <a:xfrm>
          <a:off x="3225800" y="321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137378</xdr:rowOff>
    </xdr:from>
    <xdr:to>
      <xdr:col>15</xdr:col>
      <xdr:colOff>101600</xdr:colOff>
      <xdr:row>18</xdr:row>
      <xdr:rowOff>67528</xdr:rowOff>
    </xdr:to>
    <xdr:sp macro="" textlink="">
      <xdr:nvSpPr>
        <xdr:cNvPr id="79" name="楕円 78"/>
        <xdr:cNvSpPr/>
      </xdr:nvSpPr>
      <xdr:spPr bwMode="auto">
        <a:xfrm>
          <a:off x="2857500" y="309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52305</xdr:rowOff>
    </xdr:from>
    <xdr:ext cx="762000" cy="259045"/>
    <xdr:sp macro="" textlink="">
      <xdr:nvSpPr>
        <xdr:cNvPr id="80" name="テキスト ボックス 79"/>
        <xdr:cNvSpPr txBox="1"/>
      </xdr:nvSpPr>
      <xdr:spPr>
        <a:xfrm>
          <a:off x="2527300" y="318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339941</xdr:rowOff>
    </xdr:from>
    <xdr:to>
      <xdr:col>29</xdr:col>
      <xdr:colOff>127000</xdr:colOff>
      <xdr:row>36</xdr:row>
      <xdr:rowOff>57162</xdr:rowOff>
    </xdr:to>
    <xdr:cxnSp macro="">
      <xdr:nvCxnSpPr>
        <xdr:cNvPr id="112" name="直線コネクタ 111"/>
        <xdr:cNvCxnSpPr/>
      </xdr:nvCxnSpPr>
      <xdr:spPr bwMode="auto">
        <a:xfrm flipV="1">
          <a:off x="5003800" y="6950291"/>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57162</xdr:rowOff>
    </xdr:from>
    <xdr:to>
      <xdr:col>26</xdr:col>
      <xdr:colOff>50800</xdr:colOff>
      <xdr:row>36</xdr:row>
      <xdr:rowOff>86766</xdr:rowOff>
    </xdr:to>
    <xdr:cxnSp macro="">
      <xdr:nvCxnSpPr>
        <xdr:cNvPr id="115" name="直線コネクタ 114"/>
        <xdr:cNvCxnSpPr/>
      </xdr:nvCxnSpPr>
      <xdr:spPr bwMode="auto">
        <a:xfrm flipV="1">
          <a:off x="4305300" y="7010412"/>
          <a:ext cx="698500" cy="2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55128</xdr:rowOff>
    </xdr:from>
    <xdr:to>
      <xdr:col>22</xdr:col>
      <xdr:colOff>114300</xdr:colOff>
      <xdr:row>36</xdr:row>
      <xdr:rowOff>86766</xdr:rowOff>
    </xdr:to>
    <xdr:cxnSp macro="">
      <xdr:nvCxnSpPr>
        <xdr:cNvPr id="118" name="直線コネクタ 117"/>
        <xdr:cNvCxnSpPr/>
      </xdr:nvCxnSpPr>
      <xdr:spPr bwMode="auto">
        <a:xfrm>
          <a:off x="3606800" y="7008378"/>
          <a:ext cx="6985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13088</xdr:rowOff>
    </xdr:from>
    <xdr:to>
      <xdr:col>18</xdr:col>
      <xdr:colOff>177800</xdr:colOff>
      <xdr:row>36</xdr:row>
      <xdr:rowOff>55128</xdr:rowOff>
    </xdr:to>
    <xdr:cxnSp macro="">
      <xdr:nvCxnSpPr>
        <xdr:cNvPr id="121" name="直線コネクタ 120"/>
        <xdr:cNvCxnSpPr/>
      </xdr:nvCxnSpPr>
      <xdr:spPr bwMode="auto">
        <a:xfrm>
          <a:off x="2908300" y="6966338"/>
          <a:ext cx="698500" cy="4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289141</xdr:rowOff>
    </xdr:from>
    <xdr:to>
      <xdr:col>29</xdr:col>
      <xdr:colOff>177800</xdr:colOff>
      <xdr:row>36</xdr:row>
      <xdr:rowOff>47841</xdr:rowOff>
    </xdr:to>
    <xdr:sp macro="" textlink="">
      <xdr:nvSpPr>
        <xdr:cNvPr id="131" name="楕円 130"/>
        <xdr:cNvSpPr/>
      </xdr:nvSpPr>
      <xdr:spPr bwMode="auto">
        <a:xfrm>
          <a:off x="5600700" y="689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261218</xdr:rowOff>
    </xdr:from>
    <xdr:ext cx="762000" cy="259045"/>
    <xdr:sp macro="" textlink="">
      <xdr:nvSpPr>
        <xdr:cNvPr id="132" name="人口1人当たり決算額の推移該当値テキスト445"/>
        <xdr:cNvSpPr txBox="1"/>
      </xdr:nvSpPr>
      <xdr:spPr>
        <a:xfrm>
          <a:off x="5740400" y="687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6362</xdr:rowOff>
    </xdr:from>
    <xdr:to>
      <xdr:col>26</xdr:col>
      <xdr:colOff>101600</xdr:colOff>
      <xdr:row>36</xdr:row>
      <xdr:rowOff>107962</xdr:rowOff>
    </xdr:to>
    <xdr:sp macro="" textlink="">
      <xdr:nvSpPr>
        <xdr:cNvPr id="133" name="楕円 132"/>
        <xdr:cNvSpPr/>
      </xdr:nvSpPr>
      <xdr:spPr bwMode="auto">
        <a:xfrm>
          <a:off x="4953000" y="695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92739</xdr:rowOff>
    </xdr:from>
    <xdr:ext cx="736600" cy="259045"/>
    <xdr:sp macro="" textlink="">
      <xdr:nvSpPr>
        <xdr:cNvPr id="134" name="テキスト ボックス 133"/>
        <xdr:cNvSpPr txBox="1"/>
      </xdr:nvSpPr>
      <xdr:spPr>
        <a:xfrm>
          <a:off x="4622800" y="7045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35966</xdr:rowOff>
    </xdr:from>
    <xdr:to>
      <xdr:col>22</xdr:col>
      <xdr:colOff>165100</xdr:colOff>
      <xdr:row>36</xdr:row>
      <xdr:rowOff>137566</xdr:rowOff>
    </xdr:to>
    <xdr:sp macro="" textlink="">
      <xdr:nvSpPr>
        <xdr:cNvPr id="135" name="楕円 134"/>
        <xdr:cNvSpPr/>
      </xdr:nvSpPr>
      <xdr:spPr bwMode="auto">
        <a:xfrm>
          <a:off x="42545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122343</xdr:rowOff>
    </xdr:from>
    <xdr:ext cx="762000" cy="259045"/>
    <xdr:sp macro="" textlink="">
      <xdr:nvSpPr>
        <xdr:cNvPr id="136" name="テキスト ボックス 135"/>
        <xdr:cNvSpPr txBox="1"/>
      </xdr:nvSpPr>
      <xdr:spPr>
        <a:xfrm>
          <a:off x="3924300" y="70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4328</xdr:rowOff>
    </xdr:from>
    <xdr:to>
      <xdr:col>19</xdr:col>
      <xdr:colOff>38100</xdr:colOff>
      <xdr:row>36</xdr:row>
      <xdr:rowOff>105928</xdr:rowOff>
    </xdr:to>
    <xdr:sp macro="" textlink="">
      <xdr:nvSpPr>
        <xdr:cNvPr id="137" name="楕円 136"/>
        <xdr:cNvSpPr/>
      </xdr:nvSpPr>
      <xdr:spPr bwMode="auto">
        <a:xfrm>
          <a:off x="3556000" y="695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90705</xdr:rowOff>
    </xdr:from>
    <xdr:ext cx="762000" cy="259045"/>
    <xdr:sp macro="" textlink="">
      <xdr:nvSpPr>
        <xdr:cNvPr id="138" name="テキスト ボックス 137"/>
        <xdr:cNvSpPr txBox="1"/>
      </xdr:nvSpPr>
      <xdr:spPr>
        <a:xfrm>
          <a:off x="3225800" y="70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305188</xdr:rowOff>
    </xdr:from>
    <xdr:to>
      <xdr:col>15</xdr:col>
      <xdr:colOff>101600</xdr:colOff>
      <xdr:row>36</xdr:row>
      <xdr:rowOff>63888</xdr:rowOff>
    </xdr:to>
    <xdr:sp macro="" textlink="">
      <xdr:nvSpPr>
        <xdr:cNvPr id="139" name="楕円 138"/>
        <xdr:cNvSpPr/>
      </xdr:nvSpPr>
      <xdr:spPr bwMode="auto">
        <a:xfrm>
          <a:off x="2857500" y="691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48665</xdr:rowOff>
    </xdr:from>
    <xdr:ext cx="762000" cy="259045"/>
    <xdr:sp macro="" textlink="">
      <xdr:nvSpPr>
        <xdr:cNvPr id="140" name="テキスト ボックス 139"/>
        <xdr:cNvSpPr txBox="1"/>
      </xdr:nvSpPr>
      <xdr:spPr>
        <a:xfrm>
          <a:off x="2527300" y="700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16,489
16,411
72.76
10,293,975
9,701,672
466,172
5,167,014
7,958,194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6981</xdr:rowOff>
    </xdr:from>
    <xdr:to>
      <xdr:col>24</xdr:col>
      <xdr:colOff>63500</xdr:colOff>
      <xdr:row>37</xdr:row>
      <xdr:rowOff>65780</xdr:rowOff>
    </xdr:to>
    <xdr:cxnSp macro="">
      <xdr:nvCxnSpPr>
        <xdr:cNvPr id="63" name="直線コネクタ 62"/>
        <xdr:cNvCxnSpPr/>
      </xdr:nvCxnSpPr>
      <xdr:spPr>
        <a:xfrm flipV="1">
          <a:off x="3797300" y="6350631"/>
          <a:ext cx="838200" cy="5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65780</xdr:rowOff>
    </xdr:from>
    <xdr:to>
      <xdr:col>19</xdr:col>
      <xdr:colOff>177800</xdr:colOff>
      <xdr:row>37</xdr:row>
      <xdr:rowOff>91433</xdr:rowOff>
    </xdr:to>
    <xdr:cxnSp macro="">
      <xdr:nvCxnSpPr>
        <xdr:cNvPr id="66" name="直線コネクタ 65"/>
        <xdr:cNvCxnSpPr/>
      </xdr:nvCxnSpPr>
      <xdr:spPr>
        <a:xfrm flipV="1">
          <a:off x="2908300" y="6409430"/>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91433</xdr:rowOff>
    </xdr:from>
    <xdr:to>
      <xdr:col>15</xdr:col>
      <xdr:colOff>50800</xdr:colOff>
      <xdr:row>38</xdr:row>
      <xdr:rowOff>98732</xdr:rowOff>
    </xdr:to>
    <xdr:cxnSp macro="">
      <xdr:nvCxnSpPr>
        <xdr:cNvPr id="69" name="直線コネクタ 68"/>
        <xdr:cNvCxnSpPr/>
      </xdr:nvCxnSpPr>
      <xdr:spPr>
        <a:xfrm flipV="1">
          <a:off x="2019300" y="6435083"/>
          <a:ext cx="8890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50758</xdr:rowOff>
    </xdr:from>
    <xdr:to>
      <xdr:col>10</xdr:col>
      <xdr:colOff>114300</xdr:colOff>
      <xdr:row>38</xdr:row>
      <xdr:rowOff>98732</xdr:rowOff>
    </xdr:to>
    <xdr:cxnSp macro="">
      <xdr:nvCxnSpPr>
        <xdr:cNvPr id="72" name="直線コネクタ 71"/>
        <xdr:cNvCxnSpPr/>
      </xdr:nvCxnSpPr>
      <xdr:spPr>
        <a:xfrm>
          <a:off x="1130300" y="6565858"/>
          <a:ext cx="8890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127631</xdr:rowOff>
    </xdr:from>
    <xdr:to>
      <xdr:col>24</xdr:col>
      <xdr:colOff>114300</xdr:colOff>
      <xdr:row>37</xdr:row>
      <xdr:rowOff>57781</xdr:rowOff>
    </xdr:to>
    <xdr:sp macro="" textlink="">
      <xdr:nvSpPr>
        <xdr:cNvPr id="82" name="楕円 81"/>
        <xdr:cNvSpPr/>
      </xdr:nvSpPr>
      <xdr:spPr>
        <a:xfrm>
          <a:off x="4584700" y="62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106058</xdr:rowOff>
    </xdr:from>
    <xdr:ext cx="534377" cy="259045"/>
    <xdr:sp macro="" textlink="">
      <xdr:nvSpPr>
        <xdr:cNvPr id="83" name="人件費該当値テキスト"/>
        <xdr:cNvSpPr txBox="1"/>
      </xdr:nvSpPr>
      <xdr:spPr>
        <a:xfrm>
          <a:off x="4686300" y="627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14980</xdr:rowOff>
    </xdr:from>
    <xdr:to>
      <xdr:col>20</xdr:col>
      <xdr:colOff>38100</xdr:colOff>
      <xdr:row>37</xdr:row>
      <xdr:rowOff>116580</xdr:rowOff>
    </xdr:to>
    <xdr:sp macro="" textlink="">
      <xdr:nvSpPr>
        <xdr:cNvPr id="84" name="楕円 83"/>
        <xdr:cNvSpPr/>
      </xdr:nvSpPr>
      <xdr:spPr>
        <a:xfrm>
          <a:off x="3746500" y="6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107707</xdr:rowOff>
    </xdr:from>
    <xdr:ext cx="534377" cy="259045"/>
    <xdr:sp macro="" textlink="">
      <xdr:nvSpPr>
        <xdr:cNvPr id="85" name="テキスト ボックス 84"/>
        <xdr:cNvSpPr txBox="1"/>
      </xdr:nvSpPr>
      <xdr:spPr>
        <a:xfrm>
          <a:off x="3530111" y="6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40633</xdr:rowOff>
    </xdr:from>
    <xdr:to>
      <xdr:col>15</xdr:col>
      <xdr:colOff>101600</xdr:colOff>
      <xdr:row>37</xdr:row>
      <xdr:rowOff>142233</xdr:rowOff>
    </xdr:to>
    <xdr:sp macro="" textlink="">
      <xdr:nvSpPr>
        <xdr:cNvPr id="86" name="楕円 85"/>
        <xdr:cNvSpPr/>
      </xdr:nvSpPr>
      <xdr:spPr>
        <a:xfrm>
          <a:off x="2857500" y="63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133359</xdr:rowOff>
    </xdr:from>
    <xdr:ext cx="534377" cy="259045"/>
    <xdr:sp macro="" textlink="">
      <xdr:nvSpPr>
        <xdr:cNvPr id="87" name="テキスト ボックス 86"/>
        <xdr:cNvSpPr txBox="1"/>
      </xdr:nvSpPr>
      <xdr:spPr>
        <a:xfrm>
          <a:off x="2641111" y="647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47932</xdr:rowOff>
    </xdr:from>
    <xdr:to>
      <xdr:col>10</xdr:col>
      <xdr:colOff>165100</xdr:colOff>
      <xdr:row>38</xdr:row>
      <xdr:rowOff>149532</xdr:rowOff>
    </xdr:to>
    <xdr:sp macro="" textlink="">
      <xdr:nvSpPr>
        <xdr:cNvPr id="88" name="楕円 87"/>
        <xdr:cNvSpPr/>
      </xdr:nvSpPr>
      <xdr:spPr>
        <a:xfrm>
          <a:off x="1968500" y="65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140659</xdr:rowOff>
    </xdr:from>
    <xdr:ext cx="534377" cy="259045"/>
    <xdr:sp macro="" textlink="">
      <xdr:nvSpPr>
        <xdr:cNvPr id="89" name="テキスト ボックス 88"/>
        <xdr:cNvSpPr txBox="1"/>
      </xdr:nvSpPr>
      <xdr:spPr>
        <a:xfrm>
          <a:off x="1752111" y="66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171408</xdr:rowOff>
    </xdr:from>
    <xdr:to>
      <xdr:col>6</xdr:col>
      <xdr:colOff>38100</xdr:colOff>
      <xdr:row>38</xdr:row>
      <xdr:rowOff>101558</xdr:rowOff>
    </xdr:to>
    <xdr:sp macro="" textlink="">
      <xdr:nvSpPr>
        <xdr:cNvPr id="90" name="楕円 89"/>
        <xdr:cNvSpPr/>
      </xdr:nvSpPr>
      <xdr:spPr>
        <a:xfrm>
          <a:off x="1079500" y="65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92685</xdr:rowOff>
    </xdr:from>
    <xdr:ext cx="534377" cy="259045"/>
    <xdr:sp macro="" textlink="">
      <xdr:nvSpPr>
        <xdr:cNvPr id="91" name="テキスト ボックス 90"/>
        <xdr:cNvSpPr txBox="1"/>
      </xdr:nvSpPr>
      <xdr:spPr>
        <a:xfrm>
          <a:off x="863111" y="660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154281</xdr:rowOff>
    </xdr:from>
    <xdr:to>
      <xdr:col>24</xdr:col>
      <xdr:colOff>63500</xdr:colOff>
      <xdr:row>55</xdr:row>
      <xdr:rowOff>81244</xdr:rowOff>
    </xdr:to>
    <xdr:cxnSp macro="">
      <xdr:nvCxnSpPr>
        <xdr:cNvPr id="123" name="直線コネクタ 122"/>
        <xdr:cNvCxnSpPr/>
      </xdr:nvCxnSpPr>
      <xdr:spPr>
        <a:xfrm flipV="1">
          <a:off x="3797300" y="9241131"/>
          <a:ext cx="838200" cy="2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118211</xdr:rowOff>
    </xdr:from>
    <xdr:to>
      <xdr:col>19</xdr:col>
      <xdr:colOff>177800</xdr:colOff>
      <xdr:row>55</xdr:row>
      <xdr:rowOff>81244</xdr:rowOff>
    </xdr:to>
    <xdr:cxnSp macro="">
      <xdr:nvCxnSpPr>
        <xdr:cNvPr id="126" name="直線コネクタ 125"/>
        <xdr:cNvCxnSpPr/>
      </xdr:nvCxnSpPr>
      <xdr:spPr>
        <a:xfrm>
          <a:off x="2908300" y="9205061"/>
          <a:ext cx="889000" cy="30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147031</xdr:rowOff>
    </xdr:from>
    <xdr:to>
      <xdr:col>15</xdr:col>
      <xdr:colOff>50800</xdr:colOff>
      <xdr:row>53</xdr:row>
      <xdr:rowOff>118211</xdr:rowOff>
    </xdr:to>
    <xdr:cxnSp macro="">
      <xdr:nvCxnSpPr>
        <xdr:cNvPr id="129" name="直線コネクタ 128"/>
        <xdr:cNvCxnSpPr/>
      </xdr:nvCxnSpPr>
      <xdr:spPr>
        <a:xfrm>
          <a:off x="2019300" y="8719531"/>
          <a:ext cx="889000" cy="4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147031</xdr:rowOff>
    </xdr:from>
    <xdr:to>
      <xdr:col>10</xdr:col>
      <xdr:colOff>114300</xdr:colOff>
      <xdr:row>52</xdr:row>
      <xdr:rowOff>168226</xdr:rowOff>
    </xdr:to>
    <xdr:cxnSp macro="">
      <xdr:nvCxnSpPr>
        <xdr:cNvPr id="132" name="直線コネクタ 131"/>
        <xdr:cNvCxnSpPr/>
      </xdr:nvCxnSpPr>
      <xdr:spPr>
        <a:xfrm flipV="1">
          <a:off x="1130300" y="8719531"/>
          <a:ext cx="889000" cy="36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45855</xdr:rowOff>
    </xdr:from>
    <xdr:ext cx="534377" cy="259045"/>
    <xdr:sp macro="" textlink="">
      <xdr:nvSpPr>
        <xdr:cNvPr id="134" name="テキスト ボックス 133"/>
        <xdr:cNvSpPr txBox="1"/>
      </xdr:nvSpPr>
      <xdr:spPr>
        <a:xfrm>
          <a:off x="1752111" y="98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133066</xdr:rowOff>
    </xdr:from>
    <xdr:ext cx="534377" cy="259045"/>
    <xdr:sp macro="" textlink="">
      <xdr:nvSpPr>
        <xdr:cNvPr id="136" name="テキスト ボックス 135"/>
        <xdr:cNvSpPr txBox="1"/>
      </xdr:nvSpPr>
      <xdr:spPr>
        <a:xfrm>
          <a:off x="863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103481</xdr:rowOff>
    </xdr:from>
    <xdr:to>
      <xdr:col>24</xdr:col>
      <xdr:colOff>114300</xdr:colOff>
      <xdr:row>54</xdr:row>
      <xdr:rowOff>33631</xdr:rowOff>
    </xdr:to>
    <xdr:sp macro="" textlink="">
      <xdr:nvSpPr>
        <xdr:cNvPr id="142" name="楕円 141"/>
        <xdr:cNvSpPr/>
      </xdr:nvSpPr>
      <xdr:spPr>
        <a:xfrm>
          <a:off x="4584700" y="919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126358</xdr:rowOff>
    </xdr:from>
    <xdr:ext cx="599010" cy="259045"/>
    <xdr:sp macro="" textlink="">
      <xdr:nvSpPr>
        <xdr:cNvPr id="143" name="物件費該当値テキスト"/>
        <xdr:cNvSpPr txBox="1"/>
      </xdr:nvSpPr>
      <xdr:spPr>
        <a:xfrm>
          <a:off x="4686300" y="904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30444</xdr:rowOff>
    </xdr:from>
    <xdr:to>
      <xdr:col>20</xdr:col>
      <xdr:colOff>38100</xdr:colOff>
      <xdr:row>55</xdr:row>
      <xdr:rowOff>132044</xdr:rowOff>
    </xdr:to>
    <xdr:sp macro="" textlink="">
      <xdr:nvSpPr>
        <xdr:cNvPr id="144" name="楕円 143"/>
        <xdr:cNvSpPr/>
      </xdr:nvSpPr>
      <xdr:spPr>
        <a:xfrm>
          <a:off x="3746500" y="9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148571</xdr:rowOff>
    </xdr:from>
    <xdr:ext cx="599010" cy="259045"/>
    <xdr:sp macro="" textlink="">
      <xdr:nvSpPr>
        <xdr:cNvPr id="145" name="テキスト ボックス 144"/>
        <xdr:cNvSpPr txBox="1"/>
      </xdr:nvSpPr>
      <xdr:spPr>
        <a:xfrm>
          <a:off x="3497795" y="923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67411</xdr:rowOff>
    </xdr:from>
    <xdr:to>
      <xdr:col>15</xdr:col>
      <xdr:colOff>101600</xdr:colOff>
      <xdr:row>53</xdr:row>
      <xdr:rowOff>169011</xdr:rowOff>
    </xdr:to>
    <xdr:sp macro="" textlink="">
      <xdr:nvSpPr>
        <xdr:cNvPr id="146" name="楕円 145"/>
        <xdr:cNvSpPr/>
      </xdr:nvSpPr>
      <xdr:spPr>
        <a:xfrm>
          <a:off x="2857500" y="91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14088</xdr:rowOff>
    </xdr:from>
    <xdr:ext cx="599010" cy="259045"/>
    <xdr:sp macro="" textlink="">
      <xdr:nvSpPr>
        <xdr:cNvPr id="147" name="テキスト ボックス 146"/>
        <xdr:cNvSpPr txBox="1"/>
      </xdr:nvSpPr>
      <xdr:spPr>
        <a:xfrm>
          <a:off x="2608795" y="892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96231</xdr:rowOff>
    </xdr:from>
    <xdr:to>
      <xdr:col>10</xdr:col>
      <xdr:colOff>165100</xdr:colOff>
      <xdr:row>51</xdr:row>
      <xdr:rowOff>26381</xdr:rowOff>
    </xdr:to>
    <xdr:sp macro="" textlink="">
      <xdr:nvSpPr>
        <xdr:cNvPr id="148" name="楕円 147"/>
        <xdr:cNvSpPr/>
      </xdr:nvSpPr>
      <xdr:spPr>
        <a:xfrm>
          <a:off x="1968500" y="86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42908</xdr:rowOff>
    </xdr:from>
    <xdr:ext cx="599010" cy="259045"/>
    <xdr:sp macro="" textlink="">
      <xdr:nvSpPr>
        <xdr:cNvPr id="149" name="テキスト ボックス 148"/>
        <xdr:cNvSpPr txBox="1"/>
      </xdr:nvSpPr>
      <xdr:spPr>
        <a:xfrm>
          <a:off x="1719795" y="844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117426</xdr:rowOff>
    </xdr:from>
    <xdr:to>
      <xdr:col>6</xdr:col>
      <xdr:colOff>38100</xdr:colOff>
      <xdr:row>53</xdr:row>
      <xdr:rowOff>47576</xdr:rowOff>
    </xdr:to>
    <xdr:sp macro="" textlink="">
      <xdr:nvSpPr>
        <xdr:cNvPr id="150" name="楕円 149"/>
        <xdr:cNvSpPr/>
      </xdr:nvSpPr>
      <xdr:spPr>
        <a:xfrm>
          <a:off x="1079500" y="9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64103</xdr:rowOff>
    </xdr:from>
    <xdr:ext cx="599010" cy="259045"/>
    <xdr:sp macro="" textlink="">
      <xdr:nvSpPr>
        <xdr:cNvPr id="151" name="テキスト ボックス 150"/>
        <xdr:cNvSpPr txBox="1"/>
      </xdr:nvSpPr>
      <xdr:spPr>
        <a:xfrm>
          <a:off x="830795" y="880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24791</xdr:rowOff>
    </xdr:from>
    <xdr:to>
      <xdr:col>24</xdr:col>
      <xdr:colOff>63500</xdr:colOff>
      <xdr:row>76</xdr:row>
      <xdr:rowOff>105714</xdr:rowOff>
    </xdr:to>
    <xdr:cxnSp macro="">
      <xdr:nvCxnSpPr>
        <xdr:cNvPr id="180" name="直線コネクタ 179"/>
        <xdr:cNvCxnSpPr/>
      </xdr:nvCxnSpPr>
      <xdr:spPr>
        <a:xfrm flipV="1">
          <a:off x="3797300" y="12883541"/>
          <a:ext cx="838200" cy="25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105714</xdr:rowOff>
    </xdr:from>
    <xdr:to>
      <xdr:col>19</xdr:col>
      <xdr:colOff>177800</xdr:colOff>
      <xdr:row>78</xdr:row>
      <xdr:rowOff>10579</xdr:rowOff>
    </xdr:to>
    <xdr:cxnSp macro="">
      <xdr:nvCxnSpPr>
        <xdr:cNvPr id="183" name="直線コネクタ 182"/>
        <xdr:cNvCxnSpPr/>
      </xdr:nvCxnSpPr>
      <xdr:spPr>
        <a:xfrm flipV="1">
          <a:off x="2908300" y="13135914"/>
          <a:ext cx="889000" cy="24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10579</xdr:rowOff>
    </xdr:from>
    <xdr:to>
      <xdr:col>15</xdr:col>
      <xdr:colOff>50800</xdr:colOff>
      <xdr:row>78</xdr:row>
      <xdr:rowOff>43841</xdr:rowOff>
    </xdr:to>
    <xdr:cxnSp macro="">
      <xdr:nvCxnSpPr>
        <xdr:cNvPr id="186" name="直線コネクタ 185"/>
        <xdr:cNvCxnSpPr/>
      </xdr:nvCxnSpPr>
      <xdr:spPr>
        <a:xfrm flipV="1">
          <a:off x="2019300" y="13383679"/>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43841</xdr:rowOff>
    </xdr:from>
    <xdr:to>
      <xdr:col>10</xdr:col>
      <xdr:colOff>114300</xdr:colOff>
      <xdr:row>78</xdr:row>
      <xdr:rowOff>95619</xdr:rowOff>
    </xdr:to>
    <xdr:cxnSp macro="">
      <xdr:nvCxnSpPr>
        <xdr:cNvPr id="189" name="直線コネクタ 188"/>
        <xdr:cNvCxnSpPr/>
      </xdr:nvCxnSpPr>
      <xdr:spPr>
        <a:xfrm flipV="1">
          <a:off x="1130300" y="13416941"/>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145441</xdr:rowOff>
    </xdr:from>
    <xdr:to>
      <xdr:col>24</xdr:col>
      <xdr:colOff>114300</xdr:colOff>
      <xdr:row>75</xdr:row>
      <xdr:rowOff>75591</xdr:rowOff>
    </xdr:to>
    <xdr:sp macro="" textlink="">
      <xdr:nvSpPr>
        <xdr:cNvPr id="199" name="楕円 198"/>
        <xdr:cNvSpPr/>
      </xdr:nvSpPr>
      <xdr:spPr>
        <a:xfrm>
          <a:off x="4584700" y="128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168318</xdr:rowOff>
    </xdr:from>
    <xdr:ext cx="534377" cy="259045"/>
    <xdr:sp macro="" textlink="">
      <xdr:nvSpPr>
        <xdr:cNvPr id="200" name="維持補修費該当値テキスト"/>
        <xdr:cNvSpPr txBox="1"/>
      </xdr:nvSpPr>
      <xdr:spPr>
        <a:xfrm>
          <a:off x="4686300" y="1268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54914</xdr:rowOff>
    </xdr:from>
    <xdr:to>
      <xdr:col>20</xdr:col>
      <xdr:colOff>38100</xdr:colOff>
      <xdr:row>76</xdr:row>
      <xdr:rowOff>156514</xdr:rowOff>
    </xdr:to>
    <xdr:sp macro="" textlink="">
      <xdr:nvSpPr>
        <xdr:cNvPr id="201" name="楕円 200"/>
        <xdr:cNvSpPr/>
      </xdr:nvSpPr>
      <xdr:spPr>
        <a:xfrm>
          <a:off x="3746500" y="13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1591</xdr:rowOff>
    </xdr:from>
    <xdr:ext cx="534377" cy="259045"/>
    <xdr:sp macro="" textlink="">
      <xdr:nvSpPr>
        <xdr:cNvPr id="202" name="テキスト ボックス 201"/>
        <xdr:cNvSpPr txBox="1"/>
      </xdr:nvSpPr>
      <xdr:spPr>
        <a:xfrm>
          <a:off x="3530111" y="128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131229</xdr:rowOff>
    </xdr:from>
    <xdr:to>
      <xdr:col>15</xdr:col>
      <xdr:colOff>101600</xdr:colOff>
      <xdr:row>78</xdr:row>
      <xdr:rowOff>61379</xdr:rowOff>
    </xdr:to>
    <xdr:sp macro="" textlink="">
      <xdr:nvSpPr>
        <xdr:cNvPr id="203" name="楕円 202"/>
        <xdr:cNvSpPr/>
      </xdr:nvSpPr>
      <xdr:spPr>
        <a:xfrm>
          <a:off x="2857500" y="133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52506</xdr:rowOff>
    </xdr:from>
    <xdr:ext cx="469744" cy="259045"/>
    <xdr:sp macro="" textlink="">
      <xdr:nvSpPr>
        <xdr:cNvPr id="204" name="テキスト ボックス 203"/>
        <xdr:cNvSpPr txBox="1"/>
      </xdr:nvSpPr>
      <xdr:spPr>
        <a:xfrm>
          <a:off x="2673428" y="1342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164491</xdr:rowOff>
    </xdr:from>
    <xdr:to>
      <xdr:col>10</xdr:col>
      <xdr:colOff>165100</xdr:colOff>
      <xdr:row>78</xdr:row>
      <xdr:rowOff>94641</xdr:rowOff>
    </xdr:to>
    <xdr:sp macro="" textlink="">
      <xdr:nvSpPr>
        <xdr:cNvPr id="205" name="楕円 204"/>
        <xdr:cNvSpPr/>
      </xdr:nvSpPr>
      <xdr:spPr>
        <a:xfrm>
          <a:off x="1968500" y="133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85768</xdr:rowOff>
    </xdr:from>
    <xdr:ext cx="469744" cy="259045"/>
    <xdr:sp macro="" textlink="">
      <xdr:nvSpPr>
        <xdr:cNvPr id="206" name="テキスト ボックス 205"/>
        <xdr:cNvSpPr txBox="1"/>
      </xdr:nvSpPr>
      <xdr:spPr>
        <a:xfrm>
          <a:off x="1784428" y="1345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44819</xdr:rowOff>
    </xdr:from>
    <xdr:to>
      <xdr:col>6</xdr:col>
      <xdr:colOff>38100</xdr:colOff>
      <xdr:row>78</xdr:row>
      <xdr:rowOff>146419</xdr:rowOff>
    </xdr:to>
    <xdr:sp macro="" textlink="">
      <xdr:nvSpPr>
        <xdr:cNvPr id="207" name="楕円 206"/>
        <xdr:cNvSpPr/>
      </xdr:nvSpPr>
      <xdr:spPr>
        <a:xfrm>
          <a:off x="1079500" y="134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137546</xdr:rowOff>
    </xdr:from>
    <xdr:ext cx="469744" cy="259045"/>
    <xdr:sp macro="" textlink="">
      <xdr:nvSpPr>
        <xdr:cNvPr id="208" name="テキスト ボックス 207"/>
        <xdr:cNvSpPr txBox="1"/>
      </xdr:nvSpPr>
      <xdr:spPr>
        <a:xfrm>
          <a:off x="895428" y="135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75496</xdr:rowOff>
    </xdr:from>
    <xdr:to>
      <xdr:col>24</xdr:col>
      <xdr:colOff>63500</xdr:colOff>
      <xdr:row>98</xdr:row>
      <xdr:rowOff>126408</xdr:rowOff>
    </xdr:to>
    <xdr:cxnSp macro="">
      <xdr:nvCxnSpPr>
        <xdr:cNvPr id="240" name="直線コネクタ 239"/>
        <xdr:cNvCxnSpPr/>
      </xdr:nvCxnSpPr>
      <xdr:spPr>
        <a:xfrm flipV="1">
          <a:off x="3797300" y="16877596"/>
          <a:ext cx="8382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126408</xdr:rowOff>
    </xdr:from>
    <xdr:to>
      <xdr:col>19</xdr:col>
      <xdr:colOff>177800</xdr:colOff>
      <xdr:row>98</xdr:row>
      <xdr:rowOff>141757</xdr:rowOff>
    </xdr:to>
    <xdr:cxnSp macro="">
      <xdr:nvCxnSpPr>
        <xdr:cNvPr id="243" name="直線コネクタ 242"/>
        <xdr:cNvCxnSpPr/>
      </xdr:nvCxnSpPr>
      <xdr:spPr>
        <a:xfrm flipV="1">
          <a:off x="2908300" y="16928508"/>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141757</xdr:rowOff>
    </xdr:from>
    <xdr:to>
      <xdr:col>15</xdr:col>
      <xdr:colOff>50800</xdr:colOff>
      <xdr:row>98</xdr:row>
      <xdr:rowOff>166708</xdr:rowOff>
    </xdr:to>
    <xdr:cxnSp macro="">
      <xdr:nvCxnSpPr>
        <xdr:cNvPr id="246" name="直線コネクタ 245"/>
        <xdr:cNvCxnSpPr/>
      </xdr:nvCxnSpPr>
      <xdr:spPr>
        <a:xfrm flipV="1">
          <a:off x="2019300" y="16943857"/>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166708</xdr:rowOff>
    </xdr:from>
    <xdr:to>
      <xdr:col>10</xdr:col>
      <xdr:colOff>114300</xdr:colOff>
      <xdr:row>99</xdr:row>
      <xdr:rowOff>18346</xdr:rowOff>
    </xdr:to>
    <xdr:cxnSp macro="">
      <xdr:nvCxnSpPr>
        <xdr:cNvPr id="249" name="直線コネクタ 248"/>
        <xdr:cNvCxnSpPr/>
      </xdr:nvCxnSpPr>
      <xdr:spPr>
        <a:xfrm flipV="1">
          <a:off x="1130300" y="1696880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24696</xdr:rowOff>
    </xdr:from>
    <xdr:to>
      <xdr:col>24</xdr:col>
      <xdr:colOff>114300</xdr:colOff>
      <xdr:row>98</xdr:row>
      <xdr:rowOff>126296</xdr:rowOff>
    </xdr:to>
    <xdr:sp macro="" textlink="">
      <xdr:nvSpPr>
        <xdr:cNvPr id="259" name="楕円 258"/>
        <xdr:cNvSpPr/>
      </xdr:nvSpPr>
      <xdr:spPr>
        <a:xfrm>
          <a:off x="4584700" y="168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111073</xdr:rowOff>
    </xdr:from>
    <xdr:ext cx="534377" cy="259045"/>
    <xdr:sp macro="" textlink="">
      <xdr:nvSpPr>
        <xdr:cNvPr id="260" name="扶助費該当値テキスト"/>
        <xdr:cNvSpPr txBox="1"/>
      </xdr:nvSpPr>
      <xdr:spPr>
        <a:xfrm>
          <a:off x="4686300" y="16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75608</xdr:rowOff>
    </xdr:from>
    <xdr:to>
      <xdr:col>20</xdr:col>
      <xdr:colOff>38100</xdr:colOff>
      <xdr:row>99</xdr:row>
      <xdr:rowOff>5758</xdr:rowOff>
    </xdr:to>
    <xdr:sp macro="" textlink="">
      <xdr:nvSpPr>
        <xdr:cNvPr id="261" name="楕円 260"/>
        <xdr:cNvSpPr/>
      </xdr:nvSpPr>
      <xdr:spPr>
        <a:xfrm>
          <a:off x="3746500" y="168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168335</xdr:rowOff>
    </xdr:from>
    <xdr:ext cx="534377" cy="259045"/>
    <xdr:sp macro="" textlink="">
      <xdr:nvSpPr>
        <xdr:cNvPr id="262" name="テキスト ボックス 261"/>
        <xdr:cNvSpPr txBox="1"/>
      </xdr:nvSpPr>
      <xdr:spPr>
        <a:xfrm>
          <a:off x="3530111" y="169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90957</xdr:rowOff>
    </xdr:from>
    <xdr:to>
      <xdr:col>15</xdr:col>
      <xdr:colOff>101600</xdr:colOff>
      <xdr:row>99</xdr:row>
      <xdr:rowOff>21107</xdr:rowOff>
    </xdr:to>
    <xdr:sp macro="" textlink="">
      <xdr:nvSpPr>
        <xdr:cNvPr id="263" name="楕円 262"/>
        <xdr:cNvSpPr/>
      </xdr:nvSpPr>
      <xdr:spPr>
        <a:xfrm>
          <a:off x="28575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12234</xdr:rowOff>
    </xdr:from>
    <xdr:ext cx="534377" cy="259045"/>
    <xdr:sp macro="" textlink="">
      <xdr:nvSpPr>
        <xdr:cNvPr id="264" name="テキスト ボックス 263"/>
        <xdr:cNvSpPr txBox="1"/>
      </xdr:nvSpPr>
      <xdr:spPr>
        <a:xfrm>
          <a:off x="2641111" y="1698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115908</xdr:rowOff>
    </xdr:from>
    <xdr:to>
      <xdr:col>10</xdr:col>
      <xdr:colOff>165100</xdr:colOff>
      <xdr:row>99</xdr:row>
      <xdr:rowOff>46058</xdr:rowOff>
    </xdr:to>
    <xdr:sp macro="" textlink="">
      <xdr:nvSpPr>
        <xdr:cNvPr id="265" name="楕円 264"/>
        <xdr:cNvSpPr/>
      </xdr:nvSpPr>
      <xdr:spPr>
        <a:xfrm>
          <a:off x="1968500" y="169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37185</xdr:rowOff>
    </xdr:from>
    <xdr:ext cx="534377" cy="259045"/>
    <xdr:sp macro="" textlink="">
      <xdr:nvSpPr>
        <xdr:cNvPr id="266" name="テキスト ボックス 265"/>
        <xdr:cNvSpPr txBox="1"/>
      </xdr:nvSpPr>
      <xdr:spPr>
        <a:xfrm>
          <a:off x="1752111" y="170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138996</xdr:rowOff>
    </xdr:from>
    <xdr:to>
      <xdr:col>6</xdr:col>
      <xdr:colOff>38100</xdr:colOff>
      <xdr:row>99</xdr:row>
      <xdr:rowOff>69146</xdr:rowOff>
    </xdr:to>
    <xdr:sp macro="" textlink="">
      <xdr:nvSpPr>
        <xdr:cNvPr id="267" name="楕円 266"/>
        <xdr:cNvSpPr/>
      </xdr:nvSpPr>
      <xdr:spPr>
        <a:xfrm>
          <a:off x="1079500" y="169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60273</xdr:rowOff>
    </xdr:from>
    <xdr:ext cx="534377" cy="259045"/>
    <xdr:sp macro="" textlink="">
      <xdr:nvSpPr>
        <xdr:cNvPr id="268" name="テキスト ボックス 267"/>
        <xdr:cNvSpPr txBox="1"/>
      </xdr:nvSpPr>
      <xdr:spPr>
        <a:xfrm>
          <a:off x="863111" y="170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83601</xdr:rowOff>
    </xdr:from>
    <xdr:to>
      <xdr:col>55</xdr:col>
      <xdr:colOff>0</xdr:colOff>
      <xdr:row>36</xdr:row>
      <xdr:rowOff>150636</xdr:rowOff>
    </xdr:to>
    <xdr:cxnSp macro="">
      <xdr:nvCxnSpPr>
        <xdr:cNvPr id="296" name="直線コネクタ 295"/>
        <xdr:cNvCxnSpPr/>
      </xdr:nvCxnSpPr>
      <xdr:spPr>
        <a:xfrm>
          <a:off x="9639300" y="6255801"/>
          <a:ext cx="838200" cy="6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7" name="補助費等平均値テキスト"/>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58190</xdr:rowOff>
    </xdr:from>
    <xdr:to>
      <xdr:col>50</xdr:col>
      <xdr:colOff>114300</xdr:colOff>
      <xdr:row>36</xdr:row>
      <xdr:rowOff>83601</xdr:rowOff>
    </xdr:to>
    <xdr:cxnSp macro="">
      <xdr:nvCxnSpPr>
        <xdr:cNvPr id="299" name="直線コネクタ 298"/>
        <xdr:cNvCxnSpPr/>
      </xdr:nvCxnSpPr>
      <xdr:spPr>
        <a:xfrm>
          <a:off x="8750300" y="5544590"/>
          <a:ext cx="889000" cy="7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144630</xdr:rowOff>
    </xdr:from>
    <xdr:ext cx="534377" cy="259045"/>
    <xdr:sp macro="" textlink="">
      <xdr:nvSpPr>
        <xdr:cNvPr id="301" name="テキスト ボックス 300"/>
        <xdr:cNvSpPr txBox="1"/>
      </xdr:nvSpPr>
      <xdr:spPr>
        <a:xfrm>
          <a:off x="9372111" y="63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58190</xdr:rowOff>
    </xdr:from>
    <xdr:to>
      <xdr:col>45</xdr:col>
      <xdr:colOff>177800</xdr:colOff>
      <xdr:row>37</xdr:row>
      <xdr:rowOff>107129</xdr:rowOff>
    </xdr:to>
    <xdr:cxnSp macro="">
      <xdr:nvCxnSpPr>
        <xdr:cNvPr id="302" name="直線コネクタ 301"/>
        <xdr:cNvCxnSpPr/>
      </xdr:nvCxnSpPr>
      <xdr:spPr>
        <a:xfrm flipV="1">
          <a:off x="7861300" y="5544590"/>
          <a:ext cx="889000" cy="9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4" name="テキスト ボックス 303"/>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107129</xdr:rowOff>
    </xdr:from>
    <xdr:to>
      <xdr:col>41</xdr:col>
      <xdr:colOff>50800</xdr:colOff>
      <xdr:row>37</xdr:row>
      <xdr:rowOff>163767</xdr:rowOff>
    </xdr:to>
    <xdr:cxnSp macro="">
      <xdr:nvCxnSpPr>
        <xdr:cNvPr id="305" name="直線コネクタ 304"/>
        <xdr:cNvCxnSpPr/>
      </xdr:nvCxnSpPr>
      <xdr:spPr>
        <a:xfrm flipV="1">
          <a:off x="6972300" y="6450779"/>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7" name="テキスト ボックス 306"/>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99836</xdr:rowOff>
    </xdr:from>
    <xdr:to>
      <xdr:col>55</xdr:col>
      <xdr:colOff>50800</xdr:colOff>
      <xdr:row>37</xdr:row>
      <xdr:rowOff>29986</xdr:rowOff>
    </xdr:to>
    <xdr:sp macro="" textlink="">
      <xdr:nvSpPr>
        <xdr:cNvPr id="315" name="楕円 314"/>
        <xdr:cNvSpPr/>
      </xdr:nvSpPr>
      <xdr:spPr>
        <a:xfrm>
          <a:off x="10426700" y="62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78263</xdr:rowOff>
    </xdr:from>
    <xdr:ext cx="534377" cy="259045"/>
    <xdr:sp macro="" textlink="">
      <xdr:nvSpPr>
        <xdr:cNvPr id="316" name="補助費等該当値テキスト"/>
        <xdr:cNvSpPr txBox="1"/>
      </xdr:nvSpPr>
      <xdr:spPr>
        <a:xfrm>
          <a:off x="10528300" y="625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32801</xdr:rowOff>
    </xdr:from>
    <xdr:to>
      <xdr:col>50</xdr:col>
      <xdr:colOff>165100</xdr:colOff>
      <xdr:row>36</xdr:row>
      <xdr:rowOff>134401</xdr:rowOff>
    </xdr:to>
    <xdr:sp macro="" textlink="">
      <xdr:nvSpPr>
        <xdr:cNvPr id="317" name="楕円 316"/>
        <xdr:cNvSpPr/>
      </xdr:nvSpPr>
      <xdr:spPr>
        <a:xfrm>
          <a:off x="9588500" y="62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150928</xdr:rowOff>
    </xdr:from>
    <xdr:ext cx="534377" cy="259045"/>
    <xdr:sp macro="" textlink="">
      <xdr:nvSpPr>
        <xdr:cNvPr id="318" name="テキスト ボックス 317"/>
        <xdr:cNvSpPr txBox="1"/>
      </xdr:nvSpPr>
      <xdr:spPr>
        <a:xfrm>
          <a:off x="9372111" y="59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7390</xdr:rowOff>
    </xdr:from>
    <xdr:to>
      <xdr:col>46</xdr:col>
      <xdr:colOff>38100</xdr:colOff>
      <xdr:row>32</xdr:row>
      <xdr:rowOff>108990</xdr:rowOff>
    </xdr:to>
    <xdr:sp macro="" textlink="">
      <xdr:nvSpPr>
        <xdr:cNvPr id="319" name="楕円 318"/>
        <xdr:cNvSpPr/>
      </xdr:nvSpPr>
      <xdr:spPr>
        <a:xfrm>
          <a:off x="8699500" y="54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100117</xdr:rowOff>
    </xdr:from>
    <xdr:ext cx="599010" cy="259045"/>
    <xdr:sp macro="" textlink="">
      <xdr:nvSpPr>
        <xdr:cNvPr id="320" name="テキスト ボックス 319"/>
        <xdr:cNvSpPr txBox="1"/>
      </xdr:nvSpPr>
      <xdr:spPr>
        <a:xfrm>
          <a:off x="8450795" y="558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56329</xdr:rowOff>
    </xdr:from>
    <xdr:to>
      <xdr:col>41</xdr:col>
      <xdr:colOff>101600</xdr:colOff>
      <xdr:row>37</xdr:row>
      <xdr:rowOff>157929</xdr:rowOff>
    </xdr:to>
    <xdr:sp macro="" textlink="">
      <xdr:nvSpPr>
        <xdr:cNvPr id="321" name="楕円 320"/>
        <xdr:cNvSpPr/>
      </xdr:nvSpPr>
      <xdr:spPr>
        <a:xfrm>
          <a:off x="7810500" y="63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149056</xdr:rowOff>
    </xdr:from>
    <xdr:ext cx="534377" cy="259045"/>
    <xdr:sp macro="" textlink="">
      <xdr:nvSpPr>
        <xdr:cNvPr id="322" name="テキスト ボックス 321"/>
        <xdr:cNvSpPr txBox="1"/>
      </xdr:nvSpPr>
      <xdr:spPr>
        <a:xfrm>
          <a:off x="7594111" y="64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112967</xdr:rowOff>
    </xdr:from>
    <xdr:to>
      <xdr:col>36</xdr:col>
      <xdr:colOff>165100</xdr:colOff>
      <xdr:row>38</xdr:row>
      <xdr:rowOff>43117</xdr:rowOff>
    </xdr:to>
    <xdr:sp macro="" textlink="">
      <xdr:nvSpPr>
        <xdr:cNvPr id="323" name="楕円 322"/>
        <xdr:cNvSpPr/>
      </xdr:nvSpPr>
      <xdr:spPr>
        <a:xfrm>
          <a:off x="6921500" y="64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34244</xdr:rowOff>
    </xdr:from>
    <xdr:ext cx="534377" cy="259045"/>
    <xdr:sp macro="" textlink="">
      <xdr:nvSpPr>
        <xdr:cNvPr id="324" name="テキスト ボックス 323"/>
        <xdr:cNvSpPr txBox="1"/>
      </xdr:nvSpPr>
      <xdr:spPr>
        <a:xfrm>
          <a:off x="6705111" y="65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146003</xdr:rowOff>
    </xdr:from>
    <xdr:to>
      <xdr:col>55</xdr:col>
      <xdr:colOff>0</xdr:colOff>
      <xdr:row>57</xdr:row>
      <xdr:rowOff>79110</xdr:rowOff>
    </xdr:to>
    <xdr:cxnSp macro="">
      <xdr:nvCxnSpPr>
        <xdr:cNvPr id="356" name="直線コネクタ 355"/>
        <xdr:cNvCxnSpPr/>
      </xdr:nvCxnSpPr>
      <xdr:spPr>
        <a:xfrm flipV="1">
          <a:off x="9639300" y="9575753"/>
          <a:ext cx="838200" cy="27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43818</xdr:rowOff>
    </xdr:from>
    <xdr:to>
      <xdr:col>50</xdr:col>
      <xdr:colOff>114300</xdr:colOff>
      <xdr:row>57</xdr:row>
      <xdr:rowOff>79110</xdr:rowOff>
    </xdr:to>
    <xdr:cxnSp macro="">
      <xdr:nvCxnSpPr>
        <xdr:cNvPr id="359" name="直線コネクタ 358"/>
        <xdr:cNvCxnSpPr/>
      </xdr:nvCxnSpPr>
      <xdr:spPr>
        <a:xfrm>
          <a:off x="8750300" y="9473568"/>
          <a:ext cx="889000" cy="3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1" name="テキスト ボックス 360"/>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43818</xdr:rowOff>
    </xdr:from>
    <xdr:to>
      <xdr:col>45</xdr:col>
      <xdr:colOff>177800</xdr:colOff>
      <xdr:row>56</xdr:row>
      <xdr:rowOff>91356</xdr:rowOff>
    </xdr:to>
    <xdr:cxnSp macro="">
      <xdr:nvCxnSpPr>
        <xdr:cNvPr id="362" name="直線コネクタ 361"/>
        <xdr:cNvCxnSpPr/>
      </xdr:nvCxnSpPr>
      <xdr:spPr>
        <a:xfrm flipV="1">
          <a:off x="7861300" y="9473568"/>
          <a:ext cx="889000" cy="2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91356</xdr:rowOff>
    </xdr:from>
    <xdr:to>
      <xdr:col>41</xdr:col>
      <xdr:colOff>50800</xdr:colOff>
      <xdr:row>58</xdr:row>
      <xdr:rowOff>81407</xdr:rowOff>
    </xdr:to>
    <xdr:cxnSp macro="">
      <xdr:nvCxnSpPr>
        <xdr:cNvPr id="365" name="直線コネクタ 364"/>
        <xdr:cNvCxnSpPr/>
      </xdr:nvCxnSpPr>
      <xdr:spPr>
        <a:xfrm flipV="1">
          <a:off x="6972300" y="9692556"/>
          <a:ext cx="889000" cy="3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7" name="テキスト ボックス 366"/>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95203</xdr:rowOff>
    </xdr:from>
    <xdr:to>
      <xdr:col>55</xdr:col>
      <xdr:colOff>50800</xdr:colOff>
      <xdr:row>56</xdr:row>
      <xdr:rowOff>25353</xdr:rowOff>
    </xdr:to>
    <xdr:sp macro="" textlink="">
      <xdr:nvSpPr>
        <xdr:cNvPr id="375" name="楕円 374"/>
        <xdr:cNvSpPr/>
      </xdr:nvSpPr>
      <xdr:spPr>
        <a:xfrm>
          <a:off x="10426700" y="95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118080</xdr:rowOff>
    </xdr:from>
    <xdr:ext cx="534377" cy="259045"/>
    <xdr:sp macro="" textlink="">
      <xdr:nvSpPr>
        <xdr:cNvPr id="376" name="普通建設事業費該当値テキスト"/>
        <xdr:cNvSpPr txBox="1"/>
      </xdr:nvSpPr>
      <xdr:spPr>
        <a:xfrm>
          <a:off x="10528300" y="93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28310</xdr:rowOff>
    </xdr:from>
    <xdr:to>
      <xdr:col>50</xdr:col>
      <xdr:colOff>165100</xdr:colOff>
      <xdr:row>57</xdr:row>
      <xdr:rowOff>129910</xdr:rowOff>
    </xdr:to>
    <xdr:sp macro="" textlink="">
      <xdr:nvSpPr>
        <xdr:cNvPr id="377" name="楕円 376"/>
        <xdr:cNvSpPr/>
      </xdr:nvSpPr>
      <xdr:spPr>
        <a:xfrm>
          <a:off x="9588500" y="98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121037</xdr:rowOff>
    </xdr:from>
    <xdr:ext cx="534377" cy="259045"/>
    <xdr:sp macro="" textlink="">
      <xdr:nvSpPr>
        <xdr:cNvPr id="378" name="テキスト ボックス 377"/>
        <xdr:cNvSpPr txBox="1"/>
      </xdr:nvSpPr>
      <xdr:spPr>
        <a:xfrm>
          <a:off x="9372111" y="98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164468</xdr:rowOff>
    </xdr:from>
    <xdr:to>
      <xdr:col>46</xdr:col>
      <xdr:colOff>38100</xdr:colOff>
      <xdr:row>55</xdr:row>
      <xdr:rowOff>94618</xdr:rowOff>
    </xdr:to>
    <xdr:sp macro="" textlink="">
      <xdr:nvSpPr>
        <xdr:cNvPr id="379" name="楕円 378"/>
        <xdr:cNvSpPr/>
      </xdr:nvSpPr>
      <xdr:spPr>
        <a:xfrm>
          <a:off x="8699500" y="94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111145</xdr:rowOff>
    </xdr:from>
    <xdr:ext cx="534377" cy="259045"/>
    <xdr:sp macro="" textlink="">
      <xdr:nvSpPr>
        <xdr:cNvPr id="380" name="テキスト ボックス 379"/>
        <xdr:cNvSpPr txBox="1"/>
      </xdr:nvSpPr>
      <xdr:spPr>
        <a:xfrm>
          <a:off x="8483111" y="91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40556</xdr:rowOff>
    </xdr:from>
    <xdr:to>
      <xdr:col>41</xdr:col>
      <xdr:colOff>101600</xdr:colOff>
      <xdr:row>56</xdr:row>
      <xdr:rowOff>142156</xdr:rowOff>
    </xdr:to>
    <xdr:sp macro="" textlink="">
      <xdr:nvSpPr>
        <xdr:cNvPr id="381" name="楕円 380"/>
        <xdr:cNvSpPr/>
      </xdr:nvSpPr>
      <xdr:spPr>
        <a:xfrm>
          <a:off x="7810500" y="96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133283</xdr:rowOff>
    </xdr:from>
    <xdr:ext cx="534377" cy="259045"/>
    <xdr:sp macro="" textlink="">
      <xdr:nvSpPr>
        <xdr:cNvPr id="382" name="テキスト ボックス 381"/>
        <xdr:cNvSpPr txBox="1"/>
      </xdr:nvSpPr>
      <xdr:spPr>
        <a:xfrm>
          <a:off x="7594111" y="97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30607</xdr:rowOff>
    </xdr:from>
    <xdr:to>
      <xdr:col>36</xdr:col>
      <xdr:colOff>165100</xdr:colOff>
      <xdr:row>58</xdr:row>
      <xdr:rowOff>132207</xdr:rowOff>
    </xdr:to>
    <xdr:sp macro="" textlink="">
      <xdr:nvSpPr>
        <xdr:cNvPr id="383" name="楕円 382"/>
        <xdr:cNvSpPr/>
      </xdr:nvSpPr>
      <xdr:spPr>
        <a:xfrm>
          <a:off x="6921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123334</xdr:rowOff>
    </xdr:from>
    <xdr:ext cx="534377" cy="259045"/>
    <xdr:sp macro="" textlink="">
      <xdr:nvSpPr>
        <xdr:cNvPr id="384" name="テキスト ボックス 383"/>
        <xdr:cNvSpPr txBox="1"/>
      </xdr:nvSpPr>
      <xdr:spPr>
        <a:xfrm>
          <a:off x="6705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102006</xdr:rowOff>
    </xdr:from>
    <xdr:to>
      <xdr:col>55</xdr:col>
      <xdr:colOff>0</xdr:colOff>
      <xdr:row>79</xdr:row>
      <xdr:rowOff>27432</xdr:rowOff>
    </xdr:to>
    <xdr:cxnSp macro="">
      <xdr:nvCxnSpPr>
        <xdr:cNvPr id="413" name="直線コネクタ 412"/>
        <xdr:cNvCxnSpPr/>
      </xdr:nvCxnSpPr>
      <xdr:spPr>
        <a:xfrm flipV="1">
          <a:off x="9639300" y="13475106"/>
          <a:ext cx="838200" cy="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4" name="普通建設事業費 （ うち新規整備　）平均値テキスト"/>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129146</xdr:rowOff>
    </xdr:from>
    <xdr:to>
      <xdr:col>50</xdr:col>
      <xdr:colOff>114300</xdr:colOff>
      <xdr:row>79</xdr:row>
      <xdr:rowOff>27432</xdr:rowOff>
    </xdr:to>
    <xdr:cxnSp macro="">
      <xdr:nvCxnSpPr>
        <xdr:cNvPr id="416" name="直線コネクタ 415"/>
        <xdr:cNvCxnSpPr/>
      </xdr:nvCxnSpPr>
      <xdr:spPr>
        <a:xfrm>
          <a:off x="8750300" y="13502246"/>
          <a:ext cx="889000" cy="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97054</xdr:rowOff>
    </xdr:from>
    <xdr:to>
      <xdr:col>45</xdr:col>
      <xdr:colOff>177800</xdr:colOff>
      <xdr:row>78</xdr:row>
      <xdr:rowOff>129146</xdr:rowOff>
    </xdr:to>
    <xdr:cxnSp macro="">
      <xdr:nvCxnSpPr>
        <xdr:cNvPr id="419" name="直線コネクタ 418"/>
        <xdr:cNvCxnSpPr/>
      </xdr:nvCxnSpPr>
      <xdr:spPr>
        <a:xfrm>
          <a:off x="7861300" y="12955804"/>
          <a:ext cx="889000" cy="5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1" name="テキスト ボックス 420"/>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97054</xdr:rowOff>
    </xdr:from>
    <xdr:to>
      <xdr:col>41</xdr:col>
      <xdr:colOff>50800</xdr:colOff>
      <xdr:row>78</xdr:row>
      <xdr:rowOff>147662</xdr:rowOff>
    </xdr:to>
    <xdr:cxnSp macro="">
      <xdr:nvCxnSpPr>
        <xdr:cNvPr id="422" name="直線コネクタ 421"/>
        <xdr:cNvCxnSpPr/>
      </xdr:nvCxnSpPr>
      <xdr:spPr>
        <a:xfrm flipV="1">
          <a:off x="6972300" y="12955804"/>
          <a:ext cx="889000" cy="5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21328</xdr:rowOff>
    </xdr:from>
    <xdr:ext cx="534377" cy="259045"/>
    <xdr:sp macro="" textlink="">
      <xdr:nvSpPr>
        <xdr:cNvPr id="424" name="テキスト ボックス 423"/>
        <xdr:cNvSpPr txBox="1"/>
      </xdr:nvSpPr>
      <xdr:spPr>
        <a:xfrm>
          <a:off x="7594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6" name="テキスト ボックス 425"/>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51206</xdr:rowOff>
    </xdr:from>
    <xdr:to>
      <xdr:col>55</xdr:col>
      <xdr:colOff>50800</xdr:colOff>
      <xdr:row>78</xdr:row>
      <xdr:rowOff>152806</xdr:rowOff>
    </xdr:to>
    <xdr:sp macro="" textlink="">
      <xdr:nvSpPr>
        <xdr:cNvPr id="432" name="楕円 431"/>
        <xdr:cNvSpPr/>
      </xdr:nvSpPr>
      <xdr:spPr>
        <a:xfrm>
          <a:off x="10426700" y="134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137583</xdr:rowOff>
    </xdr:from>
    <xdr:ext cx="469744" cy="259045"/>
    <xdr:sp macro="" textlink="">
      <xdr:nvSpPr>
        <xdr:cNvPr id="433" name="普通建設事業費 （ うち新規整備　）該当値テキスト"/>
        <xdr:cNvSpPr txBox="1"/>
      </xdr:nvSpPr>
      <xdr:spPr>
        <a:xfrm>
          <a:off x="10528300" y="1333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148082</xdr:rowOff>
    </xdr:from>
    <xdr:to>
      <xdr:col>50</xdr:col>
      <xdr:colOff>165100</xdr:colOff>
      <xdr:row>79</xdr:row>
      <xdr:rowOff>78232</xdr:rowOff>
    </xdr:to>
    <xdr:sp macro="" textlink="">
      <xdr:nvSpPr>
        <xdr:cNvPr id="434" name="楕円 433"/>
        <xdr:cNvSpPr/>
      </xdr:nvSpPr>
      <xdr:spPr>
        <a:xfrm>
          <a:off x="9588500" y="13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69359</xdr:rowOff>
    </xdr:from>
    <xdr:ext cx="469744" cy="259045"/>
    <xdr:sp macro="" textlink="">
      <xdr:nvSpPr>
        <xdr:cNvPr id="435" name="テキスト ボックス 434"/>
        <xdr:cNvSpPr txBox="1"/>
      </xdr:nvSpPr>
      <xdr:spPr>
        <a:xfrm>
          <a:off x="9404428" y="136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78346</xdr:rowOff>
    </xdr:from>
    <xdr:to>
      <xdr:col>46</xdr:col>
      <xdr:colOff>38100</xdr:colOff>
      <xdr:row>79</xdr:row>
      <xdr:rowOff>8496</xdr:rowOff>
    </xdr:to>
    <xdr:sp macro="" textlink="">
      <xdr:nvSpPr>
        <xdr:cNvPr id="436" name="楕円 435"/>
        <xdr:cNvSpPr/>
      </xdr:nvSpPr>
      <xdr:spPr>
        <a:xfrm>
          <a:off x="8699500" y="134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171073</xdr:rowOff>
    </xdr:from>
    <xdr:ext cx="469744" cy="259045"/>
    <xdr:sp macro="" textlink="">
      <xdr:nvSpPr>
        <xdr:cNvPr id="437" name="テキスト ボックス 436"/>
        <xdr:cNvSpPr txBox="1"/>
      </xdr:nvSpPr>
      <xdr:spPr>
        <a:xfrm>
          <a:off x="8515428"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46254</xdr:rowOff>
    </xdr:from>
    <xdr:to>
      <xdr:col>41</xdr:col>
      <xdr:colOff>101600</xdr:colOff>
      <xdr:row>75</xdr:row>
      <xdr:rowOff>147855</xdr:rowOff>
    </xdr:to>
    <xdr:sp macro="" textlink="">
      <xdr:nvSpPr>
        <xdr:cNvPr id="438" name="楕円 437"/>
        <xdr:cNvSpPr/>
      </xdr:nvSpPr>
      <xdr:spPr>
        <a:xfrm>
          <a:off x="7810500" y="1290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164381</xdr:rowOff>
    </xdr:from>
    <xdr:ext cx="534377" cy="259045"/>
    <xdr:sp macro="" textlink="">
      <xdr:nvSpPr>
        <xdr:cNvPr id="439" name="テキスト ボックス 438"/>
        <xdr:cNvSpPr txBox="1"/>
      </xdr:nvSpPr>
      <xdr:spPr>
        <a:xfrm>
          <a:off x="7594111" y="126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96862</xdr:rowOff>
    </xdr:from>
    <xdr:to>
      <xdr:col>36</xdr:col>
      <xdr:colOff>165100</xdr:colOff>
      <xdr:row>79</xdr:row>
      <xdr:rowOff>27012</xdr:rowOff>
    </xdr:to>
    <xdr:sp macro="" textlink="">
      <xdr:nvSpPr>
        <xdr:cNvPr id="440" name="楕円 439"/>
        <xdr:cNvSpPr/>
      </xdr:nvSpPr>
      <xdr:spPr>
        <a:xfrm>
          <a:off x="6921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18139</xdr:rowOff>
    </xdr:from>
    <xdr:ext cx="469744" cy="259045"/>
    <xdr:sp macro="" textlink="">
      <xdr:nvSpPr>
        <xdr:cNvPr id="441" name="テキスト ボックス 440"/>
        <xdr:cNvSpPr txBox="1"/>
      </xdr:nvSpPr>
      <xdr:spPr>
        <a:xfrm>
          <a:off x="6737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79986</xdr:rowOff>
    </xdr:from>
    <xdr:to>
      <xdr:col>55</xdr:col>
      <xdr:colOff>0</xdr:colOff>
      <xdr:row>94</xdr:row>
      <xdr:rowOff>19881</xdr:rowOff>
    </xdr:to>
    <xdr:cxnSp macro="">
      <xdr:nvCxnSpPr>
        <xdr:cNvPr id="472" name="直線コネクタ 471"/>
        <xdr:cNvCxnSpPr/>
      </xdr:nvCxnSpPr>
      <xdr:spPr>
        <a:xfrm flipV="1">
          <a:off x="9639300" y="15853386"/>
          <a:ext cx="838200" cy="28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3" name="普通建設事業費 （ うち更新整備　）平均値テキスト"/>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143047</xdr:rowOff>
    </xdr:from>
    <xdr:to>
      <xdr:col>50</xdr:col>
      <xdr:colOff>114300</xdr:colOff>
      <xdr:row>94</xdr:row>
      <xdr:rowOff>19881</xdr:rowOff>
    </xdr:to>
    <xdr:cxnSp macro="">
      <xdr:nvCxnSpPr>
        <xdr:cNvPr id="475" name="直線コネクタ 474"/>
        <xdr:cNvCxnSpPr/>
      </xdr:nvCxnSpPr>
      <xdr:spPr>
        <a:xfrm>
          <a:off x="8750300" y="15744997"/>
          <a:ext cx="889000" cy="39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7" name="テキスト ボックス 476"/>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143047</xdr:rowOff>
    </xdr:from>
    <xdr:to>
      <xdr:col>45</xdr:col>
      <xdr:colOff>177800</xdr:colOff>
      <xdr:row>96</xdr:row>
      <xdr:rowOff>163996</xdr:rowOff>
    </xdr:to>
    <xdr:cxnSp macro="">
      <xdr:nvCxnSpPr>
        <xdr:cNvPr id="478" name="直線コネクタ 477"/>
        <xdr:cNvCxnSpPr/>
      </xdr:nvCxnSpPr>
      <xdr:spPr>
        <a:xfrm flipV="1">
          <a:off x="7861300" y="15744997"/>
          <a:ext cx="889000" cy="87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44271</xdr:rowOff>
    </xdr:from>
    <xdr:ext cx="534377" cy="259045"/>
    <xdr:sp macro="" textlink="">
      <xdr:nvSpPr>
        <xdr:cNvPr id="480" name="テキスト ボックス 479"/>
        <xdr:cNvSpPr txBox="1"/>
      </xdr:nvSpPr>
      <xdr:spPr>
        <a:xfrm>
          <a:off x="8483111" y="1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148256</xdr:rowOff>
    </xdr:from>
    <xdr:to>
      <xdr:col>41</xdr:col>
      <xdr:colOff>50800</xdr:colOff>
      <xdr:row>96</xdr:row>
      <xdr:rowOff>163996</xdr:rowOff>
    </xdr:to>
    <xdr:cxnSp macro="">
      <xdr:nvCxnSpPr>
        <xdr:cNvPr id="481" name="直線コネクタ 480"/>
        <xdr:cNvCxnSpPr/>
      </xdr:nvCxnSpPr>
      <xdr:spPr>
        <a:xfrm>
          <a:off x="6972300" y="16436006"/>
          <a:ext cx="889000" cy="1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2" name="フローチャート: 判断 481"/>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3" name="テキスト ボックス 482"/>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4" name="フローチャート: 判断 483"/>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70104</xdr:rowOff>
    </xdr:from>
    <xdr:ext cx="534377" cy="259045"/>
    <xdr:sp macro="" textlink="">
      <xdr:nvSpPr>
        <xdr:cNvPr id="485" name="テキスト ボックス 484"/>
        <xdr:cNvSpPr txBox="1"/>
      </xdr:nvSpPr>
      <xdr:spPr>
        <a:xfrm>
          <a:off x="6705111" y="165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29186</xdr:rowOff>
    </xdr:from>
    <xdr:to>
      <xdr:col>55</xdr:col>
      <xdr:colOff>50800</xdr:colOff>
      <xdr:row>92</xdr:row>
      <xdr:rowOff>130786</xdr:rowOff>
    </xdr:to>
    <xdr:sp macro="" textlink="">
      <xdr:nvSpPr>
        <xdr:cNvPr id="491" name="楕円 490"/>
        <xdr:cNvSpPr/>
      </xdr:nvSpPr>
      <xdr:spPr>
        <a:xfrm>
          <a:off x="10426700" y="158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52063</xdr:rowOff>
    </xdr:from>
    <xdr:ext cx="534377" cy="259045"/>
    <xdr:sp macro="" textlink="">
      <xdr:nvSpPr>
        <xdr:cNvPr id="492" name="普通建設事業費 （ うち更新整備　）該当値テキスト"/>
        <xdr:cNvSpPr txBox="1"/>
      </xdr:nvSpPr>
      <xdr:spPr>
        <a:xfrm>
          <a:off x="10528300" y="1565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140531</xdr:rowOff>
    </xdr:from>
    <xdr:to>
      <xdr:col>50</xdr:col>
      <xdr:colOff>165100</xdr:colOff>
      <xdr:row>94</xdr:row>
      <xdr:rowOff>70681</xdr:rowOff>
    </xdr:to>
    <xdr:sp macro="" textlink="">
      <xdr:nvSpPr>
        <xdr:cNvPr id="493" name="楕円 492"/>
        <xdr:cNvSpPr/>
      </xdr:nvSpPr>
      <xdr:spPr>
        <a:xfrm>
          <a:off x="9588500" y="16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87208</xdr:rowOff>
    </xdr:from>
    <xdr:ext cx="534377" cy="259045"/>
    <xdr:sp macro="" textlink="">
      <xdr:nvSpPr>
        <xdr:cNvPr id="494" name="テキスト ボックス 493"/>
        <xdr:cNvSpPr txBox="1"/>
      </xdr:nvSpPr>
      <xdr:spPr>
        <a:xfrm>
          <a:off x="9372111" y="15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92247</xdr:rowOff>
    </xdr:from>
    <xdr:to>
      <xdr:col>46</xdr:col>
      <xdr:colOff>38100</xdr:colOff>
      <xdr:row>92</xdr:row>
      <xdr:rowOff>22397</xdr:rowOff>
    </xdr:to>
    <xdr:sp macro="" textlink="">
      <xdr:nvSpPr>
        <xdr:cNvPr id="495" name="楕円 494"/>
        <xdr:cNvSpPr/>
      </xdr:nvSpPr>
      <xdr:spPr>
        <a:xfrm>
          <a:off x="8699500" y="156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38924</xdr:rowOff>
    </xdr:from>
    <xdr:ext cx="534377" cy="259045"/>
    <xdr:sp macro="" textlink="">
      <xdr:nvSpPr>
        <xdr:cNvPr id="496" name="テキスト ボックス 495"/>
        <xdr:cNvSpPr txBox="1"/>
      </xdr:nvSpPr>
      <xdr:spPr>
        <a:xfrm>
          <a:off x="8483111" y="154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113196</xdr:rowOff>
    </xdr:from>
    <xdr:to>
      <xdr:col>41</xdr:col>
      <xdr:colOff>101600</xdr:colOff>
      <xdr:row>97</xdr:row>
      <xdr:rowOff>43346</xdr:rowOff>
    </xdr:to>
    <xdr:sp macro="" textlink="">
      <xdr:nvSpPr>
        <xdr:cNvPr id="497" name="楕円 496"/>
        <xdr:cNvSpPr/>
      </xdr:nvSpPr>
      <xdr:spPr>
        <a:xfrm>
          <a:off x="7810500" y="165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34473</xdr:rowOff>
    </xdr:from>
    <xdr:ext cx="534377" cy="259045"/>
    <xdr:sp macro="" textlink="">
      <xdr:nvSpPr>
        <xdr:cNvPr id="498" name="テキスト ボックス 497"/>
        <xdr:cNvSpPr txBox="1"/>
      </xdr:nvSpPr>
      <xdr:spPr>
        <a:xfrm>
          <a:off x="7594111" y="166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97456</xdr:rowOff>
    </xdr:from>
    <xdr:to>
      <xdr:col>36</xdr:col>
      <xdr:colOff>165100</xdr:colOff>
      <xdr:row>96</xdr:row>
      <xdr:rowOff>27606</xdr:rowOff>
    </xdr:to>
    <xdr:sp macro="" textlink="">
      <xdr:nvSpPr>
        <xdr:cNvPr id="499" name="楕円 498"/>
        <xdr:cNvSpPr/>
      </xdr:nvSpPr>
      <xdr:spPr>
        <a:xfrm>
          <a:off x="6921500" y="163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44133</xdr:rowOff>
    </xdr:from>
    <xdr:ext cx="534377" cy="259045"/>
    <xdr:sp macro="" textlink="">
      <xdr:nvSpPr>
        <xdr:cNvPr id="500" name="テキスト ボックス 499"/>
        <xdr:cNvSpPr txBox="1"/>
      </xdr:nvSpPr>
      <xdr:spPr>
        <a:xfrm>
          <a:off x="6705111" y="161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84790</xdr:rowOff>
    </xdr:from>
    <xdr:to>
      <xdr:col>85</xdr:col>
      <xdr:colOff>127000</xdr:colOff>
      <xdr:row>37</xdr:row>
      <xdr:rowOff>91420</xdr:rowOff>
    </xdr:to>
    <xdr:cxnSp macro="">
      <xdr:nvCxnSpPr>
        <xdr:cNvPr id="527" name="直線コネクタ 526"/>
        <xdr:cNvCxnSpPr/>
      </xdr:nvCxnSpPr>
      <xdr:spPr>
        <a:xfrm>
          <a:off x="15481300" y="6085540"/>
          <a:ext cx="838200" cy="3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25720</xdr:rowOff>
    </xdr:from>
    <xdr:to>
      <xdr:col>81</xdr:col>
      <xdr:colOff>50800</xdr:colOff>
      <xdr:row>35</xdr:row>
      <xdr:rowOff>84790</xdr:rowOff>
    </xdr:to>
    <xdr:cxnSp macro="">
      <xdr:nvCxnSpPr>
        <xdr:cNvPr id="530" name="直線コネクタ 529"/>
        <xdr:cNvCxnSpPr/>
      </xdr:nvCxnSpPr>
      <xdr:spPr>
        <a:xfrm>
          <a:off x="14592300" y="5855020"/>
          <a:ext cx="889000" cy="2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127220</xdr:rowOff>
    </xdr:from>
    <xdr:ext cx="469744" cy="259045"/>
    <xdr:sp macro="" textlink="">
      <xdr:nvSpPr>
        <xdr:cNvPr id="532" name="テキスト ボックス 531"/>
        <xdr:cNvSpPr txBox="1"/>
      </xdr:nvSpPr>
      <xdr:spPr>
        <a:xfrm>
          <a:off x="15246428" y="64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25720</xdr:rowOff>
    </xdr:from>
    <xdr:to>
      <xdr:col>76</xdr:col>
      <xdr:colOff>114300</xdr:colOff>
      <xdr:row>36</xdr:row>
      <xdr:rowOff>141757</xdr:rowOff>
    </xdr:to>
    <xdr:cxnSp macro="">
      <xdr:nvCxnSpPr>
        <xdr:cNvPr id="533" name="直線コネクタ 532"/>
        <xdr:cNvCxnSpPr/>
      </xdr:nvCxnSpPr>
      <xdr:spPr>
        <a:xfrm flipV="1">
          <a:off x="13703300" y="5855020"/>
          <a:ext cx="889000" cy="45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26225</xdr:rowOff>
    </xdr:from>
    <xdr:ext cx="469744" cy="259045"/>
    <xdr:sp macro="" textlink="">
      <xdr:nvSpPr>
        <xdr:cNvPr id="535" name="テキスト ボックス 534"/>
        <xdr:cNvSpPr txBox="1"/>
      </xdr:nvSpPr>
      <xdr:spPr>
        <a:xfrm>
          <a:off x="14357428" y="636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141757</xdr:rowOff>
    </xdr:from>
    <xdr:to>
      <xdr:col>71</xdr:col>
      <xdr:colOff>177800</xdr:colOff>
      <xdr:row>38</xdr:row>
      <xdr:rowOff>109936</xdr:rowOff>
    </xdr:to>
    <xdr:cxnSp macro="">
      <xdr:nvCxnSpPr>
        <xdr:cNvPr id="536" name="直線コネクタ 535"/>
        <xdr:cNvCxnSpPr/>
      </xdr:nvCxnSpPr>
      <xdr:spPr>
        <a:xfrm flipV="1">
          <a:off x="12814300" y="6313957"/>
          <a:ext cx="889000" cy="3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7" name="フローチャート: 判断 536"/>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8" name="テキスト ボックス 537"/>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9" name="フローチャート: 判断 538"/>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0" name="テキスト ボックス 539"/>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40620</xdr:rowOff>
    </xdr:from>
    <xdr:to>
      <xdr:col>85</xdr:col>
      <xdr:colOff>177800</xdr:colOff>
      <xdr:row>37</xdr:row>
      <xdr:rowOff>142220</xdr:rowOff>
    </xdr:to>
    <xdr:sp macro="" textlink="">
      <xdr:nvSpPr>
        <xdr:cNvPr id="546" name="楕円 545"/>
        <xdr:cNvSpPr/>
      </xdr:nvSpPr>
      <xdr:spPr>
        <a:xfrm>
          <a:off x="16268700" y="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19047</xdr:rowOff>
    </xdr:from>
    <xdr:ext cx="469744" cy="259045"/>
    <xdr:sp macro="" textlink="">
      <xdr:nvSpPr>
        <xdr:cNvPr id="547" name="災害復旧事業費該当値テキスト"/>
        <xdr:cNvSpPr txBox="1"/>
      </xdr:nvSpPr>
      <xdr:spPr>
        <a:xfrm>
          <a:off x="16370300" y="636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33990</xdr:rowOff>
    </xdr:from>
    <xdr:to>
      <xdr:col>81</xdr:col>
      <xdr:colOff>101600</xdr:colOff>
      <xdr:row>35</xdr:row>
      <xdr:rowOff>135590</xdr:rowOff>
    </xdr:to>
    <xdr:sp macro="" textlink="">
      <xdr:nvSpPr>
        <xdr:cNvPr id="548" name="楕円 547"/>
        <xdr:cNvSpPr/>
      </xdr:nvSpPr>
      <xdr:spPr>
        <a:xfrm>
          <a:off x="15430500" y="60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152117</xdr:rowOff>
    </xdr:from>
    <xdr:ext cx="534377" cy="259045"/>
    <xdr:sp macro="" textlink="">
      <xdr:nvSpPr>
        <xdr:cNvPr id="549" name="テキスト ボックス 548"/>
        <xdr:cNvSpPr txBox="1"/>
      </xdr:nvSpPr>
      <xdr:spPr>
        <a:xfrm>
          <a:off x="15214111" y="580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146370</xdr:rowOff>
    </xdr:from>
    <xdr:to>
      <xdr:col>76</xdr:col>
      <xdr:colOff>165100</xdr:colOff>
      <xdr:row>34</xdr:row>
      <xdr:rowOff>76520</xdr:rowOff>
    </xdr:to>
    <xdr:sp macro="" textlink="">
      <xdr:nvSpPr>
        <xdr:cNvPr id="550" name="楕円 549"/>
        <xdr:cNvSpPr/>
      </xdr:nvSpPr>
      <xdr:spPr>
        <a:xfrm>
          <a:off x="14541500" y="58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93047</xdr:rowOff>
    </xdr:from>
    <xdr:ext cx="534377" cy="259045"/>
    <xdr:sp macro="" textlink="">
      <xdr:nvSpPr>
        <xdr:cNvPr id="551" name="テキスト ボックス 550"/>
        <xdr:cNvSpPr txBox="1"/>
      </xdr:nvSpPr>
      <xdr:spPr>
        <a:xfrm>
          <a:off x="14325111" y="55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90957</xdr:rowOff>
    </xdr:from>
    <xdr:to>
      <xdr:col>72</xdr:col>
      <xdr:colOff>38100</xdr:colOff>
      <xdr:row>37</xdr:row>
      <xdr:rowOff>21107</xdr:rowOff>
    </xdr:to>
    <xdr:sp macro="" textlink="">
      <xdr:nvSpPr>
        <xdr:cNvPr id="552" name="楕円 551"/>
        <xdr:cNvSpPr/>
      </xdr:nvSpPr>
      <xdr:spPr>
        <a:xfrm>
          <a:off x="136525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12234</xdr:rowOff>
    </xdr:from>
    <xdr:ext cx="469744" cy="259045"/>
    <xdr:sp macro="" textlink="">
      <xdr:nvSpPr>
        <xdr:cNvPr id="553" name="テキスト ボックス 552"/>
        <xdr:cNvSpPr txBox="1"/>
      </xdr:nvSpPr>
      <xdr:spPr>
        <a:xfrm>
          <a:off x="13468428" y="63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59136</xdr:rowOff>
    </xdr:from>
    <xdr:to>
      <xdr:col>67</xdr:col>
      <xdr:colOff>101600</xdr:colOff>
      <xdr:row>38</xdr:row>
      <xdr:rowOff>160736</xdr:rowOff>
    </xdr:to>
    <xdr:sp macro="" textlink="">
      <xdr:nvSpPr>
        <xdr:cNvPr id="554" name="楕円 553"/>
        <xdr:cNvSpPr/>
      </xdr:nvSpPr>
      <xdr:spPr>
        <a:xfrm>
          <a:off x="12763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151863</xdr:rowOff>
    </xdr:from>
    <xdr:ext cx="378565" cy="259045"/>
    <xdr:sp macro="" textlink="">
      <xdr:nvSpPr>
        <xdr:cNvPr id="555" name="テキスト ボックス 554"/>
        <xdr:cNvSpPr txBox="1"/>
      </xdr:nvSpPr>
      <xdr:spPr>
        <a:xfrm>
          <a:off x="12625017" y="666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48058</xdr:rowOff>
    </xdr:from>
    <xdr:to>
      <xdr:col>85</xdr:col>
      <xdr:colOff>127000</xdr:colOff>
      <xdr:row>76</xdr:row>
      <xdr:rowOff>57798</xdr:rowOff>
    </xdr:to>
    <xdr:cxnSp macro="">
      <xdr:nvCxnSpPr>
        <xdr:cNvPr id="633" name="直線コネクタ 632"/>
        <xdr:cNvCxnSpPr/>
      </xdr:nvCxnSpPr>
      <xdr:spPr>
        <a:xfrm flipV="1">
          <a:off x="15481300" y="13078258"/>
          <a:ext cx="8382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4" name="公債費平均値テキスト"/>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57798</xdr:rowOff>
    </xdr:from>
    <xdr:to>
      <xdr:col>81</xdr:col>
      <xdr:colOff>50800</xdr:colOff>
      <xdr:row>76</xdr:row>
      <xdr:rowOff>82156</xdr:rowOff>
    </xdr:to>
    <xdr:cxnSp macro="">
      <xdr:nvCxnSpPr>
        <xdr:cNvPr id="636" name="直線コネクタ 635"/>
        <xdr:cNvCxnSpPr/>
      </xdr:nvCxnSpPr>
      <xdr:spPr>
        <a:xfrm flipV="1">
          <a:off x="14592300" y="13087998"/>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8" name="テキスト ボックス 637"/>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82156</xdr:rowOff>
    </xdr:from>
    <xdr:to>
      <xdr:col>76</xdr:col>
      <xdr:colOff>114300</xdr:colOff>
      <xdr:row>76</xdr:row>
      <xdr:rowOff>93090</xdr:rowOff>
    </xdr:to>
    <xdr:cxnSp macro="">
      <xdr:nvCxnSpPr>
        <xdr:cNvPr id="639" name="直線コネクタ 638"/>
        <xdr:cNvCxnSpPr/>
      </xdr:nvCxnSpPr>
      <xdr:spPr>
        <a:xfrm flipV="1">
          <a:off x="13703300" y="13112356"/>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1" name="テキスト ボックス 640"/>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59677</xdr:rowOff>
    </xdr:from>
    <xdr:to>
      <xdr:col>71</xdr:col>
      <xdr:colOff>177800</xdr:colOff>
      <xdr:row>76</xdr:row>
      <xdr:rowOff>93090</xdr:rowOff>
    </xdr:to>
    <xdr:cxnSp macro="">
      <xdr:nvCxnSpPr>
        <xdr:cNvPr id="642" name="直線コネクタ 641"/>
        <xdr:cNvCxnSpPr/>
      </xdr:nvCxnSpPr>
      <xdr:spPr>
        <a:xfrm>
          <a:off x="12814300" y="13089877"/>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3" name="フローチャート: 判断 642"/>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4" name="テキスト ボックス 643"/>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5" name="フローチャート: 判断 644"/>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6" name="テキスト ボックス 645"/>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168708</xdr:rowOff>
    </xdr:from>
    <xdr:to>
      <xdr:col>85</xdr:col>
      <xdr:colOff>177800</xdr:colOff>
      <xdr:row>76</xdr:row>
      <xdr:rowOff>98858</xdr:rowOff>
    </xdr:to>
    <xdr:sp macro="" textlink="">
      <xdr:nvSpPr>
        <xdr:cNvPr id="652" name="楕円 651"/>
        <xdr:cNvSpPr/>
      </xdr:nvSpPr>
      <xdr:spPr>
        <a:xfrm>
          <a:off x="16268700" y="130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147135</xdr:rowOff>
    </xdr:from>
    <xdr:ext cx="534377" cy="259045"/>
    <xdr:sp macro="" textlink="">
      <xdr:nvSpPr>
        <xdr:cNvPr id="653" name="公債費該当値テキスト"/>
        <xdr:cNvSpPr txBox="1"/>
      </xdr:nvSpPr>
      <xdr:spPr>
        <a:xfrm>
          <a:off x="16370300" y="130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6998</xdr:rowOff>
    </xdr:from>
    <xdr:to>
      <xdr:col>81</xdr:col>
      <xdr:colOff>101600</xdr:colOff>
      <xdr:row>76</xdr:row>
      <xdr:rowOff>108598</xdr:rowOff>
    </xdr:to>
    <xdr:sp macro="" textlink="">
      <xdr:nvSpPr>
        <xdr:cNvPr id="654" name="楕円 653"/>
        <xdr:cNvSpPr/>
      </xdr:nvSpPr>
      <xdr:spPr>
        <a:xfrm>
          <a:off x="15430500" y="130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99725</xdr:rowOff>
    </xdr:from>
    <xdr:ext cx="534377" cy="259045"/>
    <xdr:sp macro="" textlink="">
      <xdr:nvSpPr>
        <xdr:cNvPr id="655" name="テキスト ボックス 654"/>
        <xdr:cNvSpPr txBox="1"/>
      </xdr:nvSpPr>
      <xdr:spPr>
        <a:xfrm>
          <a:off x="15214111" y="131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31356</xdr:rowOff>
    </xdr:from>
    <xdr:to>
      <xdr:col>76</xdr:col>
      <xdr:colOff>165100</xdr:colOff>
      <xdr:row>76</xdr:row>
      <xdr:rowOff>132956</xdr:rowOff>
    </xdr:to>
    <xdr:sp macro="" textlink="">
      <xdr:nvSpPr>
        <xdr:cNvPr id="656" name="楕円 655"/>
        <xdr:cNvSpPr/>
      </xdr:nvSpPr>
      <xdr:spPr>
        <a:xfrm>
          <a:off x="14541500" y="130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124083</xdr:rowOff>
    </xdr:from>
    <xdr:ext cx="534377" cy="259045"/>
    <xdr:sp macro="" textlink="">
      <xdr:nvSpPr>
        <xdr:cNvPr id="657" name="テキスト ボックス 656"/>
        <xdr:cNvSpPr txBox="1"/>
      </xdr:nvSpPr>
      <xdr:spPr>
        <a:xfrm>
          <a:off x="14325111" y="13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42290</xdr:rowOff>
    </xdr:from>
    <xdr:to>
      <xdr:col>72</xdr:col>
      <xdr:colOff>38100</xdr:colOff>
      <xdr:row>76</xdr:row>
      <xdr:rowOff>143890</xdr:rowOff>
    </xdr:to>
    <xdr:sp macro="" textlink="">
      <xdr:nvSpPr>
        <xdr:cNvPr id="658" name="楕円 657"/>
        <xdr:cNvSpPr/>
      </xdr:nvSpPr>
      <xdr:spPr>
        <a:xfrm>
          <a:off x="13652500" y="130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135017</xdr:rowOff>
    </xdr:from>
    <xdr:ext cx="534377" cy="259045"/>
    <xdr:sp macro="" textlink="">
      <xdr:nvSpPr>
        <xdr:cNvPr id="659" name="テキスト ボックス 658"/>
        <xdr:cNvSpPr txBox="1"/>
      </xdr:nvSpPr>
      <xdr:spPr>
        <a:xfrm>
          <a:off x="13436111" y="131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8877</xdr:rowOff>
    </xdr:from>
    <xdr:to>
      <xdr:col>67</xdr:col>
      <xdr:colOff>101600</xdr:colOff>
      <xdr:row>76</xdr:row>
      <xdr:rowOff>110477</xdr:rowOff>
    </xdr:to>
    <xdr:sp macro="" textlink="">
      <xdr:nvSpPr>
        <xdr:cNvPr id="660" name="楕円 659"/>
        <xdr:cNvSpPr/>
      </xdr:nvSpPr>
      <xdr:spPr>
        <a:xfrm>
          <a:off x="12763500" y="13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101604</xdr:rowOff>
    </xdr:from>
    <xdr:ext cx="534377" cy="259045"/>
    <xdr:sp macro="" textlink="">
      <xdr:nvSpPr>
        <xdr:cNvPr id="661" name="テキスト ボックス 660"/>
        <xdr:cNvSpPr txBox="1"/>
      </xdr:nvSpPr>
      <xdr:spPr>
        <a:xfrm>
          <a:off x="12547111" y="131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24143</xdr:rowOff>
    </xdr:from>
    <xdr:to>
      <xdr:col>85</xdr:col>
      <xdr:colOff>127000</xdr:colOff>
      <xdr:row>96</xdr:row>
      <xdr:rowOff>27997</xdr:rowOff>
    </xdr:to>
    <xdr:cxnSp macro="">
      <xdr:nvCxnSpPr>
        <xdr:cNvPr id="692" name="直線コネクタ 691"/>
        <xdr:cNvCxnSpPr/>
      </xdr:nvCxnSpPr>
      <xdr:spPr>
        <a:xfrm flipV="1">
          <a:off x="15481300" y="16483343"/>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3" name="積立金平均値テキスト"/>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42562</xdr:rowOff>
    </xdr:from>
    <xdr:to>
      <xdr:col>81</xdr:col>
      <xdr:colOff>50800</xdr:colOff>
      <xdr:row>96</xdr:row>
      <xdr:rowOff>27997</xdr:rowOff>
    </xdr:to>
    <xdr:cxnSp macro="">
      <xdr:nvCxnSpPr>
        <xdr:cNvPr id="695" name="直線コネクタ 694"/>
        <xdr:cNvCxnSpPr/>
      </xdr:nvCxnSpPr>
      <xdr:spPr>
        <a:xfrm>
          <a:off x="14592300" y="16330312"/>
          <a:ext cx="889000" cy="1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7" name="テキスト ボックス 696"/>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42562</xdr:rowOff>
    </xdr:from>
    <xdr:to>
      <xdr:col>76</xdr:col>
      <xdr:colOff>114300</xdr:colOff>
      <xdr:row>97</xdr:row>
      <xdr:rowOff>164241</xdr:rowOff>
    </xdr:to>
    <xdr:cxnSp macro="">
      <xdr:nvCxnSpPr>
        <xdr:cNvPr id="698" name="直線コネクタ 697"/>
        <xdr:cNvCxnSpPr/>
      </xdr:nvCxnSpPr>
      <xdr:spPr>
        <a:xfrm flipV="1">
          <a:off x="13703300" y="16330312"/>
          <a:ext cx="889000" cy="4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0" name="テキスト ボックス 699"/>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88771</xdr:rowOff>
    </xdr:from>
    <xdr:to>
      <xdr:col>71</xdr:col>
      <xdr:colOff>177800</xdr:colOff>
      <xdr:row>97</xdr:row>
      <xdr:rowOff>164241</xdr:rowOff>
    </xdr:to>
    <xdr:cxnSp macro="">
      <xdr:nvCxnSpPr>
        <xdr:cNvPr id="701" name="直線コネクタ 700"/>
        <xdr:cNvCxnSpPr/>
      </xdr:nvCxnSpPr>
      <xdr:spPr>
        <a:xfrm>
          <a:off x="12814300" y="16719421"/>
          <a:ext cx="889000" cy="7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2" name="フローチャート: 判断 701"/>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62445</xdr:rowOff>
    </xdr:from>
    <xdr:ext cx="534377" cy="259045"/>
    <xdr:sp macro="" textlink="">
      <xdr:nvSpPr>
        <xdr:cNvPr id="703" name="テキスト ボックス 702"/>
        <xdr:cNvSpPr txBox="1"/>
      </xdr:nvSpPr>
      <xdr:spPr>
        <a:xfrm>
          <a:off x="13436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4" name="フローチャート: 判断 703"/>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159323</xdr:rowOff>
    </xdr:from>
    <xdr:ext cx="534377" cy="259045"/>
    <xdr:sp macro="" textlink="">
      <xdr:nvSpPr>
        <xdr:cNvPr id="705" name="テキスト ボックス 704"/>
        <xdr:cNvSpPr txBox="1"/>
      </xdr:nvSpPr>
      <xdr:spPr>
        <a:xfrm>
          <a:off x="12547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144793</xdr:rowOff>
    </xdr:from>
    <xdr:to>
      <xdr:col>85</xdr:col>
      <xdr:colOff>177800</xdr:colOff>
      <xdr:row>96</xdr:row>
      <xdr:rowOff>74943</xdr:rowOff>
    </xdr:to>
    <xdr:sp macro="" textlink="">
      <xdr:nvSpPr>
        <xdr:cNvPr id="711" name="楕円 710"/>
        <xdr:cNvSpPr/>
      </xdr:nvSpPr>
      <xdr:spPr>
        <a:xfrm>
          <a:off x="16268700" y="16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167670</xdr:rowOff>
    </xdr:from>
    <xdr:ext cx="534377" cy="259045"/>
    <xdr:sp macro="" textlink="">
      <xdr:nvSpPr>
        <xdr:cNvPr id="712" name="積立金該当値テキスト"/>
        <xdr:cNvSpPr txBox="1"/>
      </xdr:nvSpPr>
      <xdr:spPr>
        <a:xfrm>
          <a:off x="16370300" y="162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148647</xdr:rowOff>
    </xdr:from>
    <xdr:to>
      <xdr:col>81</xdr:col>
      <xdr:colOff>101600</xdr:colOff>
      <xdr:row>96</xdr:row>
      <xdr:rowOff>78797</xdr:rowOff>
    </xdr:to>
    <xdr:sp macro="" textlink="">
      <xdr:nvSpPr>
        <xdr:cNvPr id="713" name="楕円 712"/>
        <xdr:cNvSpPr/>
      </xdr:nvSpPr>
      <xdr:spPr>
        <a:xfrm>
          <a:off x="15430500" y="16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69924</xdr:rowOff>
    </xdr:from>
    <xdr:ext cx="534377" cy="259045"/>
    <xdr:sp macro="" textlink="">
      <xdr:nvSpPr>
        <xdr:cNvPr id="714" name="テキスト ボックス 713"/>
        <xdr:cNvSpPr txBox="1"/>
      </xdr:nvSpPr>
      <xdr:spPr>
        <a:xfrm>
          <a:off x="15214111" y="165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163212</xdr:rowOff>
    </xdr:from>
    <xdr:to>
      <xdr:col>76</xdr:col>
      <xdr:colOff>165100</xdr:colOff>
      <xdr:row>95</xdr:row>
      <xdr:rowOff>93362</xdr:rowOff>
    </xdr:to>
    <xdr:sp macro="" textlink="">
      <xdr:nvSpPr>
        <xdr:cNvPr id="715" name="楕円 714"/>
        <xdr:cNvSpPr/>
      </xdr:nvSpPr>
      <xdr:spPr>
        <a:xfrm>
          <a:off x="14541500" y="162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109889</xdr:rowOff>
    </xdr:from>
    <xdr:ext cx="534377" cy="259045"/>
    <xdr:sp macro="" textlink="">
      <xdr:nvSpPr>
        <xdr:cNvPr id="716" name="テキスト ボックス 715"/>
        <xdr:cNvSpPr txBox="1"/>
      </xdr:nvSpPr>
      <xdr:spPr>
        <a:xfrm>
          <a:off x="14325111" y="160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113441</xdr:rowOff>
    </xdr:from>
    <xdr:to>
      <xdr:col>72</xdr:col>
      <xdr:colOff>38100</xdr:colOff>
      <xdr:row>98</xdr:row>
      <xdr:rowOff>43591</xdr:rowOff>
    </xdr:to>
    <xdr:sp macro="" textlink="">
      <xdr:nvSpPr>
        <xdr:cNvPr id="717" name="楕円 716"/>
        <xdr:cNvSpPr/>
      </xdr:nvSpPr>
      <xdr:spPr>
        <a:xfrm>
          <a:off x="13652500" y="167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60118</xdr:rowOff>
    </xdr:from>
    <xdr:ext cx="534377" cy="259045"/>
    <xdr:sp macro="" textlink="">
      <xdr:nvSpPr>
        <xdr:cNvPr id="718" name="テキスト ボックス 717"/>
        <xdr:cNvSpPr txBox="1"/>
      </xdr:nvSpPr>
      <xdr:spPr>
        <a:xfrm>
          <a:off x="13436111" y="165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37971</xdr:rowOff>
    </xdr:from>
    <xdr:to>
      <xdr:col>67</xdr:col>
      <xdr:colOff>101600</xdr:colOff>
      <xdr:row>97</xdr:row>
      <xdr:rowOff>139571</xdr:rowOff>
    </xdr:to>
    <xdr:sp macro="" textlink="">
      <xdr:nvSpPr>
        <xdr:cNvPr id="719" name="楕円 718"/>
        <xdr:cNvSpPr/>
      </xdr:nvSpPr>
      <xdr:spPr>
        <a:xfrm>
          <a:off x="12763500" y="166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156098</xdr:rowOff>
    </xdr:from>
    <xdr:ext cx="534377" cy="259045"/>
    <xdr:sp macro="" textlink="">
      <xdr:nvSpPr>
        <xdr:cNvPr id="720" name="テキスト ボックス 719"/>
        <xdr:cNvSpPr txBox="1"/>
      </xdr:nvSpPr>
      <xdr:spPr>
        <a:xfrm>
          <a:off x="12547111" y="164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35733</xdr:rowOff>
    </xdr:from>
    <xdr:to>
      <xdr:col>116</xdr:col>
      <xdr:colOff>63500</xdr:colOff>
      <xdr:row>35</xdr:row>
      <xdr:rowOff>165852</xdr:rowOff>
    </xdr:to>
    <xdr:cxnSp macro="">
      <xdr:nvCxnSpPr>
        <xdr:cNvPr id="747" name="直線コネクタ 746"/>
        <xdr:cNvCxnSpPr/>
      </xdr:nvCxnSpPr>
      <xdr:spPr>
        <a:xfrm flipV="1">
          <a:off x="21323300" y="6036483"/>
          <a:ext cx="838200" cy="1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48" name="投資及び出資金平均値テキスト"/>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165852</xdr:rowOff>
    </xdr:from>
    <xdr:to>
      <xdr:col>111</xdr:col>
      <xdr:colOff>177800</xdr:colOff>
      <xdr:row>35</xdr:row>
      <xdr:rowOff>167726</xdr:rowOff>
    </xdr:to>
    <xdr:cxnSp macro="">
      <xdr:nvCxnSpPr>
        <xdr:cNvPr id="750" name="直線コネクタ 749"/>
        <xdr:cNvCxnSpPr/>
      </xdr:nvCxnSpPr>
      <xdr:spPr>
        <a:xfrm flipV="1">
          <a:off x="20434300" y="6166602"/>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2" name="テキスト ボックス 751"/>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167726</xdr:rowOff>
    </xdr:from>
    <xdr:to>
      <xdr:col>107</xdr:col>
      <xdr:colOff>50800</xdr:colOff>
      <xdr:row>36</xdr:row>
      <xdr:rowOff>17216</xdr:rowOff>
    </xdr:to>
    <xdr:cxnSp macro="">
      <xdr:nvCxnSpPr>
        <xdr:cNvPr id="753" name="直線コネクタ 752"/>
        <xdr:cNvCxnSpPr/>
      </xdr:nvCxnSpPr>
      <xdr:spPr>
        <a:xfrm flipV="1">
          <a:off x="19545300" y="616847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5" name="テキスト ボックス 754"/>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17216</xdr:rowOff>
    </xdr:from>
    <xdr:to>
      <xdr:col>102</xdr:col>
      <xdr:colOff>114300</xdr:colOff>
      <xdr:row>36</xdr:row>
      <xdr:rowOff>24943</xdr:rowOff>
    </xdr:to>
    <xdr:cxnSp macro="">
      <xdr:nvCxnSpPr>
        <xdr:cNvPr id="756" name="直線コネクタ 755"/>
        <xdr:cNvCxnSpPr/>
      </xdr:nvCxnSpPr>
      <xdr:spPr>
        <a:xfrm flipV="1">
          <a:off x="18656300" y="6189416"/>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7" name="フローチャート: 判断 756"/>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51416</xdr:rowOff>
    </xdr:from>
    <xdr:ext cx="469744" cy="259045"/>
    <xdr:sp macro="" textlink="">
      <xdr:nvSpPr>
        <xdr:cNvPr id="758" name="テキスト ボックス 757"/>
        <xdr:cNvSpPr txBox="1"/>
      </xdr:nvSpPr>
      <xdr:spPr>
        <a:xfrm>
          <a:off x="19310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9" name="フローチャート: 判断 758"/>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43049</xdr:rowOff>
    </xdr:from>
    <xdr:ext cx="469744" cy="259045"/>
    <xdr:sp macro="" textlink="">
      <xdr:nvSpPr>
        <xdr:cNvPr id="760" name="テキスト ボックス 759"/>
        <xdr:cNvSpPr txBox="1"/>
      </xdr:nvSpPr>
      <xdr:spPr>
        <a:xfrm>
          <a:off x="18421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156383</xdr:rowOff>
    </xdr:from>
    <xdr:to>
      <xdr:col>116</xdr:col>
      <xdr:colOff>114300</xdr:colOff>
      <xdr:row>35</xdr:row>
      <xdr:rowOff>86533</xdr:rowOff>
    </xdr:to>
    <xdr:sp macro="" textlink="">
      <xdr:nvSpPr>
        <xdr:cNvPr id="766" name="楕円 765"/>
        <xdr:cNvSpPr/>
      </xdr:nvSpPr>
      <xdr:spPr>
        <a:xfrm>
          <a:off x="22110700" y="59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7810</xdr:rowOff>
    </xdr:from>
    <xdr:ext cx="534377" cy="259045"/>
    <xdr:sp macro="" textlink="">
      <xdr:nvSpPr>
        <xdr:cNvPr id="767" name="投資及び出資金該当値テキスト"/>
        <xdr:cNvSpPr txBox="1"/>
      </xdr:nvSpPr>
      <xdr:spPr>
        <a:xfrm>
          <a:off x="22212300" y="58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115052</xdr:rowOff>
    </xdr:from>
    <xdr:to>
      <xdr:col>112</xdr:col>
      <xdr:colOff>38100</xdr:colOff>
      <xdr:row>36</xdr:row>
      <xdr:rowOff>45202</xdr:rowOff>
    </xdr:to>
    <xdr:sp macro="" textlink="">
      <xdr:nvSpPr>
        <xdr:cNvPr id="768" name="楕円 767"/>
        <xdr:cNvSpPr/>
      </xdr:nvSpPr>
      <xdr:spPr>
        <a:xfrm>
          <a:off x="21272500" y="6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61729</xdr:rowOff>
    </xdr:from>
    <xdr:ext cx="534377" cy="259045"/>
    <xdr:sp macro="" textlink="">
      <xdr:nvSpPr>
        <xdr:cNvPr id="769" name="テキスト ボックス 768"/>
        <xdr:cNvSpPr txBox="1"/>
      </xdr:nvSpPr>
      <xdr:spPr>
        <a:xfrm>
          <a:off x="21056111" y="589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116926</xdr:rowOff>
    </xdr:from>
    <xdr:to>
      <xdr:col>107</xdr:col>
      <xdr:colOff>101600</xdr:colOff>
      <xdr:row>36</xdr:row>
      <xdr:rowOff>47076</xdr:rowOff>
    </xdr:to>
    <xdr:sp macro="" textlink="">
      <xdr:nvSpPr>
        <xdr:cNvPr id="770" name="楕円 769"/>
        <xdr:cNvSpPr/>
      </xdr:nvSpPr>
      <xdr:spPr>
        <a:xfrm>
          <a:off x="20383500" y="61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63603</xdr:rowOff>
    </xdr:from>
    <xdr:ext cx="534377" cy="259045"/>
    <xdr:sp macro="" textlink="">
      <xdr:nvSpPr>
        <xdr:cNvPr id="771" name="テキスト ボックス 770"/>
        <xdr:cNvSpPr txBox="1"/>
      </xdr:nvSpPr>
      <xdr:spPr>
        <a:xfrm>
          <a:off x="20167111" y="58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137866</xdr:rowOff>
    </xdr:from>
    <xdr:to>
      <xdr:col>102</xdr:col>
      <xdr:colOff>165100</xdr:colOff>
      <xdr:row>36</xdr:row>
      <xdr:rowOff>68016</xdr:rowOff>
    </xdr:to>
    <xdr:sp macro="" textlink="">
      <xdr:nvSpPr>
        <xdr:cNvPr id="772" name="楕円 771"/>
        <xdr:cNvSpPr/>
      </xdr:nvSpPr>
      <xdr:spPr>
        <a:xfrm>
          <a:off x="19494500" y="61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84543</xdr:rowOff>
    </xdr:from>
    <xdr:ext cx="534377" cy="259045"/>
    <xdr:sp macro="" textlink="">
      <xdr:nvSpPr>
        <xdr:cNvPr id="773" name="テキスト ボックス 772"/>
        <xdr:cNvSpPr txBox="1"/>
      </xdr:nvSpPr>
      <xdr:spPr>
        <a:xfrm>
          <a:off x="19278111" y="591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145593</xdr:rowOff>
    </xdr:from>
    <xdr:to>
      <xdr:col>98</xdr:col>
      <xdr:colOff>38100</xdr:colOff>
      <xdr:row>36</xdr:row>
      <xdr:rowOff>75743</xdr:rowOff>
    </xdr:to>
    <xdr:sp macro="" textlink="">
      <xdr:nvSpPr>
        <xdr:cNvPr id="774" name="楕円 773"/>
        <xdr:cNvSpPr/>
      </xdr:nvSpPr>
      <xdr:spPr>
        <a:xfrm>
          <a:off x="18605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92270</xdr:rowOff>
    </xdr:from>
    <xdr:ext cx="534377" cy="259045"/>
    <xdr:sp macro="" textlink="">
      <xdr:nvSpPr>
        <xdr:cNvPr id="775" name="テキスト ボックス 774"/>
        <xdr:cNvSpPr txBox="1"/>
      </xdr:nvSpPr>
      <xdr:spPr>
        <a:xfrm>
          <a:off x="18389111" y="59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51872</xdr:rowOff>
    </xdr:from>
    <xdr:to>
      <xdr:col>116</xdr:col>
      <xdr:colOff>63500</xdr:colOff>
      <xdr:row>58</xdr:row>
      <xdr:rowOff>62068</xdr:rowOff>
    </xdr:to>
    <xdr:cxnSp macro="">
      <xdr:nvCxnSpPr>
        <xdr:cNvPr id="802" name="直線コネクタ 801"/>
        <xdr:cNvCxnSpPr/>
      </xdr:nvCxnSpPr>
      <xdr:spPr>
        <a:xfrm>
          <a:off x="21323300" y="9995972"/>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51872</xdr:rowOff>
    </xdr:from>
    <xdr:to>
      <xdr:col>111</xdr:col>
      <xdr:colOff>177800</xdr:colOff>
      <xdr:row>58</xdr:row>
      <xdr:rowOff>52694</xdr:rowOff>
    </xdr:to>
    <xdr:cxnSp macro="">
      <xdr:nvCxnSpPr>
        <xdr:cNvPr id="805" name="直線コネクタ 804"/>
        <xdr:cNvCxnSpPr/>
      </xdr:nvCxnSpPr>
      <xdr:spPr>
        <a:xfrm flipV="1">
          <a:off x="20434300" y="999597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52694</xdr:rowOff>
    </xdr:from>
    <xdr:to>
      <xdr:col>107</xdr:col>
      <xdr:colOff>50800</xdr:colOff>
      <xdr:row>58</xdr:row>
      <xdr:rowOff>53701</xdr:rowOff>
    </xdr:to>
    <xdr:cxnSp macro="">
      <xdr:nvCxnSpPr>
        <xdr:cNvPr id="808" name="直線コネクタ 807"/>
        <xdr:cNvCxnSpPr/>
      </xdr:nvCxnSpPr>
      <xdr:spPr>
        <a:xfrm flipV="1">
          <a:off x="19545300" y="9996794"/>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53701</xdr:rowOff>
    </xdr:from>
    <xdr:to>
      <xdr:col>102</xdr:col>
      <xdr:colOff>114300</xdr:colOff>
      <xdr:row>58</xdr:row>
      <xdr:rowOff>54615</xdr:rowOff>
    </xdr:to>
    <xdr:cxnSp macro="">
      <xdr:nvCxnSpPr>
        <xdr:cNvPr id="811" name="直線コネクタ 810"/>
        <xdr:cNvCxnSpPr/>
      </xdr:nvCxnSpPr>
      <xdr:spPr>
        <a:xfrm flipV="1">
          <a:off x="18656300" y="999780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2" name="フローチャート: 判断 811"/>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3" name="テキスト ボックス 812"/>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4" name="フローチャート: 判断 813"/>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5" name="テキスト ボックス 814"/>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11268</xdr:rowOff>
    </xdr:from>
    <xdr:to>
      <xdr:col>116</xdr:col>
      <xdr:colOff>114300</xdr:colOff>
      <xdr:row>58</xdr:row>
      <xdr:rowOff>112868</xdr:rowOff>
    </xdr:to>
    <xdr:sp macro="" textlink="">
      <xdr:nvSpPr>
        <xdr:cNvPr id="821" name="楕円 820"/>
        <xdr:cNvSpPr/>
      </xdr:nvSpPr>
      <xdr:spPr>
        <a:xfrm>
          <a:off x="22110700" y="99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97645</xdr:rowOff>
    </xdr:from>
    <xdr:ext cx="469744" cy="259045"/>
    <xdr:sp macro="" textlink="">
      <xdr:nvSpPr>
        <xdr:cNvPr id="822" name="貸付金該当値テキスト"/>
        <xdr:cNvSpPr txBox="1"/>
      </xdr:nvSpPr>
      <xdr:spPr>
        <a:xfrm>
          <a:off x="22212300" y="987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1072</xdr:rowOff>
    </xdr:from>
    <xdr:to>
      <xdr:col>112</xdr:col>
      <xdr:colOff>38100</xdr:colOff>
      <xdr:row>58</xdr:row>
      <xdr:rowOff>102672</xdr:rowOff>
    </xdr:to>
    <xdr:sp macro="" textlink="">
      <xdr:nvSpPr>
        <xdr:cNvPr id="823" name="楕円 822"/>
        <xdr:cNvSpPr/>
      </xdr:nvSpPr>
      <xdr:spPr>
        <a:xfrm>
          <a:off x="21272500" y="99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93799</xdr:rowOff>
    </xdr:from>
    <xdr:ext cx="469744" cy="259045"/>
    <xdr:sp macro="" textlink="">
      <xdr:nvSpPr>
        <xdr:cNvPr id="824" name="テキスト ボックス 823"/>
        <xdr:cNvSpPr txBox="1"/>
      </xdr:nvSpPr>
      <xdr:spPr>
        <a:xfrm>
          <a:off x="21088428" y="1003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1894</xdr:rowOff>
    </xdr:from>
    <xdr:to>
      <xdr:col>107</xdr:col>
      <xdr:colOff>101600</xdr:colOff>
      <xdr:row>58</xdr:row>
      <xdr:rowOff>103494</xdr:rowOff>
    </xdr:to>
    <xdr:sp macro="" textlink="">
      <xdr:nvSpPr>
        <xdr:cNvPr id="825" name="楕円 824"/>
        <xdr:cNvSpPr/>
      </xdr:nvSpPr>
      <xdr:spPr>
        <a:xfrm>
          <a:off x="20383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94621</xdr:rowOff>
    </xdr:from>
    <xdr:ext cx="469744" cy="259045"/>
    <xdr:sp macro="" textlink="">
      <xdr:nvSpPr>
        <xdr:cNvPr id="826" name="テキスト ボックス 825"/>
        <xdr:cNvSpPr txBox="1"/>
      </xdr:nvSpPr>
      <xdr:spPr>
        <a:xfrm>
          <a:off x="20199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2901</xdr:rowOff>
    </xdr:from>
    <xdr:to>
      <xdr:col>102</xdr:col>
      <xdr:colOff>165100</xdr:colOff>
      <xdr:row>58</xdr:row>
      <xdr:rowOff>104501</xdr:rowOff>
    </xdr:to>
    <xdr:sp macro="" textlink="">
      <xdr:nvSpPr>
        <xdr:cNvPr id="827" name="楕円 826"/>
        <xdr:cNvSpPr/>
      </xdr:nvSpPr>
      <xdr:spPr>
        <a:xfrm>
          <a:off x="19494500" y="99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95628</xdr:rowOff>
    </xdr:from>
    <xdr:ext cx="469744" cy="259045"/>
    <xdr:sp macro="" textlink="">
      <xdr:nvSpPr>
        <xdr:cNvPr id="828" name="テキスト ボックス 827"/>
        <xdr:cNvSpPr txBox="1"/>
      </xdr:nvSpPr>
      <xdr:spPr>
        <a:xfrm>
          <a:off x="19310428" y="1003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3815</xdr:rowOff>
    </xdr:from>
    <xdr:to>
      <xdr:col>98</xdr:col>
      <xdr:colOff>38100</xdr:colOff>
      <xdr:row>58</xdr:row>
      <xdr:rowOff>105415</xdr:rowOff>
    </xdr:to>
    <xdr:sp macro="" textlink="">
      <xdr:nvSpPr>
        <xdr:cNvPr id="829" name="楕円 828"/>
        <xdr:cNvSpPr/>
      </xdr:nvSpPr>
      <xdr:spPr>
        <a:xfrm>
          <a:off x="18605500" y="99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96542</xdr:rowOff>
    </xdr:from>
    <xdr:ext cx="469744" cy="259045"/>
    <xdr:sp macro="" textlink="">
      <xdr:nvSpPr>
        <xdr:cNvPr id="830" name="テキスト ボックス 829"/>
        <xdr:cNvSpPr txBox="1"/>
      </xdr:nvSpPr>
      <xdr:spPr>
        <a:xfrm>
          <a:off x="18421428" y="100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170314</xdr:rowOff>
    </xdr:from>
    <xdr:to>
      <xdr:col>116</xdr:col>
      <xdr:colOff>63500</xdr:colOff>
      <xdr:row>77</xdr:row>
      <xdr:rowOff>14484</xdr:rowOff>
    </xdr:to>
    <xdr:cxnSp macro="">
      <xdr:nvCxnSpPr>
        <xdr:cNvPr id="860" name="直線コネクタ 859"/>
        <xdr:cNvCxnSpPr/>
      </xdr:nvCxnSpPr>
      <xdr:spPr>
        <a:xfrm flipV="1">
          <a:off x="21323300" y="13200514"/>
          <a:ext cx="8382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1" name="繰出金平均値テキスト"/>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14484</xdr:rowOff>
    </xdr:from>
    <xdr:to>
      <xdr:col>111</xdr:col>
      <xdr:colOff>177800</xdr:colOff>
      <xdr:row>77</xdr:row>
      <xdr:rowOff>37192</xdr:rowOff>
    </xdr:to>
    <xdr:cxnSp macro="">
      <xdr:nvCxnSpPr>
        <xdr:cNvPr id="863" name="直線コネクタ 862"/>
        <xdr:cNvCxnSpPr/>
      </xdr:nvCxnSpPr>
      <xdr:spPr>
        <a:xfrm flipV="1">
          <a:off x="20434300" y="13216134"/>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5" name="テキスト ボックス 864"/>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37192</xdr:rowOff>
    </xdr:from>
    <xdr:to>
      <xdr:col>107</xdr:col>
      <xdr:colOff>50800</xdr:colOff>
      <xdr:row>77</xdr:row>
      <xdr:rowOff>58510</xdr:rowOff>
    </xdr:to>
    <xdr:cxnSp macro="">
      <xdr:nvCxnSpPr>
        <xdr:cNvPr id="866" name="直線コネクタ 865"/>
        <xdr:cNvCxnSpPr/>
      </xdr:nvCxnSpPr>
      <xdr:spPr>
        <a:xfrm flipV="1">
          <a:off x="19545300" y="13238842"/>
          <a:ext cx="8890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8" name="テキスト ボックス 867"/>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21171</xdr:rowOff>
    </xdr:from>
    <xdr:to>
      <xdr:col>102</xdr:col>
      <xdr:colOff>114300</xdr:colOff>
      <xdr:row>77</xdr:row>
      <xdr:rowOff>58510</xdr:rowOff>
    </xdr:to>
    <xdr:cxnSp macro="">
      <xdr:nvCxnSpPr>
        <xdr:cNvPr id="869" name="直線コネクタ 868"/>
        <xdr:cNvCxnSpPr/>
      </xdr:nvCxnSpPr>
      <xdr:spPr>
        <a:xfrm>
          <a:off x="18656300" y="13222821"/>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0" name="フローチャート: 判断 869"/>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71" name="テキスト ボックス 870"/>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2" name="フローチャート: 判断 871"/>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3" name="テキスト ボックス 872"/>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119514</xdr:rowOff>
    </xdr:from>
    <xdr:to>
      <xdr:col>116</xdr:col>
      <xdr:colOff>114300</xdr:colOff>
      <xdr:row>77</xdr:row>
      <xdr:rowOff>49664</xdr:rowOff>
    </xdr:to>
    <xdr:sp macro="" textlink="">
      <xdr:nvSpPr>
        <xdr:cNvPr id="879" name="楕円 878"/>
        <xdr:cNvSpPr/>
      </xdr:nvSpPr>
      <xdr:spPr>
        <a:xfrm>
          <a:off x="22110700" y="131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97941</xdr:rowOff>
    </xdr:from>
    <xdr:ext cx="534377" cy="259045"/>
    <xdr:sp macro="" textlink="">
      <xdr:nvSpPr>
        <xdr:cNvPr id="880" name="繰出金該当値テキスト"/>
        <xdr:cNvSpPr txBox="1"/>
      </xdr:nvSpPr>
      <xdr:spPr>
        <a:xfrm>
          <a:off x="22212300" y="131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135134</xdr:rowOff>
    </xdr:from>
    <xdr:to>
      <xdr:col>112</xdr:col>
      <xdr:colOff>38100</xdr:colOff>
      <xdr:row>77</xdr:row>
      <xdr:rowOff>65284</xdr:rowOff>
    </xdr:to>
    <xdr:sp macro="" textlink="">
      <xdr:nvSpPr>
        <xdr:cNvPr id="881" name="楕円 880"/>
        <xdr:cNvSpPr/>
      </xdr:nvSpPr>
      <xdr:spPr>
        <a:xfrm>
          <a:off x="21272500" y="13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56411</xdr:rowOff>
    </xdr:from>
    <xdr:ext cx="534377" cy="259045"/>
    <xdr:sp macro="" textlink="">
      <xdr:nvSpPr>
        <xdr:cNvPr id="882" name="テキスト ボックス 881"/>
        <xdr:cNvSpPr txBox="1"/>
      </xdr:nvSpPr>
      <xdr:spPr>
        <a:xfrm>
          <a:off x="21056111" y="13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157842</xdr:rowOff>
    </xdr:from>
    <xdr:to>
      <xdr:col>107</xdr:col>
      <xdr:colOff>101600</xdr:colOff>
      <xdr:row>77</xdr:row>
      <xdr:rowOff>87992</xdr:rowOff>
    </xdr:to>
    <xdr:sp macro="" textlink="">
      <xdr:nvSpPr>
        <xdr:cNvPr id="883" name="楕円 882"/>
        <xdr:cNvSpPr/>
      </xdr:nvSpPr>
      <xdr:spPr>
        <a:xfrm>
          <a:off x="20383500" y="131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79119</xdr:rowOff>
    </xdr:from>
    <xdr:ext cx="534377" cy="259045"/>
    <xdr:sp macro="" textlink="">
      <xdr:nvSpPr>
        <xdr:cNvPr id="884" name="テキスト ボックス 883"/>
        <xdr:cNvSpPr txBox="1"/>
      </xdr:nvSpPr>
      <xdr:spPr>
        <a:xfrm>
          <a:off x="20167111" y="132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7710</xdr:rowOff>
    </xdr:from>
    <xdr:to>
      <xdr:col>102</xdr:col>
      <xdr:colOff>165100</xdr:colOff>
      <xdr:row>77</xdr:row>
      <xdr:rowOff>109310</xdr:rowOff>
    </xdr:to>
    <xdr:sp macro="" textlink="">
      <xdr:nvSpPr>
        <xdr:cNvPr id="885" name="楕円 884"/>
        <xdr:cNvSpPr/>
      </xdr:nvSpPr>
      <xdr:spPr>
        <a:xfrm>
          <a:off x="19494500" y="132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100437</xdr:rowOff>
    </xdr:from>
    <xdr:ext cx="534377" cy="259045"/>
    <xdr:sp macro="" textlink="">
      <xdr:nvSpPr>
        <xdr:cNvPr id="886" name="テキスト ボックス 885"/>
        <xdr:cNvSpPr txBox="1"/>
      </xdr:nvSpPr>
      <xdr:spPr>
        <a:xfrm>
          <a:off x="19278111" y="133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141821</xdr:rowOff>
    </xdr:from>
    <xdr:to>
      <xdr:col>98</xdr:col>
      <xdr:colOff>38100</xdr:colOff>
      <xdr:row>77</xdr:row>
      <xdr:rowOff>71971</xdr:rowOff>
    </xdr:to>
    <xdr:sp macro="" textlink="">
      <xdr:nvSpPr>
        <xdr:cNvPr id="887" name="楕円 886"/>
        <xdr:cNvSpPr/>
      </xdr:nvSpPr>
      <xdr:spPr>
        <a:xfrm>
          <a:off x="18605500" y="13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63098</xdr:rowOff>
    </xdr:from>
    <xdr:ext cx="534377" cy="259045"/>
    <xdr:sp macro="" textlink="">
      <xdr:nvSpPr>
        <xdr:cNvPr id="888" name="テキスト ボックス 887"/>
        <xdr:cNvSpPr txBox="1"/>
      </xdr:nvSpPr>
      <xdr:spPr>
        <a:xfrm>
          <a:off x="18389111" y="132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歳出決算総額は、住民一人あたり588,372円となり前年度から44,696円増加した。</a:t>
          </a:r>
          <a:endParaRPr lang="ja-JP" altLang="ja-JP" sz="1400">
            <a:effectLst/>
          </a:endParaRPr>
        </a:p>
        <a:p>
          <a:r>
            <a:rPr kumimoji="1" lang="ja-JP" altLang="ja-JP" sz="1100">
              <a:solidFill>
                <a:schemeClr val="dk1"/>
              </a:solidFill>
              <a:effectLst/>
              <a:latin typeface="+mn-lt"/>
              <a:ea typeface="+mn-ea"/>
              <a:cs typeface="+mn-cs"/>
            </a:rPr>
            <a:t>　主な増加要因としては、投資及び出資金、物件費、全ての普通建設事業費によるものである。</a:t>
          </a:r>
          <a:endParaRPr lang="ja-JP" altLang="ja-JP" sz="1400">
            <a:effectLst/>
          </a:endParaRPr>
        </a:p>
        <a:p>
          <a:r>
            <a:rPr kumimoji="1" lang="ja-JP" altLang="ja-JP" sz="1100">
              <a:solidFill>
                <a:schemeClr val="dk1"/>
              </a:solidFill>
              <a:effectLst/>
              <a:latin typeface="+mn-lt"/>
              <a:ea typeface="+mn-ea"/>
              <a:cs typeface="+mn-cs"/>
            </a:rPr>
            <a:t>　類似団体内平均に比べ、物件費、維持補修費、補助費等、普通建設事業費（うち新規整備）、積立金、投資及び出資金が上回っている。</a:t>
          </a:r>
          <a:endParaRPr lang="ja-JP" altLang="ja-JP" sz="1400">
            <a:effectLst/>
          </a:endParaRPr>
        </a:p>
        <a:p>
          <a:r>
            <a:rPr kumimoji="1" lang="ja-JP" altLang="ja-JP" sz="1100">
              <a:solidFill>
                <a:schemeClr val="dk1"/>
              </a:solidFill>
              <a:effectLst/>
              <a:latin typeface="+mn-lt"/>
              <a:ea typeface="+mn-ea"/>
              <a:cs typeface="+mn-cs"/>
            </a:rPr>
            <a:t>　今後においては、岩江こども園建設事業やアウトドア・アクティビティ拠点施設整備事業により普通建設事業費（うち新規整備）の大幅な増加が見込まれる。更に、既存施設の更新や維持補修も順次行うため各項目の上昇も見込まれる。</a:t>
          </a:r>
          <a:endParaRPr lang="ja-JP" altLang="ja-JP" sz="1400">
            <a:effectLst/>
          </a:endParaRPr>
        </a:p>
        <a:p>
          <a:r>
            <a:rPr kumimoji="1" lang="ja-JP" altLang="ja-JP" sz="1100">
              <a:solidFill>
                <a:schemeClr val="dk1"/>
              </a:solidFill>
              <a:effectLst/>
              <a:latin typeface="+mn-lt"/>
              <a:ea typeface="+mn-ea"/>
              <a:cs typeface="+mn-cs"/>
            </a:rPr>
            <a:t>　投資及び出資金については、水道事業及び下水道事業等特別会計への企業債元金償還金に対する出資金として支出して織物であり、今後も同程度の出資が見込まれる。</a:t>
          </a:r>
          <a:endParaRPr lang="ja-JP" altLang="ja-JP" sz="1400">
            <a:effectLst/>
          </a:endParaRPr>
        </a:p>
        <a:p>
          <a:r>
            <a:rPr kumimoji="1" lang="ja-JP" altLang="ja-JP" sz="1100">
              <a:solidFill>
                <a:schemeClr val="dk1"/>
              </a:solidFill>
              <a:effectLst/>
              <a:latin typeface="+mn-lt"/>
              <a:ea typeface="+mn-ea"/>
              <a:cs typeface="+mn-cs"/>
            </a:rPr>
            <a:t>　主要施策により、増減はあるものの、既存施設の利活用や統廃合等も視野に入れ、健全な財政運営が行えるよう事業費の削減に努める。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16,489
16,411
72.76
10,293,975
9,701,672
466,172
5,167,014
7,958,194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153035</xdr:rowOff>
    </xdr:from>
    <xdr:to>
      <xdr:col>24</xdr:col>
      <xdr:colOff>63500</xdr:colOff>
      <xdr:row>35</xdr:row>
      <xdr:rowOff>97409</xdr:rowOff>
    </xdr:to>
    <xdr:cxnSp macro="">
      <xdr:nvCxnSpPr>
        <xdr:cNvPr id="61" name="直線コネクタ 60"/>
        <xdr:cNvCxnSpPr/>
      </xdr:nvCxnSpPr>
      <xdr:spPr>
        <a:xfrm>
          <a:off x="3797300" y="5982335"/>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153035</xdr:rowOff>
    </xdr:from>
    <xdr:to>
      <xdr:col>19</xdr:col>
      <xdr:colOff>177800</xdr:colOff>
      <xdr:row>35</xdr:row>
      <xdr:rowOff>84074</xdr:rowOff>
    </xdr:to>
    <xdr:cxnSp macro="">
      <xdr:nvCxnSpPr>
        <xdr:cNvPr id="64" name="直線コネクタ 63"/>
        <xdr:cNvCxnSpPr/>
      </xdr:nvCxnSpPr>
      <xdr:spPr>
        <a:xfrm flipV="1">
          <a:off x="2908300" y="5982335"/>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73406</xdr:rowOff>
    </xdr:from>
    <xdr:to>
      <xdr:col>15</xdr:col>
      <xdr:colOff>50800</xdr:colOff>
      <xdr:row>35</xdr:row>
      <xdr:rowOff>84074</xdr:rowOff>
    </xdr:to>
    <xdr:cxnSp macro="">
      <xdr:nvCxnSpPr>
        <xdr:cNvPr id="67" name="直線コネクタ 66"/>
        <xdr:cNvCxnSpPr/>
      </xdr:nvCxnSpPr>
      <xdr:spPr>
        <a:xfrm>
          <a:off x="2019300" y="5902706"/>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73406</xdr:rowOff>
    </xdr:from>
    <xdr:to>
      <xdr:col>10</xdr:col>
      <xdr:colOff>114300</xdr:colOff>
      <xdr:row>34</xdr:row>
      <xdr:rowOff>124079</xdr:rowOff>
    </xdr:to>
    <xdr:cxnSp macro="">
      <xdr:nvCxnSpPr>
        <xdr:cNvPr id="70" name="直線コネクタ 69"/>
        <xdr:cNvCxnSpPr/>
      </xdr:nvCxnSpPr>
      <xdr:spPr>
        <a:xfrm flipV="1">
          <a:off x="1130300" y="590270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46609</xdr:rowOff>
    </xdr:from>
    <xdr:to>
      <xdr:col>24</xdr:col>
      <xdr:colOff>114300</xdr:colOff>
      <xdr:row>35</xdr:row>
      <xdr:rowOff>148209</xdr:rowOff>
    </xdr:to>
    <xdr:sp macro="" textlink="">
      <xdr:nvSpPr>
        <xdr:cNvPr id="80" name="楕円 79"/>
        <xdr:cNvSpPr/>
      </xdr:nvSpPr>
      <xdr:spPr>
        <a:xfrm>
          <a:off x="45847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69486</xdr:rowOff>
    </xdr:from>
    <xdr:ext cx="469744" cy="259045"/>
    <xdr:sp macro="" textlink="">
      <xdr:nvSpPr>
        <xdr:cNvPr id="81" name="議会費該当値テキスト"/>
        <xdr:cNvSpPr txBox="1"/>
      </xdr:nvSpPr>
      <xdr:spPr>
        <a:xfrm>
          <a:off x="4686300"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102235</xdr:rowOff>
    </xdr:from>
    <xdr:to>
      <xdr:col>20</xdr:col>
      <xdr:colOff>38100</xdr:colOff>
      <xdr:row>35</xdr:row>
      <xdr:rowOff>32385</xdr:rowOff>
    </xdr:to>
    <xdr:sp macro="" textlink="">
      <xdr:nvSpPr>
        <xdr:cNvPr id="82" name="楕円 81"/>
        <xdr:cNvSpPr/>
      </xdr:nvSpPr>
      <xdr:spPr>
        <a:xfrm>
          <a:off x="3746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48912</xdr:rowOff>
    </xdr:from>
    <xdr:ext cx="469744" cy="259045"/>
    <xdr:sp macro="" textlink="">
      <xdr:nvSpPr>
        <xdr:cNvPr id="83" name="テキスト ボックス 82"/>
        <xdr:cNvSpPr txBox="1"/>
      </xdr:nvSpPr>
      <xdr:spPr>
        <a:xfrm>
          <a:off x="3562428" y="57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33274</xdr:rowOff>
    </xdr:from>
    <xdr:to>
      <xdr:col>15</xdr:col>
      <xdr:colOff>101600</xdr:colOff>
      <xdr:row>35</xdr:row>
      <xdr:rowOff>134874</xdr:rowOff>
    </xdr:to>
    <xdr:sp macro="" textlink="">
      <xdr:nvSpPr>
        <xdr:cNvPr id="84" name="楕円 83"/>
        <xdr:cNvSpPr/>
      </xdr:nvSpPr>
      <xdr:spPr>
        <a:xfrm>
          <a:off x="2857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151401</xdr:rowOff>
    </xdr:from>
    <xdr:ext cx="469744" cy="259045"/>
    <xdr:sp macro="" textlink="">
      <xdr:nvSpPr>
        <xdr:cNvPr id="85" name="テキスト ボックス 84"/>
        <xdr:cNvSpPr txBox="1"/>
      </xdr:nvSpPr>
      <xdr:spPr>
        <a:xfrm>
          <a:off x="2673428"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22606</xdr:rowOff>
    </xdr:from>
    <xdr:to>
      <xdr:col>10</xdr:col>
      <xdr:colOff>165100</xdr:colOff>
      <xdr:row>34</xdr:row>
      <xdr:rowOff>124206</xdr:rowOff>
    </xdr:to>
    <xdr:sp macro="" textlink="">
      <xdr:nvSpPr>
        <xdr:cNvPr id="86" name="楕円 85"/>
        <xdr:cNvSpPr/>
      </xdr:nvSpPr>
      <xdr:spPr>
        <a:xfrm>
          <a:off x="19685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140733</xdr:rowOff>
    </xdr:from>
    <xdr:ext cx="469744" cy="259045"/>
    <xdr:sp macro="" textlink="">
      <xdr:nvSpPr>
        <xdr:cNvPr id="87" name="テキスト ボックス 86"/>
        <xdr:cNvSpPr txBox="1"/>
      </xdr:nvSpPr>
      <xdr:spPr>
        <a:xfrm>
          <a:off x="1784428"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73279</xdr:rowOff>
    </xdr:from>
    <xdr:to>
      <xdr:col>6</xdr:col>
      <xdr:colOff>38100</xdr:colOff>
      <xdr:row>35</xdr:row>
      <xdr:rowOff>3429</xdr:rowOff>
    </xdr:to>
    <xdr:sp macro="" textlink="">
      <xdr:nvSpPr>
        <xdr:cNvPr id="88" name="楕円 87"/>
        <xdr:cNvSpPr/>
      </xdr:nvSpPr>
      <xdr:spPr>
        <a:xfrm>
          <a:off x="1079500" y="5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19956</xdr:rowOff>
    </xdr:from>
    <xdr:ext cx="469744" cy="259045"/>
    <xdr:sp macro="" textlink="">
      <xdr:nvSpPr>
        <xdr:cNvPr id="89" name="テキスト ボックス 88"/>
        <xdr:cNvSpPr txBox="1"/>
      </xdr:nvSpPr>
      <xdr:spPr>
        <a:xfrm>
          <a:off x="895428" y="56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80287</xdr:rowOff>
    </xdr:from>
    <xdr:to>
      <xdr:col>24</xdr:col>
      <xdr:colOff>62865</xdr:colOff>
      <xdr:row>59</xdr:row>
      <xdr:rowOff>38498</xdr:rowOff>
    </xdr:to>
    <xdr:cxnSp macro="">
      <xdr:nvCxnSpPr>
        <xdr:cNvPr id="114" name="直線コネクタ 113"/>
        <xdr:cNvCxnSpPr/>
      </xdr:nvCxnSpPr>
      <xdr:spPr>
        <a:xfrm flipV="1">
          <a:off x="4633595" y="8995687"/>
          <a:ext cx="1270" cy="115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42325</xdr:rowOff>
    </xdr:from>
    <xdr:ext cx="534377" cy="259045"/>
    <xdr:sp macro="" textlink="">
      <xdr:nvSpPr>
        <xdr:cNvPr id="115" name="総務費最小値テキスト"/>
        <xdr:cNvSpPr txBox="1"/>
      </xdr:nvSpPr>
      <xdr:spPr>
        <a:xfrm>
          <a:off x="4686300" y="101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38498</xdr:rowOff>
    </xdr:from>
    <xdr:to>
      <xdr:col>24</xdr:col>
      <xdr:colOff>152400</xdr:colOff>
      <xdr:row>59</xdr:row>
      <xdr:rowOff>38498</xdr:rowOff>
    </xdr:to>
    <xdr:cxnSp macro="">
      <xdr:nvCxnSpPr>
        <xdr:cNvPr id="116" name="直線コネクタ 115"/>
        <xdr:cNvCxnSpPr/>
      </xdr:nvCxnSpPr>
      <xdr:spPr>
        <a:xfrm>
          <a:off x="4546600" y="1015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26964</xdr:rowOff>
    </xdr:from>
    <xdr:ext cx="599010" cy="259045"/>
    <xdr:sp macro="" textlink="">
      <xdr:nvSpPr>
        <xdr:cNvPr id="117" name="総務費最大値テキスト"/>
        <xdr:cNvSpPr txBox="1"/>
      </xdr:nvSpPr>
      <xdr:spPr>
        <a:xfrm>
          <a:off x="4686300" y="877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80287</xdr:rowOff>
    </xdr:from>
    <xdr:to>
      <xdr:col>24</xdr:col>
      <xdr:colOff>152400</xdr:colOff>
      <xdr:row>52</xdr:row>
      <xdr:rowOff>80287</xdr:rowOff>
    </xdr:to>
    <xdr:cxnSp macro="">
      <xdr:nvCxnSpPr>
        <xdr:cNvPr id="118" name="直線コネクタ 117"/>
        <xdr:cNvCxnSpPr/>
      </xdr:nvCxnSpPr>
      <xdr:spPr>
        <a:xfrm>
          <a:off x="4546600" y="899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162110</xdr:rowOff>
    </xdr:from>
    <xdr:to>
      <xdr:col>24</xdr:col>
      <xdr:colOff>63500</xdr:colOff>
      <xdr:row>57</xdr:row>
      <xdr:rowOff>45958</xdr:rowOff>
    </xdr:to>
    <xdr:cxnSp macro="">
      <xdr:nvCxnSpPr>
        <xdr:cNvPr id="119" name="直線コネクタ 118"/>
        <xdr:cNvCxnSpPr/>
      </xdr:nvCxnSpPr>
      <xdr:spPr>
        <a:xfrm flipV="1">
          <a:off x="3797300" y="9763310"/>
          <a:ext cx="8382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65493</xdr:rowOff>
    </xdr:from>
    <xdr:ext cx="599010" cy="259045"/>
    <xdr:sp macro="" textlink="">
      <xdr:nvSpPr>
        <xdr:cNvPr id="120" name="総務費平均値テキスト"/>
        <xdr:cNvSpPr txBox="1"/>
      </xdr:nvSpPr>
      <xdr:spPr>
        <a:xfrm>
          <a:off x="4686300" y="9495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42616</xdr:rowOff>
    </xdr:from>
    <xdr:to>
      <xdr:col>24</xdr:col>
      <xdr:colOff>114300</xdr:colOff>
      <xdr:row>56</xdr:row>
      <xdr:rowOff>144216</xdr:rowOff>
    </xdr:to>
    <xdr:sp macro="" textlink="">
      <xdr:nvSpPr>
        <xdr:cNvPr id="121" name="フローチャート: 判断 120"/>
        <xdr:cNvSpPr/>
      </xdr:nvSpPr>
      <xdr:spPr>
        <a:xfrm>
          <a:off x="4584700" y="964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26848</xdr:rowOff>
    </xdr:from>
    <xdr:to>
      <xdr:col>19</xdr:col>
      <xdr:colOff>177800</xdr:colOff>
      <xdr:row>57</xdr:row>
      <xdr:rowOff>45958</xdr:rowOff>
    </xdr:to>
    <xdr:cxnSp macro="">
      <xdr:nvCxnSpPr>
        <xdr:cNvPr id="122" name="直線コネクタ 121"/>
        <xdr:cNvCxnSpPr/>
      </xdr:nvCxnSpPr>
      <xdr:spPr>
        <a:xfrm>
          <a:off x="2908300" y="8770798"/>
          <a:ext cx="889000" cy="10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17745</xdr:rowOff>
    </xdr:from>
    <xdr:to>
      <xdr:col>20</xdr:col>
      <xdr:colOff>38100</xdr:colOff>
      <xdr:row>56</xdr:row>
      <xdr:rowOff>119345</xdr:rowOff>
    </xdr:to>
    <xdr:sp macro="" textlink="">
      <xdr:nvSpPr>
        <xdr:cNvPr id="123" name="フローチャート: 判断 122"/>
        <xdr:cNvSpPr/>
      </xdr:nvSpPr>
      <xdr:spPr>
        <a:xfrm>
          <a:off x="3746500" y="96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135872</xdr:rowOff>
    </xdr:from>
    <xdr:ext cx="599010" cy="259045"/>
    <xdr:sp macro="" textlink="">
      <xdr:nvSpPr>
        <xdr:cNvPr id="124" name="テキスト ボックス 123"/>
        <xdr:cNvSpPr txBox="1"/>
      </xdr:nvSpPr>
      <xdr:spPr>
        <a:xfrm>
          <a:off x="3497795" y="93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26848</xdr:rowOff>
    </xdr:from>
    <xdr:to>
      <xdr:col>15</xdr:col>
      <xdr:colOff>50800</xdr:colOff>
      <xdr:row>56</xdr:row>
      <xdr:rowOff>152578</xdr:rowOff>
    </xdr:to>
    <xdr:cxnSp macro="">
      <xdr:nvCxnSpPr>
        <xdr:cNvPr id="125" name="直線コネクタ 124"/>
        <xdr:cNvCxnSpPr/>
      </xdr:nvCxnSpPr>
      <xdr:spPr>
        <a:xfrm flipV="1">
          <a:off x="2019300" y="8770798"/>
          <a:ext cx="889000" cy="98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86515</xdr:rowOff>
    </xdr:from>
    <xdr:to>
      <xdr:col>15</xdr:col>
      <xdr:colOff>101600</xdr:colOff>
      <xdr:row>53</xdr:row>
      <xdr:rowOff>16665</xdr:rowOff>
    </xdr:to>
    <xdr:sp macro="" textlink="">
      <xdr:nvSpPr>
        <xdr:cNvPr id="126" name="フローチャート: 判断 125"/>
        <xdr:cNvSpPr/>
      </xdr:nvSpPr>
      <xdr:spPr>
        <a:xfrm>
          <a:off x="2857500" y="900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7792</xdr:rowOff>
    </xdr:from>
    <xdr:ext cx="599010" cy="259045"/>
    <xdr:sp macro="" textlink="">
      <xdr:nvSpPr>
        <xdr:cNvPr id="127" name="テキスト ボックス 126"/>
        <xdr:cNvSpPr txBox="1"/>
      </xdr:nvSpPr>
      <xdr:spPr>
        <a:xfrm>
          <a:off x="2608795" y="90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152578</xdr:rowOff>
    </xdr:from>
    <xdr:to>
      <xdr:col>10</xdr:col>
      <xdr:colOff>114300</xdr:colOff>
      <xdr:row>58</xdr:row>
      <xdr:rowOff>41432</xdr:rowOff>
    </xdr:to>
    <xdr:cxnSp macro="">
      <xdr:nvCxnSpPr>
        <xdr:cNvPr id="128" name="直線コネクタ 127"/>
        <xdr:cNvCxnSpPr/>
      </xdr:nvCxnSpPr>
      <xdr:spPr>
        <a:xfrm flipV="1">
          <a:off x="1130300" y="9753778"/>
          <a:ext cx="889000" cy="23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18278</xdr:rowOff>
    </xdr:from>
    <xdr:to>
      <xdr:col>10</xdr:col>
      <xdr:colOff>165100</xdr:colOff>
      <xdr:row>57</xdr:row>
      <xdr:rowOff>119878</xdr:rowOff>
    </xdr:to>
    <xdr:sp macro="" textlink="">
      <xdr:nvSpPr>
        <xdr:cNvPr id="129" name="フローチャート: 判断 128"/>
        <xdr:cNvSpPr/>
      </xdr:nvSpPr>
      <xdr:spPr>
        <a:xfrm>
          <a:off x="1968500" y="979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111005</xdr:rowOff>
    </xdr:from>
    <xdr:ext cx="534377" cy="259045"/>
    <xdr:sp macro="" textlink="">
      <xdr:nvSpPr>
        <xdr:cNvPr id="130" name="テキスト ボックス 129"/>
        <xdr:cNvSpPr txBox="1"/>
      </xdr:nvSpPr>
      <xdr:spPr>
        <a:xfrm>
          <a:off x="1752111" y="98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109116</xdr:rowOff>
    </xdr:from>
    <xdr:to>
      <xdr:col>6</xdr:col>
      <xdr:colOff>38100</xdr:colOff>
      <xdr:row>57</xdr:row>
      <xdr:rowOff>39266</xdr:rowOff>
    </xdr:to>
    <xdr:sp macro="" textlink="">
      <xdr:nvSpPr>
        <xdr:cNvPr id="131" name="フローチャート: 判断 130"/>
        <xdr:cNvSpPr/>
      </xdr:nvSpPr>
      <xdr:spPr>
        <a:xfrm>
          <a:off x="1079500" y="971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55793</xdr:rowOff>
    </xdr:from>
    <xdr:ext cx="599010" cy="259045"/>
    <xdr:sp macro="" textlink="">
      <xdr:nvSpPr>
        <xdr:cNvPr id="132" name="テキスト ボックス 131"/>
        <xdr:cNvSpPr txBox="1"/>
      </xdr:nvSpPr>
      <xdr:spPr>
        <a:xfrm>
          <a:off x="830795" y="948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111310</xdr:rowOff>
    </xdr:from>
    <xdr:to>
      <xdr:col>24</xdr:col>
      <xdr:colOff>114300</xdr:colOff>
      <xdr:row>57</xdr:row>
      <xdr:rowOff>41460</xdr:rowOff>
    </xdr:to>
    <xdr:sp macro="" textlink="">
      <xdr:nvSpPr>
        <xdr:cNvPr id="138" name="楕円 137"/>
        <xdr:cNvSpPr/>
      </xdr:nvSpPr>
      <xdr:spPr>
        <a:xfrm>
          <a:off x="4584700" y="97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89737</xdr:rowOff>
    </xdr:from>
    <xdr:ext cx="599010" cy="259045"/>
    <xdr:sp macro="" textlink="">
      <xdr:nvSpPr>
        <xdr:cNvPr id="139" name="総務費該当値テキスト"/>
        <xdr:cNvSpPr txBox="1"/>
      </xdr:nvSpPr>
      <xdr:spPr>
        <a:xfrm>
          <a:off x="4686300" y="969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166608</xdr:rowOff>
    </xdr:from>
    <xdr:to>
      <xdr:col>20</xdr:col>
      <xdr:colOff>38100</xdr:colOff>
      <xdr:row>57</xdr:row>
      <xdr:rowOff>96758</xdr:rowOff>
    </xdr:to>
    <xdr:sp macro="" textlink="">
      <xdr:nvSpPr>
        <xdr:cNvPr id="140" name="楕円 139"/>
        <xdr:cNvSpPr/>
      </xdr:nvSpPr>
      <xdr:spPr>
        <a:xfrm>
          <a:off x="3746500" y="9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87885</xdr:rowOff>
    </xdr:from>
    <xdr:ext cx="534377" cy="259045"/>
    <xdr:sp macro="" textlink="">
      <xdr:nvSpPr>
        <xdr:cNvPr id="141" name="テキスト ボックス 140"/>
        <xdr:cNvSpPr txBox="1"/>
      </xdr:nvSpPr>
      <xdr:spPr>
        <a:xfrm>
          <a:off x="3530111" y="986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147498</xdr:rowOff>
    </xdr:from>
    <xdr:to>
      <xdr:col>15</xdr:col>
      <xdr:colOff>101600</xdr:colOff>
      <xdr:row>51</xdr:row>
      <xdr:rowOff>77648</xdr:rowOff>
    </xdr:to>
    <xdr:sp macro="" textlink="">
      <xdr:nvSpPr>
        <xdr:cNvPr id="142" name="楕円 141"/>
        <xdr:cNvSpPr/>
      </xdr:nvSpPr>
      <xdr:spPr>
        <a:xfrm>
          <a:off x="2857500" y="87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94175</xdr:rowOff>
    </xdr:from>
    <xdr:ext cx="599010" cy="259045"/>
    <xdr:sp macro="" textlink="">
      <xdr:nvSpPr>
        <xdr:cNvPr id="143" name="テキスト ボックス 142"/>
        <xdr:cNvSpPr txBox="1"/>
      </xdr:nvSpPr>
      <xdr:spPr>
        <a:xfrm>
          <a:off x="2608795" y="84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101778</xdr:rowOff>
    </xdr:from>
    <xdr:to>
      <xdr:col>10</xdr:col>
      <xdr:colOff>165100</xdr:colOff>
      <xdr:row>57</xdr:row>
      <xdr:rowOff>31928</xdr:rowOff>
    </xdr:to>
    <xdr:sp macro="" textlink="">
      <xdr:nvSpPr>
        <xdr:cNvPr id="144" name="楕円 143"/>
        <xdr:cNvSpPr/>
      </xdr:nvSpPr>
      <xdr:spPr>
        <a:xfrm>
          <a:off x="1968500" y="97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48455</xdr:rowOff>
    </xdr:from>
    <xdr:ext cx="599010" cy="259045"/>
    <xdr:sp macro="" textlink="">
      <xdr:nvSpPr>
        <xdr:cNvPr id="145" name="テキスト ボックス 144"/>
        <xdr:cNvSpPr txBox="1"/>
      </xdr:nvSpPr>
      <xdr:spPr>
        <a:xfrm>
          <a:off x="1719795" y="947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162082</xdr:rowOff>
    </xdr:from>
    <xdr:to>
      <xdr:col>6</xdr:col>
      <xdr:colOff>38100</xdr:colOff>
      <xdr:row>58</xdr:row>
      <xdr:rowOff>92232</xdr:rowOff>
    </xdr:to>
    <xdr:sp macro="" textlink="">
      <xdr:nvSpPr>
        <xdr:cNvPr id="146" name="楕円 145"/>
        <xdr:cNvSpPr/>
      </xdr:nvSpPr>
      <xdr:spPr>
        <a:xfrm>
          <a:off x="1079500" y="99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83359</xdr:rowOff>
    </xdr:from>
    <xdr:ext cx="534377" cy="259045"/>
    <xdr:sp macro="" textlink="">
      <xdr:nvSpPr>
        <xdr:cNvPr id="147" name="テキスト ボックス 146"/>
        <xdr:cNvSpPr txBox="1"/>
      </xdr:nvSpPr>
      <xdr:spPr>
        <a:xfrm>
          <a:off x="863111" y="100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9" name="直線コネクタ 158"/>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0" name="テキスト ボックス 159"/>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1" name="直線コネクタ 160"/>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2" name="テキスト ボックス 161"/>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3" name="直線コネクタ 162"/>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4" name="テキスト ボックス 163"/>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7" name="直線コネクタ 166"/>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8" name="テキスト ボックス 167"/>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9" name="直線コネクタ 16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0" name="テキスト ボックス 169"/>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1" name="直線コネクタ 170"/>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2" name="テキスト ボックス 171"/>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158503</xdr:rowOff>
    </xdr:from>
    <xdr:to>
      <xdr:col>24</xdr:col>
      <xdr:colOff>62865</xdr:colOff>
      <xdr:row>78</xdr:row>
      <xdr:rowOff>87450</xdr:rowOff>
    </xdr:to>
    <xdr:cxnSp macro="">
      <xdr:nvCxnSpPr>
        <xdr:cNvPr id="176" name="直線コネクタ 175"/>
        <xdr:cNvCxnSpPr/>
      </xdr:nvCxnSpPr>
      <xdr:spPr>
        <a:xfrm flipV="1">
          <a:off x="4633595" y="12160003"/>
          <a:ext cx="1270" cy="130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91277</xdr:rowOff>
    </xdr:from>
    <xdr:ext cx="599010" cy="259045"/>
    <xdr:sp macro="" textlink="">
      <xdr:nvSpPr>
        <xdr:cNvPr id="177" name="民生費最小値テキスト"/>
        <xdr:cNvSpPr txBox="1"/>
      </xdr:nvSpPr>
      <xdr:spPr>
        <a:xfrm>
          <a:off x="4686300" y="134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87450</xdr:rowOff>
    </xdr:from>
    <xdr:to>
      <xdr:col>24</xdr:col>
      <xdr:colOff>152400</xdr:colOff>
      <xdr:row>78</xdr:row>
      <xdr:rowOff>87450</xdr:rowOff>
    </xdr:to>
    <xdr:cxnSp macro="">
      <xdr:nvCxnSpPr>
        <xdr:cNvPr id="178" name="直線コネクタ 177"/>
        <xdr:cNvCxnSpPr/>
      </xdr:nvCxnSpPr>
      <xdr:spPr>
        <a:xfrm>
          <a:off x="4546600" y="1346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105180</xdr:rowOff>
    </xdr:from>
    <xdr:ext cx="599010" cy="259045"/>
    <xdr:sp macro="" textlink="">
      <xdr:nvSpPr>
        <xdr:cNvPr id="179" name="民生費最大値テキスト"/>
        <xdr:cNvSpPr txBox="1"/>
      </xdr:nvSpPr>
      <xdr:spPr>
        <a:xfrm>
          <a:off x="4686300" y="1193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158503</xdr:rowOff>
    </xdr:from>
    <xdr:to>
      <xdr:col>24</xdr:col>
      <xdr:colOff>152400</xdr:colOff>
      <xdr:row>70</xdr:row>
      <xdr:rowOff>158503</xdr:rowOff>
    </xdr:to>
    <xdr:cxnSp macro="">
      <xdr:nvCxnSpPr>
        <xdr:cNvPr id="180" name="直線コネクタ 179"/>
        <xdr:cNvCxnSpPr/>
      </xdr:nvCxnSpPr>
      <xdr:spPr>
        <a:xfrm>
          <a:off x="4546600" y="12160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166089</xdr:rowOff>
    </xdr:from>
    <xdr:to>
      <xdr:col>24</xdr:col>
      <xdr:colOff>63500</xdr:colOff>
      <xdr:row>76</xdr:row>
      <xdr:rowOff>126313</xdr:rowOff>
    </xdr:to>
    <xdr:cxnSp macro="">
      <xdr:nvCxnSpPr>
        <xdr:cNvPr id="181" name="直線コネクタ 180"/>
        <xdr:cNvCxnSpPr/>
      </xdr:nvCxnSpPr>
      <xdr:spPr>
        <a:xfrm flipV="1">
          <a:off x="3797300" y="13024839"/>
          <a:ext cx="8382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86388</xdr:rowOff>
    </xdr:from>
    <xdr:ext cx="599010" cy="259045"/>
    <xdr:sp macro="" textlink="">
      <xdr:nvSpPr>
        <xdr:cNvPr id="182" name="民生費平均値テキスト"/>
        <xdr:cNvSpPr txBox="1"/>
      </xdr:nvSpPr>
      <xdr:spPr>
        <a:xfrm>
          <a:off x="4686300" y="127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63511</xdr:rowOff>
    </xdr:from>
    <xdr:to>
      <xdr:col>24</xdr:col>
      <xdr:colOff>114300</xdr:colOff>
      <xdr:row>75</xdr:row>
      <xdr:rowOff>165111</xdr:rowOff>
    </xdr:to>
    <xdr:sp macro="" textlink="">
      <xdr:nvSpPr>
        <xdr:cNvPr id="183" name="フローチャート: 判断 182"/>
        <xdr:cNvSpPr/>
      </xdr:nvSpPr>
      <xdr:spPr>
        <a:xfrm>
          <a:off x="4584700" y="129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126313</xdr:rowOff>
    </xdr:from>
    <xdr:to>
      <xdr:col>19</xdr:col>
      <xdr:colOff>177800</xdr:colOff>
      <xdr:row>77</xdr:row>
      <xdr:rowOff>47760</xdr:rowOff>
    </xdr:to>
    <xdr:cxnSp macro="">
      <xdr:nvCxnSpPr>
        <xdr:cNvPr id="184" name="直線コネクタ 183"/>
        <xdr:cNvCxnSpPr/>
      </xdr:nvCxnSpPr>
      <xdr:spPr>
        <a:xfrm flipV="1">
          <a:off x="2908300" y="13156513"/>
          <a:ext cx="889000" cy="9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122362</xdr:rowOff>
    </xdr:from>
    <xdr:to>
      <xdr:col>20</xdr:col>
      <xdr:colOff>38100</xdr:colOff>
      <xdr:row>75</xdr:row>
      <xdr:rowOff>52512</xdr:rowOff>
    </xdr:to>
    <xdr:sp macro="" textlink="">
      <xdr:nvSpPr>
        <xdr:cNvPr id="185" name="フローチャート: 判断 184"/>
        <xdr:cNvSpPr/>
      </xdr:nvSpPr>
      <xdr:spPr>
        <a:xfrm>
          <a:off x="37465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69039</xdr:rowOff>
    </xdr:from>
    <xdr:ext cx="599010" cy="259045"/>
    <xdr:sp macro="" textlink="">
      <xdr:nvSpPr>
        <xdr:cNvPr id="186" name="テキスト ボックス 185"/>
        <xdr:cNvSpPr txBox="1"/>
      </xdr:nvSpPr>
      <xdr:spPr>
        <a:xfrm>
          <a:off x="3497795" y="125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10341</xdr:rowOff>
    </xdr:from>
    <xdr:to>
      <xdr:col>15</xdr:col>
      <xdr:colOff>50800</xdr:colOff>
      <xdr:row>77</xdr:row>
      <xdr:rowOff>47760</xdr:rowOff>
    </xdr:to>
    <xdr:cxnSp macro="">
      <xdr:nvCxnSpPr>
        <xdr:cNvPr id="187" name="直線コネクタ 186"/>
        <xdr:cNvCxnSpPr/>
      </xdr:nvCxnSpPr>
      <xdr:spPr>
        <a:xfrm>
          <a:off x="2019300" y="12697641"/>
          <a:ext cx="889000" cy="5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45265</xdr:rowOff>
    </xdr:from>
    <xdr:to>
      <xdr:col>15</xdr:col>
      <xdr:colOff>101600</xdr:colOff>
      <xdr:row>77</xdr:row>
      <xdr:rowOff>146865</xdr:rowOff>
    </xdr:to>
    <xdr:sp macro="" textlink="">
      <xdr:nvSpPr>
        <xdr:cNvPr id="188" name="フローチャート: 判断 187"/>
        <xdr:cNvSpPr/>
      </xdr:nvSpPr>
      <xdr:spPr>
        <a:xfrm>
          <a:off x="2857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137992</xdr:rowOff>
    </xdr:from>
    <xdr:ext cx="599010" cy="259045"/>
    <xdr:sp macro="" textlink="">
      <xdr:nvSpPr>
        <xdr:cNvPr id="189" name="テキスト ボックス 188"/>
        <xdr:cNvSpPr txBox="1"/>
      </xdr:nvSpPr>
      <xdr:spPr>
        <a:xfrm>
          <a:off x="2608795" y="1333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10341</xdr:rowOff>
    </xdr:from>
    <xdr:to>
      <xdr:col>10</xdr:col>
      <xdr:colOff>114300</xdr:colOff>
      <xdr:row>76</xdr:row>
      <xdr:rowOff>39030</xdr:rowOff>
    </xdr:to>
    <xdr:cxnSp macro="">
      <xdr:nvCxnSpPr>
        <xdr:cNvPr id="190" name="直線コネクタ 189"/>
        <xdr:cNvCxnSpPr/>
      </xdr:nvCxnSpPr>
      <xdr:spPr>
        <a:xfrm flipV="1">
          <a:off x="1130300" y="12697641"/>
          <a:ext cx="889000" cy="3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115990</xdr:rowOff>
    </xdr:from>
    <xdr:to>
      <xdr:col>10</xdr:col>
      <xdr:colOff>165100</xdr:colOff>
      <xdr:row>78</xdr:row>
      <xdr:rowOff>46140</xdr:rowOff>
    </xdr:to>
    <xdr:sp macro="" textlink="">
      <xdr:nvSpPr>
        <xdr:cNvPr id="191" name="フローチャート: 判断 190"/>
        <xdr:cNvSpPr/>
      </xdr:nvSpPr>
      <xdr:spPr>
        <a:xfrm>
          <a:off x="1968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37267</xdr:rowOff>
    </xdr:from>
    <xdr:ext cx="599010" cy="259045"/>
    <xdr:sp macro="" textlink="">
      <xdr:nvSpPr>
        <xdr:cNvPr id="192" name="テキスト ボックス 191"/>
        <xdr:cNvSpPr txBox="1"/>
      </xdr:nvSpPr>
      <xdr:spPr>
        <a:xfrm>
          <a:off x="1719795" y="134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46651</xdr:rowOff>
    </xdr:from>
    <xdr:to>
      <xdr:col>6</xdr:col>
      <xdr:colOff>38100</xdr:colOff>
      <xdr:row>78</xdr:row>
      <xdr:rowOff>148251</xdr:rowOff>
    </xdr:to>
    <xdr:sp macro="" textlink="">
      <xdr:nvSpPr>
        <xdr:cNvPr id="193" name="フローチャート: 判断 192"/>
        <xdr:cNvSpPr/>
      </xdr:nvSpPr>
      <xdr:spPr>
        <a:xfrm>
          <a:off x="1079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139378</xdr:rowOff>
    </xdr:from>
    <xdr:ext cx="599010" cy="259045"/>
    <xdr:sp macro="" textlink="">
      <xdr:nvSpPr>
        <xdr:cNvPr id="194" name="テキスト ボックス 193"/>
        <xdr:cNvSpPr txBox="1"/>
      </xdr:nvSpPr>
      <xdr:spPr>
        <a:xfrm>
          <a:off x="830795" y="135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115289</xdr:rowOff>
    </xdr:from>
    <xdr:to>
      <xdr:col>24</xdr:col>
      <xdr:colOff>114300</xdr:colOff>
      <xdr:row>76</xdr:row>
      <xdr:rowOff>45439</xdr:rowOff>
    </xdr:to>
    <xdr:sp macro="" textlink="">
      <xdr:nvSpPr>
        <xdr:cNvPr id="200" name="楕円 199"/>
        <xdr:cNvSpPr/>
      </xdr:nvSpPr>
      <xdr:spPr>
        <a:xfrm>
          <a:off x="4584700" y="129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93716</xdr:rowOff>
    </xdr:from>
    <xdr:ext cx="599010" cy="259045"/>
    <xdr:sp macro="" textlink="">
      <xdr:nvSpPr>
        <xdr:cNvPr id="201" name="民生費該当値テキスト"/>
        <xdr:cNvSpPr txBox="1"/>
      </xdr:nvSpPr>
      <xdr:spPr>
        <a:xfrm>
          <a:off x="4686300" y="1295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75513</xdr:rowOff>
    </xdr:from>
    <xdr:to>
      <xdr:col>20</xdr:col>
      <xdr:colOff>38100</xdr:colOff>
      <xdr:row>77</xdr:row>
      <xdr:rowOff>5663</xdr:rowOff>
    </xdr:to>
    <xdr:sp macro="" textlink="">
      <xdr:nvSpPr>
        <xdr:cNvPr id="202" name="楕円 201"/>
        <xdr:cNvSpPr/>
      </xdr:nvSpPr>
      <xdr:spPr>
        <a:xfrm>
          <a:off x="3746500" y="131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168240</xdr:rowOff>
    </xdr:from>
    <xdr:ext cx="599010" cy="259045"/>
    <xdr:sp macro="" textlink="">
      <xdr:nvSpPr>
        <xdr:cNvPr id="203" name="テキスト ボックス 202"/>
        <xdr:cNvSpPr txBox="1"/>
      </xdr:nvSpPr>
      <xdr:spPr>
        <a:xfrm>
          <a:off x="3497795" y="1319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168410</xdr:rowOff>
    </xdr:from>
    <xdr:to>
      <xdr:col>15</xdr:col>
      <xdr:colOff>101600</xdr:colOff>
      <xdr:row>77</xdr:row>
      <xdr:rowOff>98560</xdr:rowOff>
    </xdr:to>
    <xdr:sp macro="" textlink="">
      <xdr:nvSpPr>
        <xdr:cNvPr id="204" name="楕円 203"/>
        <xdr:cNvSpPr/>
      </xdr:nvSpPr>
      <xdr:spPr>
        <a:xfrm>
          <a:off x="2857500" y="13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115087</xdr:rowOff>
    </xdr:from>
    <xdr:ext cx="599010" cy="259045"/>
    <xdr:sp macro="" textlink="">
      <xdr:nvSpPr>
        <xdr:cNvPr id="205" name="テキスト ボックス 204"/>
        <xdr:cNvSpPr txBox="1"/>
      </xdr:nvSpPr>
      <xdr:spPr>
        <a:xfrm>
          <a:off x="2608795" y="1297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130991</xdr:rowOff>
    </xdr:from>
    <xdr:to>
      <xdr:col>10</xdr:col>
      <xdr:colOff>165100</xdr:colOff>
      <xdr:row>74</xdr:row>
      <xdr:rowOff>61141</xdr:rowOff>
    </xdr:to>
    <xdr:sp macro="" textlink="">
      <xdr:nvSpPr>
        <xdr:cNvPr id="206" name="楕円 205"/>
        <xdr:cNvSpPr/>
      </xdr:nvSpPr>
      <xdr:spPr>
        <a:xfrm>
          <a:off x="1968500" y="126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77668</xdr:rowOff>
    </xdr:from>
    <xdr:ext cx="599010" cy="259045"/>
    <xdr:sp macro="" textlink="">
      <xdr:nvSpPr>
        <xdr:cNvPr id="207" name="テキスト ボックス 206"/>
        <xdr:cNvSpPr txBox="1"/>
      </xdr:nvSpPr>
      <xdr:spPr>
        <a:xfrm>
          <a:off x="1719795" y="1242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159680</xdr:rowOff>
    </xdr:from>
    <xdr:to>
      <xdr:col>6</xdr:col>
      <xdr:colOff>38100</xdr:colOff>
      <xdr:row>76</xdr:row>
      <xdr:rowOff>89830</xdr:rowOff>
    </xdr:to>
    <xdr:sp macro="" textlink="">
      <xdr:nvSpPr>
        <xdr:cNvPr id="208" name="楕円 207"/>
        <xdr:cNvSpPr/>
      </xdr:nvSpPr>
      <xdr:spPr>
        <a:xfrm>
          <a:off x="1079500" y="130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106357</xdr:rowOff>
    </xdr:from>
    <xdr:ext cx="599010" cy="259045"/>
    <xdr:sp macro="" textlink="">
      <xdr:nvSpPr>
        <xdr:cNvPr id="209" name="テキスト ボックス 208"/>
        <xdr:cNvSpPr txBox="1"/>
      </xdr:nvSpPr>
      <xdr:spPr>
        <a:xfrm>
          <a:off x="830795" y="1279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2" name="直線コネクタ 231"/>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3" name="衛生費最小値テキスト"/>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4" name="直線コネクタ 233"/>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5" name="衛生費最大値テキスト"/>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6" name="直線コネクタ 235"/>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67737</xdr:rowOff>
    </xdr:from>
    <xdr:to>
      <xdr:col>24</xdr:col>
      <xdr:colOff>63500</xdr:colOff>
      <xdr:row>94</xdr:row>
      <xdr:rowOff>54158</xdr:rowOff>
    </xdr:to>
    <xdr:cxnSp macro="">
      <xdr:nvCxnSpPr>
        <xdr:cNvPr id="237" name="直線コネクタ 236"/>
        <xdr:cNvCxnSpPr/>
      </xdr:nvCxnSpPr>
      <xdr:spPr>
        <a:xfrm>
          <a:off x="3797300" y="16012587"/>
          <a:ext cx="838200" cy="15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8" name="衛生費平均値テキスト"/>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9" name="フローチャート: 判断 238"/>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67737</xdr:rowOff>
    </xdr:from>
    <xdr:to>
      <xdr:col>19</xdr:col>
      <xdr:colOff>177800</xdr:colOff>
      <xdr:row>94</xdr:row>
      <xdr:rowOff>135334</xdr:rowOff>
    </xdr:to>
    <xdr:cxnSp macro="">
      <xdr:nvCxnSpPr>
        <xdr:cNvPr id="240" name="直線コネクタ 239"/>
        <xdr:cNvCxnSpPr/>
      </xdr:nvCxnSpPr>
      <xdr:spPr>
        <a:xfrm flipV="1">
          <a:off x="2908300" y="16012587"/>
          <a:ext cx="889000" cy="2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41" name="フローチャート: 判断 240"/>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42" name="テキスト ボックス 241"/>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135334</xdr:rowOff>
    </xdr:from>
    <xdr:to>
      <xdr:col>15</xdr:col>
      <xdr:colOff>50800</xdr:colOff>
      <xdr:row>95</xdr:row>
      <xdr:rowOff>28463</xdr:rowOff>
    </xdr:to>
    <xdr:cxnSp macro="">
      <xdr:nvCxnSpPr>
        <xdr:cNvPr id="243" name="直線コネクタ 242"/>
        <xdr:cNvCxnSpPr/>
      </xdr:nvCxnSpPr>
      <xdr:spPr>
        <a:xfrm flipV="1">
          <a:off x="2019300" y="16251634"/>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4" name="フローチャート: 判断 243"/>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45" name="テキスト ボックス 244"/>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28463</xdr:rowOff>
    </xdr:from>
    <xdr:to>
      <xdr:col>10</xdr:col>
      <xdr:colOff>114300</xdr:colOff>
      <xdr:row>95</xdr:row>
      <xdr:rowOff>116909</xdr:rowOff>
    </xdr:to>
    <xdr:cxnSp macro="">
      <xdr:nvCxnSpPr>
        <xdr:cNvPr id="246" name="直線コネクタ 245"/>
        <xdr:cNvCxnSpPr/>
      </xdr:nvCxnSpPr>
      <xdr:spPr>
        <a:xfrm flipV="1">
          <a:off x="1130300" y="16316213"/>
          <a:ext cx="8890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7" name="フローチャート: 判断 246"/>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163019</xdr:rowOff>
    </xdr:from>
    <xdr:ext cx="534377" cy="259045"/>
    <xdr:sp macro="" textlink="">
      <xdr:nvSpPr>
        <xdr:cNvPr id="248" name="テキスト ボックス 247"/>
        <xdr:cNvSpPr txBox="1"/>
      </xdr:nvSpPr>
      <xdr:spPr>
        <a:xfrm>
          <a:off x="1752111" y="164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9" name="フローチャート: 判断 248"/>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50" name="テキスト ボックス 249"/>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3358</xdr:rowOff>
    </xdr:from>
    <xdr:to>
      <xdr:col>24</xdr:col>
      <xdr:colOff>114300</xdr:colOff>
      <xdr:row>94</xdr:row>
      <xdr:rowOff>104958</xdr:rowOff>
    </xdr:to>
    <xdr:sp macro="" textlink="">
      <xdr:nvSpPr>
        <xdr:cNvPr id="256" name="楕円 255"/>
        <xdr:cNvSpPr/>
      </xdr:nvSpPr>
      <xdr:spPr>
        <a:xfrm>
          <a:off x="4584700" y="161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26235</xdr:rowOff>
    </xdr:from>
    <xdr:ext cx="534377" cy="259045"/>
    <xdr:sp macro="" textlink="">
      <xdr:nvSpPr>
        <xdr:cNvPr id="257" name="衛生費該当値テキスト"/>
        <xdr:cNvSpPr txBox="1"/>
      </xdr:nvSpPr>
      <xdr:spPr>
        <a:xfrm>
          <a:off x="4686300" y="1597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16937</xdr:rowOff>
    </xdr:from>
    <xdr:to>
      <xdr:col>20</xdr:col>
      <xdr:colOff>38100</xdr:colOff>
      <xdr:row>93</xdr:row>
      <xdr:rowOff>118537</xdr:rowOff>
    </xdr:to>
    <xdr:sp macro="" textlink="">
      <xdr:nvSpPr>
        <xdr:cNvPr id="258" name="楕円 257"/>
        <xdr:cNvSpPr/>
      </xdr:nvSpPr>
      <xdr:spPr>
        <a:xfrm>
          <a:off x="3746500" y="159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135064</xdr:rowOff>
    </xdr:from>
    <xdr:ext cx="534377" cy="259045"/>
    <xdr:sp macro="" textlink="">
      <xdr:nvSpPr>
        <xdr:cNvPr id="259" name="テキスト ボックス 258"/>
        <xdr:cNvSpPr txBox="1"/>
      </xdr:nvSpPr>
      <xdr:spPr>
        <a:xfrm>
          <a:off x="3530111" y="1573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84534</xdr:rowOff>
    </xdr:from>
    <xdr:to>
      <xdr:col>15</xdr:col>
      <xdr:colOff>101600</xdr:colOff>
      <xdr:row>95</xdr:row>
      <xdr:rowOff>14684</xdr:rowOff>
    </xdr:to>
    <xdr:sp macro="" textlink="">
      <xdr:nvSpPr>
        <xdr:cNvPr id="260" name="楕円 259"/>
        <xdr:cNvSpPr/>
      </xdr:nvSpPr>
      <xdr:spPr>
        <a:xfrm>
          <a:off x="2857500" y="162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5811</xdr:rowOff>
    </xdr:from>
    <xdr:ext cx="534377" cy="259045"/>
    <xdr:sp macro="" textlink="">
      <xdr:nvSpPr>
        <xdr:cNvPr id="261" name="テキスト ボックス 260"/>
        <xdr:cNvSpPr txBox="1"/>
      </xdr:nvSpPr>
      <xdr:spPr>
        <a:xfrm>
          <a:off x="2641111" y="162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149113</xdr:rowOff>
    </xdr:from>
    <xdr:to>
      <xdr:col>10</xdr:col>
      <xdr:colOff>165100</xdr:colOff>
      <xdr:row>95</xdr:row>
      <xdr:rowOff>79263</xdr:rowOff>
    </xdr:to>
    <xdr:sp macro="" textlink="">
      <xdr:nvSpPr>
        <xdr:cNvPr id="262" name="楕円 261"/>
        <xdr:cNvSpPr/>
      </xdr:nvSpPr>
      <xdr:spPr>
        <a:xfrm>
          <a:off x="1968500" y="1626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95790</xdr:rowOff>
    </xdr:from>
    <xdr:ext cx="534377" cy="259045"/>
    <xdr:sp macro="" textlink="">
      <xdr:nvSpPr>
        <xdr:cNvPr id="263" name="テキスト ボックス 262"/>
        <xdr:cNvSpPr txBox="1"/>
      </xdr:nvSpPr>
      <xdr:spPr>
        <a:xfrm>
          <a:off x="1752111" y="1604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66109</xdr:rowOff>
    </xdr:from>
    <xdr:to>
      <xdr:col>6</xdr:col>
      <xdr:colOff>38100</xdr:colOff>
      <xdr:row>95</xdr:row>
      <xdr:rowOff>167709</xdr:rowOff>
    </xdr:to>
    <xdr:sp macro="" textlink="">
      <xdr:nvSpPr>
        <xdr:cNvPr id="264" name="楕円 263"/>
        <xdr:cNvSpPr/>
      </xdr:nvSpPr>
      <xdr:spPr>
        <a:xfrm>
          <a:off x="1079500" y="163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12786</xdr:rowOff>
    </xdr:from>
    <xdr:ext cx="534377" cy="259045"/>
    <xdr:sp macro="" textlink="">
      <xdr:nvSpPr>
        <xdr:cNvPr id="265" name="テキスト ボックス 264"/>
        <xdr:cNvSpPr txBox="1"/>
      </xdr:nvSpPr>
      <xdr:spPr>
        <a:xfrm>
          <a:off x="863111" y="161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7" name="直線コネクタ 286"/>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90" name="労働費最大値テキスト"/>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91" name="直線コネクタ 290"/>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131470</xdr:rowOff>
    </xdr:from>
    <xdr:to>
      <xdr:col>55</xdr:col>
      <xdr:colOff>0</xdr:colOff>
      <xdr:row>38</xdr:row>
      <xdr:rowOff>132385</xdr:rowOff>
    </xdr:to>
    <xdr:cxnSp macro="">
      <xdr:nvCxnSpPr>
        <xdr:cNvPr id="292" name="直線コネクタ 291"/>
        <xdr:cNvCxnSpPr/>
      </xdr:nvCxnSpPr>
      <xdr:spPr>
        <a:xfrm flipV="1">
          <a:off x="9639300" y="664657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3" name="労働費平均値テキスト"/>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4" name="フローチャート: 判断 293"/>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132385</xdr:rowOff>
    </xdr:from>
    <xdr:to>
      <xdr:col>50</xdr:col>
      <xdr:colOff>114300</xdr:colOff>
      <xdr:row>38</xdr:row>
      <xdr:rowOff>134671</xdr:rowOff>
    </xdr:to>
    <xdr:cxnSp macro="">
      <xdr:nvCxnSpPr>
        <xdr:cNvPr id="295" name="直線コネクタ 294"/>
        <xdr:cNvCxnSpPr/>
      </xdr:nvCxnSpPr>
      <xdr:spPr>
        <a:xfrm flipV="1">
          <a:off x="8750300" y="66474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6" name="フローチャート: 判断 295"/>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7" name="テキスト ボックス 296"/>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130099</xdr:rowOff>
    </xdr:from>
    <xdr:to>
      <xdr:col>45</xdr:col>
      <xdr:colOff>177800</xdr:colOff>
      <xdr:row>38</xdr:row>
      <xdr:rowOff>134671</xdr:rowOff>
    </xdr:to>
    <xdr:cxnSp macro="">
      <xdr:nvCxnSpPr>
        <xdr:cNvPr id="298" name="直線コネクタ 297"/>
        <xdr:cNvCxnSpPr/>
      </xdr:nvCxnSpPr>
      <xdr:spPr>
        <a:xfrm>
          <a:off x="7861300" y="664519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9" name="フローチャート: 判断 298"/>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300" name="テキスト ボックス 299"/>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21742</xdr:rowOff>
    </xdr:from>
    <xdr:to>
      <xdr:col>41</xdr:col>
      <xdr:colOff>50800</xdr:colOff>
      <xdr:row>38</xdr:row>
      <xdr:rowOff>130099</xdr:rowOff>
    </xdr:to>
    <xdr:cxnSp macro="">
      <xdr:nvCxnSpPr>
        <xdr:cNvPr id="301" name="直線コネクタ 300"/>
        <xdr:cNvCxnSpPr/>
      </xdr:nvCxnSpPr>
      <xdr:spPr>
        <a:xfrm>
          <a:off x="6972300" y="6536842"/>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2" name="フローチャート: 判断 301"/>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3" name="テキスト ボックス 302"/>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4" name="フローチャート: 判断 303"/>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5" name="テキスト ボックス 304"/>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80670</xdr:rowOff>
    </xdr:from>
    <xdr:to>
      <xdr:col>55</xdr:col>
      <xdr:colOff>50800</xdr:colOff>
      <xdr:row>39</xdr:row>
      <xdr:rowOff>10820</xdr:rowOff>
    </xdr:to>
    <xdr:sp macro="" textlink="">
      <xdr:nvSpPr>
        <xdr:cNvPr id="311" name="楕円 310"/>
        <xdr:cNvSpPr/>
      </xdr:nvSpPr>
      <xdr:spPr>
        <a:xfrm>
          <a:off x="104267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167047</xdr:rowOff>
    </xdr:from>
    <xdr:ext cx="313932" cy="259045"/>
    <xdr:sp macro="" textlink="">
      <xdr:nvSpPr>
        <xdr:cNvPr id="312" name="労働費該当値テキスト"/>
        <xdr:cNvSpPr txBox="1"/>
      </xdr:nvSpPr>
      <xdr:spPr>
        <a:xfrm>
          <a:off x="10528300" y="6510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81585</xdr:rowOff>
    </xdr:from>
    <xdr:to>
      <xdr:col>50</xdr:col>
      <xdr:colOff>165100</xdr:colOff>
      <xdr:row>39</xdr:row>
      <xdr:rowOff>11735</xdr:rowOff>
    </xdr:to>
    <xdr:sp macro="" textlink="">
      <xdr:nvSpPr>
        <xdr:cNvPr id="313" name="楕円 312"/>
        <xdr:cNvSpPr/>
      </xdr:nvSpPr>
      <xdr:spPr>
        <a:xfrm>
          <a:off x="9588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2862</xdr:rowOff>
    </xdr:from>
    <xdr:ext cx="313932" cy="259045"/>
    <xdr:sp macro="" textlink="">
      <xdr:nvSpPr>
        <xdr:cNvPr id="314" name="テキスト ボックス 313"/>
        <xdr:cNvSpPr txBox="1"/>
      </xdr:nvSpPr>
      <xdr:spPr>
        <a:xfrm>
          <a:off x="9482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83871</xdr:rowOff>
    </xdr:from>
    <xdr:to>
      <xdr:col>46</xdr:col>
      <xdr:colOff>38100</xdr:colOff>
      <xdr:row>39</xdr:row>
      <xdr:rowOff>14021</xdr:rowOff>
    </xdr:to>
    <xdr:sp macro="" textlink="">
      <xdr:nvSpPr>
        <xdr:cNvPr id="315" name="楕円 314"/>
        <xdr:cNvSpPr/>
      </xdr:nvSpPr>
      <xdr:spPr>
        <a:xfrm>
          <a:off x="8699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5148</xdr:rowOff>
    </xdr:from>
    <xdr:ext cx="313932" cy="259045"/>
    <xdr:sp macro="" textlink="">
      <xdr:nvSpPr>
        <xdr:cNvPr id="316" name="テキスト ボックス 315"/>
        <xdr:cNvSpPr txBox="1"/>
      </xdr:nvSpPr>
      <xdr:spPr>
        <a:xfrm>
          <a:off x="8593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79299</xdr:rowOff>
    </xdr:from>
    <xdr:to>
      <xdr:col>41</xdr:col>
      <xdr:colOff>101600</xdr:colOff>
      <xdr:row>39</xdr:row>
      <xdr:rowOff>9449</xdr:rowOff>
    </xdr:to>
    <xdr:sp macro="" textlink="">
      <xdr:nvSpPr>
        <xdr:cNvPr id="317" name="楕円 316"/>
        <xdr:cNvSpPr/>
      </xdr:nvSpPr>
      <xdr:spPr>
        <a:xfrm>
          <a:off x="7810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576</xdr:rowOff>
    </xdr:from>
    <xdr:ext cx="313932" cy="259045"/>
    <xdr:sp macro="" textlink="">
      <xdr:nvSpPr>
        <xdr:cNvPr id="318" name="テキスト ボックス 317"/>
        <xdr:cNvSpPr txBox="1"/>
      </xdr:nvSpPr>
      <xdr:spPr>
        <a:xfrm>
          <a:off x="7704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19" name="楕円 318"/>
        <xdr:cNvSpPr/>
      </xdr:nvSpPr>
      <xdr:spPr>
        <a:xfrm>
          <a:off x="6921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20" name="テキスト ボックス 319"/>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4" name="直線コネクタ 343"/>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5" name="農林水産業費最小値テキスト"/>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6" name="直線コネクタ 345"/>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7" name="農林水産業費最大値テキスト"/>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8" name="直線コネクタ 347"/>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88836</xdr:rowOff>
    </xdr:from>
    <xdr:to>
      <xdr:col>55</xdr:col>
      <xdr:colOff>0</xdr:colOff>
      <xdr:row>57</xdr:row>
      <xdr:rowOff>70765</xdr:rowOff>
    </xdr:to>
    <xdr:cxnSp macro="">
      <xdr:nvCxnSpPr>
        <xdr:cNvPr id="349" name="直線コネクタ 348"/>
        <xdr:cNvCxnSpPr/>
      </xdr:nvCxnSpPr>
      <xdr:spPr>
        <a:xfrm flipV="1">
          <a:off x="9639300" y="9690036"/>
          <a:ext cx="838200" cy="15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50" name="農林水産業費平均値テキスト"/>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51" name="フローチャート: 判断 350"/>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60490</xdr:rowOff>
    </xdr:from>
    <xdr:to>
      <xdr:col>50</xdr:col>
      <xdr:colOff>114300</xdr:colOff>
      <xdr:row>57</xdr:row>
      <xdr:rowOff>70765</xdr:rowOff>
    </xdr:to>
    <xdr:cxnSp macro="">
      <xdr:nvCxnSpPr>
        <xdr:cNvPr id="352" name="直線コネクタ 351"/>
        <xdr:cNvCxnSpPr/>
      </xdr:nvCxnSpPr>
      <xdr:spPr>
        <a:xfrm>
          <a:off x="8750300" y="9833140"/>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3" name="フローチャート: 判断 352"/>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54" name="テキスト ボックス 353"/>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60490</xdr:rowOff>
    </xdr:from>
    <xdr:to>
      <xdr:col>45</xdr:col>
      <xdr:colOff>177800</xdr:colOff>
      <xdr:row>57</xdr:row>
      <xdr:rowOff>113779</xdr:rowOff>
    </xdr:to>
    <xdr:cxnSp macro="">
      <xdr:nvCxnSpPr>
        <xdr:cNvPr id="355" name="直線コネクタ 354"/>
        <xdr:cNvCxnSpPr/>
      </xdr:nvCxnSpPr>
      <xdr:spPr>
        <a:xfrm flipV="1">
          <a:off x="7861300" y="9833140"/>
          <a:ext cx="889000" cy="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6" name="フローチャート: 判断 355"/>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7" name="テキスト ボックス 356"/>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8572</xdr:rowOff>
    </xdr:from>
    <xdr:to>
      <xdr:col>41</xdr:col>
      <xdr:colOff>50800</xdr:colOff>
      <xdr:row>57</xdr:row>
      <xdr:rowOff>113779</xdr:rowOff>
    </xdr:to>
    <xdr:cxnSp macro="">
      <xdr:nvCxnSpPr>
        <xdr:cNvPr id="358" name="直線コネクタ 357"/>
        <xdr:cNvCxnSpPr/>
      </xdr:nvCxnSpPr>
      <xdr:spPr>
        <a:xfrm>
          <a:off x="6972300" y="9781222"/>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9" name="フローチャート: 判断 358"/>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60" name="テキスト ボックス 359"/>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61" name="フローチャート: 判断 360"/>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62" name="テキスト ボックス 361"/>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38036</xdr:rowOff>
    </xdr:from>
    <xdr:to>
      <xdr:col>55</xdr:col>
      <xdr:colOff>50800</xdr:colOff>
      <xdr:row>56</xdr:row>
      <xdr:rowOff>139636</xdr:rowOff>
    </xdr:to>
    <xdr:sp macro="" textlink="">
      <xdr:nvSpPr>
        <xdr:cNvPr id="368" name="楕円 367"/>
        <xdr:cNvSpPr/>
      </xdr:nvSpPr>
      <xdr:spPr>
        <a:xfrm>
          <a:off x="10426700" y="9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16463</xdr:rowOff>
    </xdr:from>
    <xdr:ext cx="534377" cy="259045"/>
    <xdr:sp macro="" textlink="">
      <xdr:nvSpPr>
        <xdr:cNvPr id="369" name="農林水産業費該当値テキスト"/>
        <xdr:cNvSpPr txBox="1"/>
      </xdr:nvSpPr>
      <xdr:spPr>
        <a:xfrm>
          <a:off x="10528300" y="96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19965</xdr:rowOff>
    </xdr:from>
    <xdr:to>
      <xdr:col>50</xdr:col>
      <xdr:colOff>165100</xdr:colOff>
      <xdr:row>57</xdr:row>
      <xdr:rowOff>121565</xdr:rowOff>
    </xdr:to>
    <xdr:sp macro="" textlink="">
      <xdr:nvSpPr>
        <xdr:cNvPr id="370" name="楕円 369"/>
        <xdr:cNvSpPr/>
      </xdr:nvSpPr>
      <xdr:spPr>
        <a:xfrm>
          <a:off x="9588500" y="97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112692</xdr:rowOff>
    </xdr:from>
    <xdr:ext cx="534377" cy="259045"/>
    <xdr:sp macro="" textlink="">
      <xdr:nvSpPr>
        <xdr:cNvPr id="371" name="テキスト ボックス 370"/>
        <xdr:cNvSpPr txBox="1"/>
      </xdr:nvSpPr>
      <xdr:spPr>
        <a:xfrm>
          <a:off x="9372111" y="98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9690</xdr:rowOff>
    </xdr:from>
    <xdr:to>
      <xdr:col>46</xdr:col>
      <xdr:colOff>38100</xdr:colOff>
      <xdr:row>57</xdr:row>
      <xdr:rowOff>111290</xdr:rowOff>
    </xdr:to>
    <xdr:sp macro="" textlink="">
      <xdr:nvSpPr>
        <xdr:cNvPr id="372" name="楕円 371"/>
        <xdr:cNvSpPr/>
      </xdr:nvSpPr>
      <xdr:spPr>
        <a:xfrm>
          <a:off x="8699500" y="9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102417</xdr:rowOff>
    </xdr:from>
    <xdr:ext cx="534377" cy="259045"/>
    <xdr:sp macro="" textlink="">
      <xdr:nvSpPr>
        <xdr:cNvPr id="373" name="テキスト ボックス 372"/>
        <xdr:cNvSpPr txBox="1"/>
      </xdr:nvSpPr>
      <xdr:spPr>
        <a:xfrm>
          <a:off x="8483111" y="98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62979</xdr:rowOff>
    </xdr:from>
    <xdr:to>
      <xdr:col>41</xdr:col>
      <xdr:colOff>101600</xdr:colOff>
      <xdr:row>57</xdr:row>
      <xdr:rowOff>164579</xdr:rowOff>
    </xdr:to>
    <xdr:sp macro="" textlink="">
      <xdr:nvSpPr>
        <xdr:cNvPr id="374" name="楕円 373"/>
        <xdr:cNvSpPr/>
      </xdr:nvSpPr>
      <xdr:spPr>
        <a:xfrm>
          <a:off x="7810500" y="98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155706</xdr:rowOff>
    </xdr:from>
    <xdr:ext cx="534377" cy="259045"/>
    <xdr:sp macro="" textlink="">
      <xdr:nvSpPr>
        <xdr:cNvPr id="375" name="テキスト ボックス 374"/>
        <xdr:cNvSpPr txBox="1"/>
      </xdr:nvSpPr>
      <xdr:spPr>
        <a:xfrm>
          <a:off x="7594111" y="99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129222</xdr:rowOff>
    </xdr:from>
    <xdr:to>
      <xdr:col>36</xdr:col>
      <xdr:colOff>165100</xdr:colOff>
      <xdr:row>57</xdr:row>
      <xdr:rowOff>59372</xdr:rowOff>
    </xdr:to>
    <xdr:sp macro="" textlink="">
      <xdr:nvSpPr>
        <xdr:cNvPr id="376" name="楕円 375"/>
        <xdr:cNvSpPr/>
      </xdr:nvSpPr>
      <xdr:spPr>
        <a:xfrm>
          <a:off x="6921500" y="9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50499</xdr:rowOff>
    </xdr:from>
    <xdr:ext cx="534377" cy="259045"/>
    <xdr:sp macro="" textlink="">
      <xdr:nvSpPr>
        <xdr:cNvPr id="377" name="テキスト ボックス 376"/>
        <xdr:cNvSpPr txBox="1"/>
      </xdr:nvSpPr>
      <xdr:spPr>
        <a:xfrm>
          <a:off x="6705111" y="98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3" name="直線コネクタ 402"/>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4" name="商工費最小値テキスト"/>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5" name="直線コネクタ 404"/>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6" name="商工費最大値テキスト"/>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7" name="直線コネクタ 406"/>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9430</xdr:rowOff>
    </xdr:from>
    <xdr:to>
      <xdr:col>55</xdr:col>
      <xdr:colOff>0</xdr:colOff>
      <xdr:row>75</xdr:row>
      <xdr:rowOff>92217</xdr:rowOff>
    </xdr:to>
    <xdr:cxnSp macro="">
      <xdr:nvCxnSpPr>
        <xdr:cNvPr id="408" name="直線コネクタ 407"/>
        <xdr:cNvCxnSpPr/>
      </xdr:nvCxnSpPr>
      <xdr:spPr>
        <a:xfrm flipV="1">
          <a:off x="9639300" y="12868180"/>
          <a:ext cx="8382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9" name="商工費平均値テキスト"/>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10" name="フローチャート: 判断 409"/>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92217</xdr:rowOff>
    </xdr:from>
    <xdr:to>
      <xdr:col>50</xdr:col>
      <xdr:colOff>114300</xdr:colOff>
      <xdr:row>76</xdr:row>
      <xdr:rowOff>27392</xdr:rowOff>
    </xdr:to>
    <xdr:cxnSp macro="">
      <xdr:nvCxnSpPr>
        <xdr:cNvPr id="411" name="直線コネクタ 410"/>
        <xdr:cNvCxnSpPr/>
      </xdr:nvCxnSpPr>
      <xdr:spPr>
        <a:xfrm flipV="1">
          <a:off x="8750300" y="12950967"/>
          <a:ext cx="889000" cy="10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2" name="フローチャート: 判断 411"/>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13" name="テキスト ボックス 412"/>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27392</xdr:rowOff>
    </xdr:from>
    <xdr:to>
      <xdr:col>45</xdr:col>
      <xdr:colOff>177800</xdr:colOff>
      <xdr:row>76</xdr:row>
      <xdr:rowOff>107435</xdr:rowOff>
    </xdr:to>
    <xdr:cxnSp macro="">
      <xdr:nvCxnSpPr>
        <xdr:cNvPr id="414" name="直線コネクタ 413"/>
        <xdr:cNvCxnSpPr/>
      </xdr:nvCxnSpPr>
      <xdr:spPr>
        <a:xfrm flipV="1">
          <a:off x="7861300" y="13057592"/>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5" name="フローチャート: 判断 414"/>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6" name="テキスト ボックス 415"/>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107435</xdr:rowOff>
    </xdr:from>
    <xdr:to>
      <xdr:col>41</xdr:col>
      <xdr:colOff>50800</xdr:colOff>
      <xdr:row>76</xdr:row>
      <xdr:rowOff>124840</xdr:rowOff>
    </xdr:to>
    <xdr:cxnSp macro="">
      <xdr:nvCxnSpPr>
        <xdr:cNvPr id="417" name="直線コネクタ 416"/>
        <xdr:cNvCxnSpPr/>
      </xdr:nvCxnSpPr>
      <xdr:spPr>
        <a:xfrm flipV="1">
          <a:off x="6972300" y="13137635"/>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8" name="フローチャート: 判断 417"/>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2306</xdr:rowOff>
    </xdr:from>
    <xdr:ext cx="534377" cy="259045"/>
    <xdr:sp macro="" textlink="">
      <xdr:nvSpPr>
        <xdr:cNvPr id="419" name="テキスト ボックス 418"/>
        <xdr:cNvSpPr txBox="1"/>
      </xdr:nvSpPr>
      <xdr:spPr>
        <a:xfrm>
          <a:off x="7594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20" name="フローチャート: 判断 419"/>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21" name="テキスト ボックス 420"/>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130080</xdr:rowOff>
    </xdr:from>
    <xdr:to>
      <xdr:col>55</xdr:col>
      <xdr:colOff>50800</xdr:colOff>
      <xdr:row>75</xdr:row>
      <xdr:rowOff>60230</xdr:rowOff>
    </xdr:to>
    <xdr:sp macro="" textlink="">
      <xdr:nvSpPr>
        <xdr:cNvPr id="427" name="楕円 426"/>
        <xdr:cNvSpPr/>
      </xdr:nvSpPr>
      <xdr:spPr>
        <a:xfrm>
          <a:off x="10426700" y="128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152957</xdr:rowOff>
    </xdr:from>
    <xdr:ext cx="534377" cy="259045"/>
    <xdr:sp macro="" textlink="">
      <xdr:nvSpPr>
        <xdr:cNvPr id="428" name="商工費該当値テキスト"/>
        <xdr:cNvSpPr txBox="1"/>
      </xdr:nvSpPr>
      <xdr:spPr>
        <a:xfrm>
          <a:off x="10528300" y="1266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41417</xdr:rowOff>
    </xdr:from>
    <xdr:to>
      <xdr:col>50</xdr:col>
      <xdr:colOff>165100</xdr:colOff>
      <xdr:row>75</xdr:row>
      <xdr:rowOff>143017</xdr:rowOff>
    </xdr:to>
    <xdr:sp macro="" textlink="">
      <xdr:nvSpPr>
        <xdr:cNvPr id="429" name="楕円 428"/>
        <xdr:cNvSpPr/>
      </xdr:nvSpPr>
      <xdr:spPr>
        <a:xfrm>
          <a:off x="9588500" y="129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159544</xdr:rowOff>
    </xdr:from>
    <xdr:ext cx="534377" cy="259045"/>
    <xdr:sp macro="" textlink="">
      <xdr:nvSpPr>
        <xdr:cNvPr id="430" name="テキスト ボックス 429"/>
        <xdr:cNvSpPr txBox="1"/>
      </xdr:nvSpPr>
      <xdr:spPr>
        <a:xfrm>
          <a:off x="9372111" y="12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148042</xdr:rowOff>
    </xdr:from>
    <xdr:to>
      <xdr:col>46</xdr:col>
      <xdr:colOff>38100</xdr:colOff>
      <xdr:row>76</xdr:row>
      <xdr:rowOff>78192</xdr:rowOff>
    </xdr:to>
    <xdr:sp macro="" textlink="">
      <xdr:nvSpPr>
        <xdr:cNvPr id="431" name="楕円 430"/>
        <xdr:cNvSpPr/>
      </xdr:nvSpPr>
      <xdr:spPr>
        <a:xfrm>
          <a:off x="8699500" y="130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69319</xdr:rowOff>
    </xdr:from>
    <xdr:ext cx="534377" cy="259045"/>
    <xdr:sp macro="" textlink="">
      <xdr:nvSpPr>
        <xdr:cNvPr id="432" name="テキスト ボックス 431"/>
        <xdr:cNvSpPr txBox="1"/>
      </xdr:nvSpPr>
      <xdr:spPr>
        <a:xfrm>
          <a:off x="8483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56635</xdr:rowOff>
    </xdr:from>
    <xdr:to>
      <xdr:col>41</xdr:col>
      <xdr:colOff>101600</xdr:colOff>
      <xdr:row>76</xdr:row>
      <xdr:rowOff>158235</xdr:rowOff>
    </xdr:to>
    <xdr:sp macro="" textlink="">
      <xdr:nvSpPr>
        <xdr:cNvPr id="433" name="楕円 432"/>
        <xdr:cNvSpPr/>
      </xdr:nvSpPr>
      <xdr:spPr>
        <a:xfrm>
          <a:off x="7810500" y="13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3312</xdr:rowOff>
    </xdr:from>
    <xdr:ext cx="534377" cy="259045"/>
    <xdr:sp macro="" textlink="">
      <xdr:nvSpPr>
        <xdr:cNvPr id="434" name="テキスト ボックス 433"/>
        <xdr:cNvSpPr txBox="1"/>
      </xdr:nvSpPr>
      <xdr:spPr>
        <a:xfrm>
          <a:off x="7594111" y="128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74040</xdr:rowOff>
    </xdr:from>
    <xdr:to>
      <xdr:col>36</xdr:col>
      <xdr:colOff>165100</xdr:colOff>
      <xdr:row>77</xdr:row>
      <xdr:rowOff>4190</xdr:rowOff>
    </xdr:to>
    <xdr:sp macro="" textlink="">
      <xdr:nvSpPr>
        <xdr:cNvPr id="435" name="楕円 434"/>
        <xdr:cNvSpPr/>
      </xdr:nvSpPr>
      <xdr:spPr>
        <a:xfrm>
          <a:off x="69215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166767</xdr:rowOff>
    </xdr:from>
    <xdr:ext cx="534377" cy="259045"/>
    <xdr:sp macro="" textlink="">
      <xdr:nvSpPr>
        <xdr:cNvPr id="436" name="テキスト ボックス 435"/>
        <xdr:cNvSpPr txBox="1"/>
      </xdr:nvSpPr>
      <xdr:spPr>
        <a:xfrm>
          <a:off x="6705111" y="13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61" name="直線コネクタ 460"/>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2" name="土木費最小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3" name="直線コネクタ 462"/>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4" name="土木費最大値テキスト"/>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5" name="直線コネクタ 464"/>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140195</xdr:rowOff>
    </xdr:from>
    <xdr:to>
      <xdr:col>55</xdr:col>
      <xdr:colOff>0</xdr:colOff>
      <xdr:row>96</xdr:row>
      <xdr:rowOff>91942</xdr:rowOff>
    </xdr:to>
    <xdr:cxnSp macro="">
      <xdr:nvCxnSpPr>
        <xdr:cNvPr id="466" name="直線コネクタ 465"/>
        <xdr:cNvCxnSpPr/>
      </xdr:nvCxnSpPr>
      <xdr:spPr>
        <a:xfrm flipV="1">
          <a:off x="9639300" y="16427945"/>
          <a:ext cx="838200" cy="1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7" name="土木費平均値テキスト"/>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8" name="フローチャート: 判断 467"/>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91942</xdr:rowOff>
    </xdr:from>
    <xdr:to>
      <xdr:col>50</xdr:col>
      <xdr:colOff>114300</xdr:colOff>
      <xdr:row>96</xdr:row>
      <xdr:rowOff>148786</xdr:rowOff>
    </xdr:to>
    <xdr:cxnSp macro="">
      <xdr:nvCxnSpPr>
        <xdr:cNvPr id="469" name="直線コネクタ 468"/>
        <xdr:cNvCxnSpPr/>
      </xdr:nvCxnSpPr>
      <xdr:spPr>
        <a:xfrm flipV="1">
          <a:off x="8750300" y="16551142"/>
          <a:ext cx="8890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70" name="フローチャート: 判断 469"/>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71" name="テキスト ボックス 470"/>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148786</xdr:rowOff>
    </xdr:from>
    <xdr:to>
      <xdr:col>45</xdr:col>
      <xdr:colOff>177800</xdr:colOff>
      <xdr:row>97</xdr:row>
      <xdr:rowOff>110668</xdr:rowOff>
    </xdr:to>
    <xdr:cxnSp macro="">
      <xdr:nvCxnSpPr>
        <xdr:cNvPr id="472" name="直線コネクタ 471"/>
        <xdr:cNvCxnSpPr/>
      </xdr:nvCxnSpPr>
      <xdr:spPr>
        <a:xfrm flipV="1">
          <a:off x="7861300" y="16607986"/>
          <a:ext cx="889000" cy="1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73" name="フローチャート: 判断 472"/>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4" name="テキスト ボックス 473"/>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59823</xdr:rowOff>
    </xdr:from>
    <xdr:to>
      <xdr:col>41</xdr:col>
      <xdr:colOff>50800</xdr:colOff>
      <xdr:row>97</xdr:row>
      <xdr:rowOff>110668</xdr:rowOff>
    </xdr:to>
    <xdr:cxnSp macro="">
      <xdr:nvCxnSpPr>
        <xdr:cNvPr id="475" name="直線コネクタ 474"/>
        <xdr:cNvCxnSpPr/>
      </xdr:nvCxnSpPr>
      <xdr:spPr>
        <a:xfrm>
          <a:off x="6972300" y="16690473"/>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6" name="フローチャート: 判断 475"/>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7" name="テキスト ボックス 476"/>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8" name="フローチャート: 判断 477"/>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9" name="テキスト ボックス 478"/>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89395</xdr:rowOff>
    </xdr:from>
    <xdr:to>
      <xdr:col>55</xdr:col>
      <xdr:colOff>50800</xdr:colOff>
      <xdr:row>96</xdr:row>
      <xdr:rowOff>19545</xdr:rowOff>
    </xdr:to>
    <xdr:sp macro="" textlink="">
      <xdr:nvSpPr>
        <xdr:cNvPr id="485" name="楕円 484"/>
        <xdr:cNvSpPr/>
      </xdr:nvSpPr>
      <xdr:spPr>
        <a:xfrm>
          <a:off x="10426700" y="163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67822</xdr:rowOff>
    </xdr:from>
    <xdr:ext cx="534377" cy="259045"/>
    <xdr:sp macro="" textlink="">
      <xdr:nvSpPr>
        <xdr:cNvPr id="486" name="土木費該当値テキスト"/>
        <xdr:cNvSpPr txBox="1"/>
      </xdr:nvSpPr>
      <xdr:spPr>
        <a:xfrm>
          <a:off x="10528300" y="163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41142</xdr:rowOff>
    </xdr:from>
    <xdr:to>
      <xdr:col>50</xdr:col>
      <xdr:colOff>165100</xdr:colOff>
      <xdr:row>96</xdr:row>
      <xdr:rowOff>142742</xdr:rowOff>
    </xdr:to>
    <xdr:sp macro="" textlink="">
      <xdr:nvSpPr>
        <xdr:cNvPr id="487" name="楕円 486"/>
        <xdr:cNvSpPr/>
      </xdr:nvSpPr>
      <xdr:spPr>
        <a:xfrm>
          <a:off x="9588500" y="165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133869</xdr:rowOff>
    </xdr:from>
    <xdr:ext cx="534377" cy="259045"/>
    <xdr:sp macro="" textlink="">
      <xdr:nvSpPr>
        <xdr:cNvPr id="488" name="テキスト ボックス 487"/>
        <xdr:cNvSpPr txBox="1"/>
      </xdr:nvSpPr>
      <xdr:spPr>
        <a:xfrm>
          <a:off x="9372111" y="1659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97986</xdr:rowOff>
    </xdr:from>
    <xdr:to>
      <xdr:col>46</xdr:col>
      <xdr:colOff>38100</xdr:colOff>
      <xdr:row>97</xdr:row>
      <xdr:rowOff>28136</xdr:rowOff>
    </xdr:to>
    <xdr:sp macro="" textlink="">
      <xdr:nvSpPr>
        <xdr:cNvPr id="489" name="楕円 488"/>
        <xdr:cNvSpPr/>
      </xdr:nvSpPr>
      <xdr:spPr>
        <a:xfrm>
          <a:off x="8699500" y="165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19263</xdr:rowOff>
    </xdr:from>
    <xdr:ext cx="534377" cy="259045"/>
    <xdr:sp macro="" textlink="">
      <xdr:nvSpPr>
        <xdr:cNvPr id="490" name="テキスト ボックス 489"/>
        <xdr:cNvSpPr txBox="1"/>
      </xdr:nvSpPr>
      <xdr:spPr>
        <a:xfrm>
          <a:off x="8483111" y="1664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59868</xdr:rowOff>
    </xdr:from>
    <xdr:to>
      <xdr:col>41</xdr:col>
      <xdr:colOff>101600</xdr:colOff>
      <xdr:row>97</xdr:row>
      <xdr:rowOff>161468</xdr:rowOff>
    </xdr:to>
    <xdr:sp macro="" textlink="">
      <xdr:nvSpPr>
        <xdr:cNvPr id="491" name="楕円 490"/>
        <xdr:cNvSpPr/>
      </xdr:nvSpPr>
      <xdr:spPr>
        <a:xfrm>
          <a:off x="7810500" y="166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152595</xdr:rowOff>
    </xdr:from>
    <xdr:ext cx="534377" cy="259045"/>
    <xdr:sp macro="" textlink="">
      <xdr:nvSpPr>
        <xdr:cNvPr id="492" name="テキスト ボックス 491"/>
        <xdr:cNvSpPr txBox="1"/>
      </xdr:nvSpPr>
      <xdr:spPr>
        <a:xfrm>
          <a:off x="7594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9023</xdr:rowOff>
    </xdr:from>
    <xdr:to>
      <xdr:col>36</xdr:col>
      <xdr:colOff>165100</xdr:colOff>
      <xdr:row>97</xdr:row>
      <xdr:rowOff>110623</xdr:rowOff>
    </xdr:to>
    <xdr:sp macro="" textlink="">
      <xdr:nvSpPr>
        <xdr:cNvPr id="493" name="楕円 492"/>
        <xdr:cNvSpPr/>
      </xdr:nvSpPr>
      <xdr:spPr>
        <a:xfrm>
          <a:off x="69215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101750</xdr:rowOff>
    </xdr:from>
    <xdr:ext cx="534377" cy="259045"/>
    <xdr:sp macro="" textlink="">
      <xdr:nvSpPr>
        <xdr:cNvPr id="494" name="テキスト ボックス 493"/>
        <xdr:cNvSpPr txBox="1"/>
      </xdr:nvSpPr>
      <xdr:spPr>
        <a:xfrm>
          <a:off x="6705111" y="167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20" name="直線コネクタ 519"/>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21" name="消防費最小値テキスト"/>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2" name="直線コネクタ 521"/>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3" name="消防費最大値テキスト"/>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4" name="直線コネクタ 523"/>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45745</xdr:rowOff>
    </xdr:from>
    <xdr:to>
      <xdr:col>85</xdr:col>
      <xdr:colOff>127000</xdr:colOff>
      <xdr:row>37</xdr:row>
      <xdr:rowOff>121151</xdr:rowOff>
    </xdr:to>
    <xdr:cxnSp macro="">
      <xdr:nvCxnSpPr>
        <xdr:cNvPr id="525" name="直線コネクタ 524"/>
        <xdr:cNvCxnSpPr/>
      </xdr:nvCxnSpPr>
      <xdr:spPr>
        <a:xfrm flipV="1">
          <a:off x="15481300" y="6389395"/>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6" name="消防費平均値テキスト"/>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7" name="フローチャート: 判断 526"/>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120269</xdr:rowOff>
    </xdr:from>
    <xdr:to>
      <xdr:col>81</xdr:col>
      <xdr:colOff>50800</xdr:colOff>
      <xdr:row>37</xdr:row>
      <xdr:rowOff>121151</xdr:rowOff>
    </xdr:to>
    <xdr:cxnSp macro="">
      <xdr:nvCxnSpPr>
        <xdr:cNvPr id="528" name="直線コネクタ 527"/>
        <xdr:cNvCxnSpPr/>
      </xdr:nvCxnSpPr>
      <xdr:spPr>
        <a:xfrm>
          <a:off x="14592300" y="6463919"/>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9" name="フローチャート: 判断 528"/>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30" name="テキスト ボックス 529"/>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120269</xdr:rowOff>
    </xdr:from>
    <xdr:to>
      <xdr:col>76</xdr:col>
      <xdr:colOff>114300</xdr:colOff>
      <xdr:row>37</xdr:row>
      <xdr:rowOff>146378</xdr:rowOff>
    </xdr:to>
    <xdr:cxnSp macro="">
      <xdr:nvCxnSpPr>
        <xdr:cNvPr id="531" name="直線コネクタ 530"/>
        <xdr:cNvCxnSpPr/>
      </xdr:nvCxnSpPr>
      <xdr:spPr>
        <a:xfrm flipV="1">
          <a:off x="13703300" y="6463919"/>
          <a:ext cx="8890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2" name="フローチャート: 判断 531"/>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33" name="テキスト ボックス 532"/>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146378</xdr:rowOff>
    </xdr:from>
    <xdr:to>
      <xdr:col>71</xdr:col>
      <xdr:colOff>177800</xdr:colOff>
      <xdr:row>37</xdr:row>
      <xdr:rowOff>164226</xdr:rowOff>
    </xdr:to>
    <xdr:cxnSp macro="">
      <xdr:nvCxnSpPr>
        <xdr:cNvPr id="534" name="直線コネクタ 533"/>
        <xdr:cNvCxnSpPr/>
      </xdr:nvCxnSpPr>
      <xdr:spPr>
        <a:xfrm flipV="1">
          <a:off x="12814300" y="6490028"/>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5" name="フローチャート: 判断 534"/>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6" name="テキスト ボックス 535"/>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7" name="フローチャート: 判断 536"/>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8" name="テキスト ボックス 537"/>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166395</xdr:rowOff>
    </xdr:from>
    <xdr:to>
      <xdr:col>85</xdr:col>
      <xdr:colOff>177800</xdr:colOff>
      <xdr:row>37</xdr:row>
      <xdr:rowOff>96545</xdr:rowOff>
    </xdr:to>
    <xdr:sp macro="" textlink="">
      <xdr:nvSpPr>
        <xdr:cNvPr id="544" name="楕円 543"/>
        <xdr:cNvSpPr/>
      </xdr:nvSpPr>
      <xdr:spPr>
        <a:xfrm>
          <a:off x="16268700" y="63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144822</xdr:rowOff>
    </xdr:from>
    <xdr:ext cx="534377" cy="259045"/>
    <xdr:sp macro="" textlink="">
      <xdr:nvSpPr>
        <xdr:cNvPr id="545" name="消防費該当値テキスト"/>
        <xdr:cNvSpPr txBox="1"/>
      </xdr:nvSpPr>
      <xdr:spPr>
        <a:xfrm>
          <a:off x="16370300" y="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70351</xdr:rowOff>
    </xdr:from>
    <xdr:to>
      <xdr:col>81</xdr:col>
      <xdr:colOff>101600</xdr:colOff>
      <xdr:row>38</xdr:row>
      <xdr:rowOff>501</xdr:rowOff>
    </xdr:to>
    <xdr:sp macro="" textlink="">
      <xdr:nvSpPr>
        <xdr:cNvPr id="546" name="楕円 545"/>
        <xdr:cNvSpPr/>
      </xdr:nvSpPr>
      <xdr:spPr>
        <a:xfrm>
          <a:off x="15430500" y="64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163078</xdr:rowOff>
    </xdr:from>
    <xdr:ext cx="534377" cy="259045"/>
    <xdr:sp macro="" textlink="">
      <xdr:nvSpPr>
        <xdr:cNvPr id="547" name="テキスト ボックス 546"/>
        <xdr:cNvSpPr txBox="1"/>
      </xdr:nvSpPr>
      <xdr:spPr>
        <a:xfrm>
          <a:off x="15214111" y="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69469</xdr:rowOff>
    </xdr:from>
    <xdr:to>
      <xdr:col>76</xdr:col>
      <xdr:colOff>165100</xdr:colOff>
      <xdr:row>37</xdr:row>
      <xdr:rowOff>171069</xdr:rowOff>
    </xdr:to>
    <xdr:sp macro="" textlink="">
      <xdr:nvSpPr>
        <xdr:cNvPr id="548" name="楕円 547"/>
        <xdr:cNvSpPr/>
      </xdr:nvSpPr>
      <xdr:spPr>
        <a:xfrm>
          <a:off x="14541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162196</xdr:rowOff>
    </xdr:from>
    <xdr:ext cx="534377" cy="259045"/>
    <xdr:sp macro="" textlink="">
      <xdr:nvSpPr>
        <xdr:cNvPr id="549" name="テキスト ボックス 548"/>
        <xdr:cNvSpPr txBox="1"/>
      </xdr:nvSpPr>
      <xdr:spPr>
        <a:xfrm>
          <a:off x="14325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95578</xdr:rowOff>
    </xdr:from>
    <xdr:to>
      <xdr:col>72</xdr:col>
      <xdr:colOff>38100</xdr:colOff>
      <xdr:row>38</xdr:row>
      <xdr:rowOff>25729</xdr:rowOff>
    </xdr:to>
    <xdr:sp macro="" textlink="">
      <xdr:nvSpPr>
        <xdr:cNvPr id="550" name="楕円 549"/>
        <xdr:cNvSpPr/>
      </xdr:nvSpPr>
      <xdr:spPr>
        <a:xfrm>
          <a:off x="13652500" y="6439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16856</xdr:rowOff>
    </xdr:from>
    <xdr:ext cx="534377" cy="259045"/>
    <xdr:sp macro="" textlink="">
      <xdr:nvSpPr>
        <xdr:cNvPr id="551" name="テキスト ボックス 550"/>
        <xdr:cNvSpPr txBox="1"/>
      </xdr:nvSpPr>
      <xdr:spPr>
        <a:xfrm>
          <a:off x="13436111" y="65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113426</xdr:rowOff>
    </xdr:from>
    <xdr:to>
      <xdr:col>67</xdr:col>
      <xdr:colOff>101600</xdr:colOff>
      <xdr:row>38</xdr:row>
      <xdr:rowOff>43576</xdr:rowOff>
    </xdr:to>
    <xdr:sp macro="" textlink="">
      <xdr:nvSpPr>
        <xdr:cNvPr id="552" name="楕円 551"/>
        <xdr:cNvSpPr/>
      </xdr:nvSpPr>
      <xdr:spPr>
        <a:xfrm>
          <a:off x="12763500" y="64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34703</xdr:rowOff>
    </xdr:from>
    <xdr:ext cx="534377" cy="259045"/>
    <xdr:sp macro="" textlink="">
      <xdr:nvSpPr>
        <xdr:cNvPr id="553" name="テキスト ボックス 552"/>
        <xdr:cNvSpPr txBox="1"/>
      </xdr:nvSpPr>
      <xdr:spPr>
        <a:xfrm>
          <a:off x="12547111" y="65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5" name="直線コネクタ 564"/>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6" name="テキスト ボックス 565"/>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7" name="直線コネクタ 56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8" name="テキスト ボックス 567"/>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9" name="直線コネクタ 568"/>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70" name="テキスト ボックス 569"/>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3" name="直線コネクタ 572"/>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4" name="テキスト ボックス 573"/>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5" name="直線コネクタ 57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6" name="テキスト ボックス 575"/>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7" name="直線コネクタ 576"/>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8" name="テキスト ボックス 577"/>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2" name="直線コネクタ 581"/>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3" name="教育費最小値テキスト"/>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4" name="直線コネクタ 583"/>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5" name="教育費最大値テキスト"/>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6" name="直線コネクタ 585"/>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143343</xdr:rowOff>
    </xdr:from>
    <xdr:to>
      <xdr:col>85</xdr:col>
      <xdr:colOff>127000</xdr:colOff>
      <xdr:row>56</xdr:row>
      <xdr:rowOff>37788</xdr:rowOff>
    </xdr:to>
    <xdr:cxnSp macro="">
      <xdr:nvCxnSpPr>
        <xdr:cNvPr id="587" name="直線コネクタ 586"/>
        <xdr:cNvCxnSpPr/>
      </xdr:nvCxnSpPr>
      <xdr:spPr>
        <a:xfrm flipV="1">
          <a:off x="15481300" y="9401643"/>
          <a:ext cx="838200" cy="2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8" name="教育費平均値テキスト"/>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9" name="フローチャート: 判断 588"/>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156245</xdr:rowOff>
    </xdr:from>
    <xdr:to>
      <xdr:col>81</xdr:col>
      <xdr:colOff>50800</xdr:colOff>
      <xdr:row>56</xdr:row>
      <xdr:rowOff>37788</xdr:rowOff>
    </xdr:to>
    <xdr:cxnSp macro="">
      <xdr:nvCxnSpPr>
        <xdr:cNvPr id="590" name="直線コネクタ 589"/>
        <xdr:cNvCxnSpPr/>
      </xdr:nvCxnSpPr>
      <xdr:spPr>
        <a:xfrm>
          <a:off x="14592300" y="9414545"/>
          <a:ext cx="889000" cy="2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91" name="フローチャート: 判断 590"/>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2" name="テキスト ボックス 591"/>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156245</xdr:rowOff>
    </xdr:from>
    <xdr:to>
      <xdr:col>76</xdr:col>
      <xdr:colOff>114300</xdr:colOff>
      <xdr:row>56</xdr:row>
      <xdr:rowOff>169304</xdr:rowOff>
    </xdr:to>
    <xdr:cxnSp macro="">
      <xdr:nvCxnSpPr>
        <xdr:cNvPr id="593" name="直線コネクタ 592"/>
        <xdr:cNvCxnSpPr/>
      </xdr:nvCxnSpPr>
      <xdr:spPr>
        <a:xfrm flipV="1">
          <a:off x="13703300" y="9414545"/>
          <a:ext cx="889000" cy="35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4" name="フローチャート: 判断 593"/>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95" name="テキスト ボックス 594"/>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169304</xdr:rowOff>
    </xdr:from>
    <xdr:to>
      <xdr:col>71</xdr:col>
      <xdr:colOff>177800</xdr:colOff>
      <xdr:row>57</xdr:row>
      <xdr:rowOff>21628</xdr:rowOff>
    </xdr:to>
    <xdr:cxnSp macro="">
      <xdr:nvCxnSpPr>
        <xdr:cNvPr id="596" name="直線コネクタ 595"/>
        <xdr:cNvCxnSpPr/>
      </xdr:nvCxnSpPr>
      <xdr:spPr>
        <a:xfrm flipV="1">
          <a:off x="12814300" y="977050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7" name="フローチャート: 判断 596"/>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8" name="テキスト ボックス 597"/>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9" name="フローチャート: 判断 598"/>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600" name="テキスト ボックス 599"/>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92543</xdr:rowOff>
    </xdr:from>
    <xdr:to>
      <xdr:col>85</xdr:col>
      <xdr:colOff>177800</xdr:colOff>
      <xdr:row>55</xdr:row>
      <xdr:rowOff>22693</xdr:rowOff>
    </xdr:to>
    <xdr:sp macro="" textlink="">
      <xdr:nvSpPr>
        <xdr:cNvPr id="606" name="楕円 605"/>
        <xdr:cNvSpPr/>
      </xdr:nvSpPr>
      <xdr:spPr>
        <a:xfrm>
          <a:off x="16268700" y="93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115420</xdr:rowOff>
    </xdr:from>
    <xdr:ext cx="534377" cy="259045"/>
    <xdr:sp macro="" textlink="">
      <xdr:nvSpPr>
        <xdr:cNvPr id="607" name="教育費該当値テキスト"/>
        <xdr:cNvSpPr txBox="1"/>
      </xdr:nvSpPr>
      <xdr:spPr>
        <a:xfrm>
          <a:off x="16370300" y="92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158438</xdr:rowOff>
    </xdr:from>
    <xdr:to>
      <xdr:col>81</xdr:col>
      <xdr:colOff>101600</xdr:colOff>
      <xdr:row>56</xdr:row>
      <xdr:rowOff>88588</xdr:rowOff>
    </xdr:to>
    <xdr:sp macro="" textlink="">
      <xdr:nvSpPr>
        <xdr:cNvPr id="608" name="楕円 607"/>
        <xdr:cNvSpPr/>
      </xdr:nvSpPr>
      <xdr:spPr>
        <a:xfrm>
          <a:off x="15430500" y="95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79715</xdr:rowOff>
    </xdr:from>
    <xdr:ext cx="534377" cy="259045"/>
    <xdr:sp macro="" textlink="">
      <xdr:nvSpPr>
        <xdr:cNvPr id="609" name="テキスト ボックス 608"/>
        <xdr:cNvSpPr txBox="1"/>
      </xdr:nvSpPr>
      <xdr:spPr>
        <a:xfrm>
          <a:off x="15214111" y="968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105445</xdr:rowOff>
    </xdr:from>
    <xdr:to>
      <xdr:col>76</xdr:col>
      <xdr:colOff>165100</xdr:colOff>
      <xdr:row>55</xdr:row>
      <xdr:rowOff>35595</xdr:rowOff>
    </xdr:to>
    <xdr:sp macro="" textlink="">
      <xdr:nvSpPr>
        <xdr:cNvPr id="610" name="楕円 609"/>
        <xdr:cNvSpPr/>
      </xdr:nvSpPr>
      <xdr:spPr>
        <a:xfrm>
          <a:off x="14541500" y="93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52122</xdr:rowOff>
    </xdr:from>
    <xdr:ext cx="534377" cy="259045"/>
    <xdr:sp macro="" textlink="">
      <xdr:nvSpPr>
        <xdr:cNvPr id="611" name="テキスト ボックス 610"/>
        <xdr:cNvSpPr txBox="1"/>
      </xdr:nvSpPr>
      <xdr:spPr>
        <a:xfrm>
          <a:off x="14325111" y="913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118504</xdr:rowOff>
    </xdr:from>
    <xdr:to>
      <xdr:col>72</xdr:col>
      <xdr:colOff>38100</xdr:colOff>
      <xdr:row>57</xdr:row>
      <xdr:rowOff>48654</xdr:rowOff>
    </xdr:to>
    <xdr:sp macro="" textlink="">
      <xdr:nvSpPr>
        <xdr:cNvPr id="612" name="楕円 611"/>
        <xdr:cNvSpPr/>
      </xdr:nvSpPr>
      <xdr:spPr>
        <a:xfrm>
          <a:off x="13652500" y="97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39781</xdr:rowOff>
    </xdr:from>
    <xdr:ext cx="534377" cy="259045"/>
    <xdr:sp macro="" textlink="">
      <xdr:nvSpPr>
        <xdr:cNvPr id="613" name="テキスト ボックス 612"/>
        <xdr:cNvSpPr txBox="1"/>
      </xdr:nvSpPr>
      <xdr:spPr>
        <a:xfrm>
          <a:off x="13436111" y="98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142278</xdr:rowOff>
    </xdr:from>
    <xdr:to>
      <xdr:col>67</xdr:col>
      <xdr:colOff>101600</xdr:colOff>
      <xdr:row>57</xdr:row>
      <xdr:rowOff>72428</xdr:rowOff>
    </xdr:to>
    <xdr:sp macro="" textlink="">
      <xdr:nvSpPr>
        <xdr:cNvPr id="614" name="楕円 613"/>
        <xdr:cNvSpPr/>
      </xdr:nvSpPr>
      <xdr:spPr>
        <a:xfrm>
          <a:off x="127635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63555</xdr:rowOff>
    </xdr:from>
    <xdr:ext cx="534377" cy="259045"/>
    <xdr:sp macro="" textlink="">
      <xdr:nvSpPr>
        <xdr:cNvPr id="615" name="テキスト ボックス 614"/>
        <xdr:cNvSpPr txBox="1"/>
      </xdr:nvSpPr>
      <xdr:spPr>
        <a:xfrm>
          <a:off x="12547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9" name="テキスト ボックス 62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1" name="テキスト ボックス 63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3" name="テキスト ボックス 63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7" name="直線コネクタ 636"/>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40" name="災害復旧費最大値テキスト"/>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41" name="直線コネクタ 640"/>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84790</xdr:rowOff>
    </xdr:from>
    <xdr:to>
      <xdr:col>85</xdr:col>
      <xdr:colOff>127000</xdr:colOff>
      <xdr:row>77</xdr:row>
      <xdr:rowOff>91419</xdr:rowOff>
    </xdr:to>
    <xdr:cxnSp macro="">
      <xdr:nvCxnSpPr>
        <xdr:cNvPr id="642" name="直線コネクタ 641"/>
        <xdr:cNvCxnSpPr/>
      </xdr:nvCxnSpPr>
      <xdr:spPr>
        <a:xfrm>
          <a:off x="15481300" y="12943540"/>
          <a:ext cx="838200" cy="3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43" name="災害復旧費平均値テキスト"/>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4" name="フローチャート: 判断 643"/>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25720</xdr:rowOff>
    </xdr:from>
    <xdr:to>
      <xdr:col>81</xdr:col>
      <xdr:colOff>50800</xdr:colOff>
      <xdr:row>75</xdr:row>
      <xdr:rowOff>84790</xdr:rowOff>
    </xdr:to>
    <xdr:cxnSp macro="">
      <xdr:nvCxnSpPr>
        <xdr:cNvPr id="645" name="直線コネクタ 644"/>
        <xdr:cNvCxnSpPr/>
      </xdr:nvCxnSpPr>
      <xdr:spPr>
        <a:xfrm>
          <a:off x="14592300" y="12713020"/>
          <a:ext cx="889000" cy="2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6" name="フローチャート: 判断 645"/>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124477</xdr:rowOff>
    </xdr:from>
    <xdr:ext cx="469744" cy="259045"/>
    <xdr:sp macro="" textlink="">
      <xdr:nvSpPr>
        <xdr:cNvPr id="647" name="テキスト ボックス 646"/>
        <xdr:cNvSpPr txBox="1"/>
      </xdr:nvSpPr>
      <xdr:spPr>
        <a:xfrm>
          <a:off x="15246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25720</xdr:rowOff>
    </xdr:from>
    <xdr:to>
      <xdr:col>76</xdr:col>
      <xdr:colOff>114300</xdr:colOff>
      <xdr:row>76</xdr:row>
      <xdr:rowOff>141757</xdr:rowOff>
    </xdr:to>
    <xdr:cxnSp macro="">
      <xdr:nvCxnSpPr>
        <xdr:cNvPr id="648" name="直線コネクタ 647"/>
        <xdr:cNvCxnSpPr/>
      </xdr:nvCxnSpPr>
      <xdr:spPr>
        <a:xfrm flipV="1">
          <a:off x="13703300" y="12713020"/>
          <a:ext cx="889000" cy="45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9" name="フローチャート: 判断 648"/>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26224</xdr:rowOff>
    </xdr:from>
    <xdr:ext cx="469744" cy="259045"/>
    <xdr:sp macro="" textlink="">
      <xdr:nvSpPr>
        <xdr:cNvPr id="650" name="テキスト ボックス 649"/>
        <xdr:cNvSpPr txBox="1"/>
      </xdr:nvSpPr>
      <xdr:spPr>
        <a:xfrm>
          <a:off x="14357428" y="132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141757</xdr:rowOff>
    </xdr:from>
    <xdr:to>
      <xdr:col>71</xdr:col>
      <xdr:colOff>177800</xdr:colOff>
      <xdr:row>78</xdr:row>
      <xdr:rowOff>109936</xdr:rowOff>
    </xdr:to>
    <xdr:cxnSp macro="">
      <xdr:nvCxnSpPr>
        <xdr:cNvPr id="651" name="直線コネクタ 650"/>
        <xdr:cNvCxnSpPr/>
      </xdr:nvCxnSpPr>
      <xdr:spPr>
        <a:xfrm flipV="1">
          <a:off x="12814300" y="13171957"/>
          <a:ext cx="889000" cy="3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52" name="フローチャート: 判断 651"/>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53" name="テキスト ボックス 652"/>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54" name="フローチャート: 判断 653"/>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55" name="テキスト ボックス 654"/>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40619</xdr:rowOff>
    </xdr:from>
    <xdr:to>
      <xdr:col>85</xdr:col>
      <xdr:colOff>177800</xdr:colOff>
      <xdr:row>77</xdr:row>
      <xdr:rowOff>142219</xdr:rowOff>
    </xdr:to>
    <xdr:sp macro="" textlink="">
      <xdr:nvSpPr>
        <xdr:cNvPr id="661" name="楕円 660"/>
        <xdr:cNvSpPr/>
      </xdr:nvSpPr>
      <xdr:spPr>
        <a:xfrm>
          <a:off x="16268700" y="132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19046</xdr:rowOff>
    </xdr:from>
    <xdr:ext cx="469744" cy="259045"/>
    <xdr:sp macro="" textlink="">
      <xdr:nvSpPr>
        <xdr:cNvPr id="662" name="災害復旧費該当値テキスト"/>
        <xdr:cNvSpPr txBox="1"/>
      </xdr:nvSpPr>
      <xdr:spPr>
        <a:xfrm>
          <a:off x="16370300" y="1322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33990</xdr:rowOff>
    </xdr:from>
    <xdr:to>
      <xdr:col>81</xdr:col>
      <xdr:colOff>101600</xdr:colOff>
      <xdr:row>75</xdr:row>
      <xdr:rowOff>135590</xdr:rowOff>
    </xdr:to>
    <xdr:sp macro="" textlink="">
      <xdr:nvSpPr>
        <xdr:cNvPr id="663" name="楕円 662"/>
        <xdr:cNvSpPr/>
      </xdr:nvSpPr>
      <xdr:spPr>
        <a:xfrm>
          <a:off x="15430500" y="128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152117</xdr:rowOff>
    </xdr:from>
    <xdr:ext cx="534377" cy="259045"/>
    <xdr:sp macro="" textlink="">
      <xdr:nvSpPr>
        <xdr:cNvPr id="664" name="テキスト ボックス 663"/>
        <xdr:cNvSpPr txBox="1"/>
      </xdr:nvSpPr>
      <xdr:spPr>
        <a:xfrm>
          <a:off x="15214111" y="126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146370</xdr:rowOff>
    </xdr:from>
    <xdr:to>
      <xdr:col>76</xdr:col>
      <xdr:colOff>165100</xdr:colOff>
      <xdr:row>74</xdr:row>
      <xdr:rowOff>76520</xdr:rowOff>
    </xdr:to>
    <xdr:sp macro="" textlink="">
      <xdr:nvSpPr>
        <xdr:cNvPr id="665" name="楕円 664"/>
        <xdr:cNvSpPr/>
      </xdr:nvSpPr>
      <xdr:spPr>
        <a:xfrm>
          <a:off x="14541500" y="126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93047</xdr:rowOff>
    </xdr:from>
    <xdr:ext cx="534377" cy="259045"/>
    <xdr:sp macro="" textlink="">
      <xdr:nvSpPr>
        <xdr:cNvPr id="666" name="テキスト ボックス 665"/>
        <xdr:cNvSpPr txBox="1"/>
      </xdr:nvSpPr>
      <xdr:spPr>
        <a:xfrm>
          <a:off x="14325111" y="124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90957</xdr:rowOff>
    </xdr:from>
    <xdr:to>
      <xdr:col>72</xdr:col>
      <xdr:colOff>38100</xdr:colOff>
      <xdr:row>77</xdr:row>
      <xdr:rowOff>21107</xdr:rowOff>
    </xdr:to>
    <xdr:sp macro="" textlink="">
      <xdr:nvSpPr>
        <xdr:cNvPr id="667" name="楕円 666"/>
        <xdr:cNvSpPr/>
      </xdr:nvSpPr>
      <xdr:spPr>
        <a:xfrm>
          <a:off x="136525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12234</xdr:rowOff>
    </xdr:from>
    <xdr:ext cx="469744" cy="259045"/>
    <xdr:sp macro="" textlink="">
      <xdr:nvSpPr>
        <xdr:cNvPr id="668" name="テキスト ボックス 667"/>
        <xdr:cNvSpPr txBox="1"/>
      </xdr:nvSpPr>
      <xdr:spPr>
        <a:xfrm>
          <a:off x="13468428" y="1321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59136</xdr:rowOff>
    </xdr:from>
    <xdr:to>
      <xdr:col>67</xdr:col>
      <xdr:colOff>101600</xdr:colOff>
      <xdr:row>78</xdr:row>
      <xdr:rowOff>160736</xdr:rowOff>
    </xdr:to>
    <xdr:sp macro="" textlink="">
      <xdr:nvSpPr>
        <xdr:cNvPr id="669" name="楕円 668"/>
        <xdr:cNvSpPr/>
      </xdr:nvSpPr>
      <xdr:spPr>
        <a:xfrm>
          <a:off x="12763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151863</xdr:rowOff>
    </xdr:from>
    <xdr:ext cx="378565" cy="259045"/>
    <xdr:sp macro="" textlink="">
      <xdr:nvSpPr>
        <xdr:cNvPr id="670" name="テキスト ボックス 669"/>
        <xdr:cNvSpPr txBox="1"/>
      </xdr:nvSpPr>
      <xdr:spPr>
        <a:xfrm>
          <a:off x="12625017" y="1352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4" name="直線コネクタ 693"/>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5" name="公債費最小値テキスト"/>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6" name="直線コネクタ 695"/>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7" name="公債費最大値テキスト"/>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8" name="直線コネクタ 697"/>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48058</xdr:rowOff>
    </xdr:from>
    <xdr:to>
      <xdr:col>85</xdr:col>
      <xdr:colOff>127000</xdr:colOff>
      <xdr:row>96</xdr:row>
      <xdr:rowOff>57798</xdr:rowOff>
    </xdr:to>
    <xdr:cxnSp macro="">
      <xdr:nvCxnSpPr>
        <xdr:cNvPr id="699" name="直線コネクタ 698"/>
        <xdr:cNvCxnSpPr/>
      </xdr:nvCxnSpPr>
      <xdr:spPr>
        <a:xfrm flipV="1">
          <a:off x="15481300" y="16507258"/>
          <a:ext cx="8382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700" name="公債費平均値テキスト"/>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701" name="フローチャート: 判断 700"/>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57798</xdr:rowOff>
    </xdr:from>
    <xdr:to>
      <xdr:col>81</xdr:col>
      <xdr:colOff>50800</xdr:colOff>
      <xdr:row>96</xdr:row>
      <xdr:rowOff>82156</xdr:rowOff>
    </xdr:to>
    <xdr:cxnSp macro="">
      <xdr:nvCxnSpPr>
        <xdr:cNvPr id="702" name="直線コネクタ 701"/>
        <xdr:cNvCxnSpPr/>
      </xdr:nvCxnSpPr>
      <xdr:spPr>
        <a:xfrm flipV="1">
          <a:off x="14592300" y="16516998"/>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3" name="フローチャート: 判断 702"/>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4" name="テキスト ボックス 703"/>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82156</xdr:rowOff>
    </xdr:from>
    <xdr:to>
      <xdr:col>76</xdr:col>
      <xdr:colOff>114300</xdr:colOff>
      <xdr:row>96</xdr:row>
      <xdr:rowOff>93090</xdr:rowOff>
    </xdr:to>
    <xdr:cxnSp macro="">
      <xdr:nvCxnSpPr>
        <xdr:cNvPr id="705" name="直線コネクタ 704"/>
        <xdr:cNvCxnSpPr/>
      </xdr:nvCxnSpPr>
      <xdr:spPr>
        <a:xfrm flipV="1">
          <a:off x="13703300" y="16541356"/>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6" name="フローチャート: 判断 705"/>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7" name="テキスト ボックス 706"/>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59677</xdr:rowOff>
    </xdr:from>
    <xdr:to>
      <xdr:col>71</xdr:col>
      <xdr:colOff>177800</xdr:colOff>
      <xdr:row>96</xdr:row>
      <xdr:rowOff>93090</xdr:rowOff>
    </xdr:to>
    <xdr:cxnSp macro="">
      <xdr:nvCxnSpPr>
        <xdr:cNvPr id="708" name="直線コネクタ 707"/>
        <xdr:cNvCxnSpPr/>
      </xdr:nvCxnSpPr>
      <xdr:spPr>
        <a:xfrm>
          <a:off x="12814300" y="16518877"/>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9" name="フローチャート: 判断 708"/>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10" name="テキスト ボックス 709"/>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11" name="フローチャート: 判断 710"/>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12" name="テキスト ボックス 711"/>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168708</xdr:rowOff>
    </xdr:from>
    <xdr:to>
      <xdr:col>85</xdr:col>
      <xdr:colOff>177800</xdr:colOff>
      <xdr:row>96</xdr:row>
      <xdr:rowOff>98858</xdr:rowOff>
    </xdr:to>
    <xdr:sp macro="" textlink="">
      <xdr:nvSpPr>
        <xdr:cNvPr id="718" name="楕円 717"/>
        <xdr:cNvSpPr/>
      </xdr:nvSpPr>
      <xdr:spPr>
        <a:xfrm>
          <a:off x="16268700" y="164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147135</xdr:rowOff>
    </xdr:from>
    <xdr:ext cx="534377" cy="259045"/>
    <xdr:sp macro="" textlink="">
      <xdr:nvSpPr>
        <xdr:cNvPr id="719" name="公債費該当値テキスト"/>
        <xdr:cNvSpPr txBox="1"/>
      </xdr:nvSpPr>
      <xdr:spPr>
        <a:xfrm>
          <a:off x="16370300"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6998</xdr:rowOff>
    </xdr:from>
    <xdr:to>
      <xdr:col>81</xdr:col>
      <xdr:colOff>101600</xdr:colOff>
      <xdr:row>96</xdr:row>
      <xdr:rowOff>108598</xdr:rowOff>
    </xdr:to>
    <xdr:sp macro="" textlink="">
      <xdr:nvSpPr>
        <xdr:cNvPr id="720" name="楕円 719"/>
        <xdr:cNvSpPr/>
      </xdr:nvSpPr>
      <xdr:spPr>
        <a:xfrm>
          <a:off x="15430500" y="164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99725</xdr:rowOff>
    </xdr:from>
    <xdr:ext cx="534377" cy="259045"/>
    <xdr:sp macro="" textlink="">
      <xdr:nvSpPr>
        <xdr:cNvPr id="721" name="テキスト ボックス 720"/>
        <xdr:cNvSpPr txBox="1"/>
      </xdr:nvSpPr>
      <xdr:spPr>
        <a:xfrm>
          <a:off x="15214111" y="165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31356</xdr:rowOff>
    </xdr:from>
    <xdr:to>
      <xdr:col>76</xdr:col>
      <xdr:colOff>165100</xdr:colOff>
      <xdr:row>96</xdr:row>
      <xdr:rowOff>132956</xdr:rowOff>
    </xdr:to>
    <xdr:sp macro="" textlink="">
      <xdr:nvSpPr>
        <xdr:cNvPr id="722" name="楕円 721"/>
        <xdr:cNvSpPr/>
      </xdr:nvSpPr>
      <xdr:spPr>
        <a:xfrm>
          <a:off x="14541500" y="164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124083</xdr:rowOff>
    </xdr:from>
    <xdr:ext cx="534377" cy="259045"/>
    <xdr:sp macro="" textlink="">
      <xdr:nvSpPr>
        <xdr:cNvPr id="723" name="テキスト ボックス 722"/>
        <xdr:cNvSpPr txBox="1"/>
      </xdr:nvSpPr>
      <xdr:spPr>
        <a:xfrm>
          <a:off x="14325111" y="165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42290</xdr:rowOff>
    </xdr:from>
    <xdr:to>
      <xdr:col>72</xdr:col>
      <xdr:colOff>38100</xdr:colOff>
      <xdr:row>96</xdr:row>
      <xdr:rowOff>143890</xdr:rowOff>
    </xdr:to>
    <xdr:sp macro="" textlink="">
      <xdr:nvSpPr>
        <xdr:cNvPr id="724" name="楕円 723"/>
        <xdr:cNvSpPr/>
      </xdr:nvSpPr>
      <xdr:spPr>
        <a:xfrm>
          <a:off x="13652500" y="165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135017</xdr:rowOff>
    </xdr:from>
    <xdr:ext cx="534377" cy="259045"/>
    <xdr:sp macro="" textlink="">
      <xdr:nvSpPr>
        <xdr:cNvPr id="725" name="テキスト ボックス 724"/>
        <xdr:cNvSpPr txBox="1"/>
      </xdr:nvSpPr>
      <xdr:spPr>
        <a:xfrm>
          <a:off x="13436111" y="165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8877</xdr:rowOff>
    </xdr:from>
    <xdr:to>
      <xdr:col>67</xdr:col>
      <xdr:colOff>101600</xdr:colOff>
      <xdr:row>96</xdr:row>
      <xdr:rowOff>110477</xdr:rowOff>
    </xdr:to>
    <xdr:sp macro="" textlink="">
      <xdr:nvSpPr>
        <xdr:cNvPr id="726" name="楕円 725"/>
        <xdr:cNvSpPr/>
      </xdr:nvSpPr>
      <xdr:spPr>
        <a:xfrm>
          <a:off x="12763500" y="164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101604</xdr:rowOff>
    </xdr:from>
    <xdr:ext cx="534377" cy="259045"/>
    <xdr:sp macro="" textlink="">
      <xdr:nvSpPr>
        <xdr:cNvPr id="727" name="テキスト ボックス 726"/>
        <xdr:cNvSpPr txBox="1"/>
      </xdr:nvSpPr>
      <xdr:spPr>
        <a:xfrm>
          <a:off x="12547111" y="1656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9" name="直線コネクタ 748"/>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2" name="諸支出金最大値テキスト"/>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3" name="直線コネクタ 752"/>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8" name="フローチャート: 判断 757"/>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9" name="テキスト ボックス 758"/>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61" name="フローチャート: 判断 760"/>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62" name="テキスト ボックス 761"/>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4" name="フローチャート: 判断 763"/>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5" name="テキスト ボックス 764"/>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6" name="フローチャート: 判断 765"/>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7" name="テキスト ボックス 766"/>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歳出決算総額は、住民一人あたり588,372円となり前年度から44,696円増加した。</a:t>
          </a:r>
          <a:endParaRPr lang="ja-JP" altLang="ja-JP" sz="1400">
            <a:effectLst/>
          </a:endParaRPr>
        </a:p>
        <a:p>
          <a:r>
            <a:rPr kumimoji="1" lang="ja-JP" altLang="ja-JP" sz="1100">
              <a:solidFill>
                <a:schemeClr val="dk1"/>
              </a:solidFill>
              <a:effectLst/>
              <a:latin typeface="+mn-lt"/>
              <a:ea typeface="+mn-ea"/>
              <a:cs typeface="+mn-cs"/>
            </a:rPr>
            <a:t>　主な増加要因としては、総務費、民生費、農林水産業費、商工費、土木費、消防費、教育費、公債費によるものである。農林水産業費については堆肥センター膜張替工事による事業費の増、土木費については岩江こども園建設事業にかかる周辺道路整備事業費の増、消防費については、御木沢地区消防防災センター及び防災避難施設管理棟建設事業による増、教育費については、御木沢小学校増改築工事及び岩江小学校校舎及び体育館照明</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改修工事による増等により全体的に増加することとなった。</a:t>
          </a:r>
          <a:endParaRPr lang="ja-JP" altLang="ja-JP" sz="1400">
            <a:effectLst/>
          </a:endParaRPr>
        </a:p>
        <a:p>
          <a:r>
            <a:rPr kumimoji="1" lang="ja-JP" altLang="ja-JP" sz="1100">
              <a:solidFill>
                <a:schemeClr val="dk1"/>
              </a:solidFill>
              <a:effectLst/>
              <a:latin typeface="+mn-lt"/>
              <a:ea typeface="+mn-ea"/>
              <a:cs typeface="+mn-cs"/>
            </a:rPr>
            <a:t>　今後においては、アウトドア・アクティビティ施設整備事業により総務費、岩江こども園建設事業により民生費及び土木費の増加が見込まれる。</a:t>
          </a:r>
          <a:endParaRPr lang="ja-JP" altLang="ja-JP" sz="1400">
            <a:effectLst/>
          </a:endParaRPr>
        </a:p>
        <a:p>
          <a:r>
            <a:rPr kumimoji="1" lang="ja-JP" altLang="ja-JP" sz="1100">
              <a:solidFill>
                <a:schemeClr val="dk1"/>
              </a:solidFill>
              <a:effectLst/>
              <a:latin typeface="+mn-lt"/>
              <a:ea typeface="+mn-ea"/>
              <a:cs typeface="+mn-cs"/>
            </a:rPr>
            <a:t>　主要施策により、増減はあるものの全体的なバランスを考慮し、計画的かつ適正な財政運営に努める。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前年度から財政調整基金残高は3.44％増加し20.14％、実質収支額は3.13％減少し9.02％となったたため、実質単年度収支は4.67％減少し、▲0.38％となった。</a:t>
          </a:r>
          <a:endParaRPr lang="ja-JP" altLang="ja-JP" sz="1400">
            <a:effectLst/>
          </a:endParaRPr>
        </a:p>
        <a:p>
          <a:r>
            <a:rPr kumimoji="1" lang="ja-JP" altLang="ja-JP" sz="1100">
              <a:solidFill>
                <a:schemeClr val="dk1"/>
              </a:solidFill>
              <a:effectLst/>
              <a:latin typeface="+mn-lt"/>
              <a:ea typeface="+mn-ea"/>
              <a:cs typeface="+mn-cs"/>
            </a:rPr>
            <a:t>　財政調整基金の増加理由は、令和3年度決算に係る剰余金の積立が多かったためである。</a:t>
          </a:r>
          <a:endParaRPr lang="ja-JP" altLang="ja-JP" sz="1400">
            <a:effectLst/>
          </a:endParaRPr>
        </a:p>
        <a:p>
          <a:r>
            <a:rPr kumimoji="1" lang="ja-JP" altLang="ja-JP" sz="1100">
              <a:solidFill>
                <a:schemeClr val="dk1"/>
              </a:solidFill>
              <a:effectLst/>
              <a:latin typeface="+mn-lt"/>
              <a:ea typeface="+mn-ea"/>
              <a:cs typeface="+mn-cs"/>
            </a:rPr>
            <a:t>　実質単年度収支の減少理由としては、地方特例交付金等（新型コロナ分）や震災復興特別交付税等の減少したためである。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前年度同様に、病院事業会計のみ赤字となった。</a:t>
          </a:r>
          <a:endParaRPr lang="ja-JP" altLang="ja-JP" sz="1400">
            <a:effectLst/>
          </a:endParaRPr>
        </a:p>
        <a:p>
          <a:r>
            <a:rPr kumimoji="1" lang="ja-JP" altLang="ja-JP" sz="1100">
              <a:solidFill>
                <a:schemeClr val="dk1"/>
              </a:solidFill>
              <a:effectLst/>
              <a:latin typeface="+mn-lt"/>
              <a:ea typeface="+mn-ea"/>
              <a:cs typeface="+mn-cs"/>
            </a:rPr>
            <a:t>　主な要因としては、ファイナンスリース取引による医療機器の大規模更新があげられる。赤字への対応方法にあっては、これまでどおり、一般会計からの負担金を支出しており、実際に現金が不足し事業が行えない状態とはならないものと見込まれる。</a:t>
          </a:r>
          <a:endParaRPr lang="ja-JP" altLang="ja-JP" sz="1400">
            <a:effectLst/>
          </a:endParaRPr>
        </a:p>
        <a:p>
          <a:r>
            <a:rPr kumimoji="1" lang="ja-JP" altLang="ja-JP" sz="1100">
              <a:solidFill>
                <a:schemeClr val="dk1"/>
              </a:solidFill>
              <a:effectLst/>
              <a:latin typeface="+mn-lt"/>
              <a:ea typeface="+mn-ea"/>
              <a:cs typeface="+mn-cs"/>
            </a:rPr>
            <a:t>　なお、病院運営については、利用料金制による指定管理者制度を導入しておることから、赤字による病院運営への影響はない状況である。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10293975</v>
      </c>
      <c r="BO4" s="371"/>
      <c r="BP4" s="371"/>
      <c r="BQ4" s="371"/>
      <c r="BR4" s="371"/>
      <c r="BS4" s="371"/>
      <c r="BT4" s="371"/>
      <c r="BU4" s="372"/>
      <c r="BV4" s="370">
        <v>9837046</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9</v>
      </c>
      <c r="CU4" s="377"/>
      <c r="CV4" s="377"/>
      <c r="CW4" s="377"/>
      <c r="CX4" s="377"/>
      <c r="CY4" s="377"/>
      <c r="CZ4" s="377"/>
      <c r="DA4" s="378"/>
      <c r="DB4" s="376">
        <v>12.2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96</v>
      </c>
      <c r="AN5" s="431"/>
      <c r="AO5" s="431"/>
      <c r="AP5" s="431"/>
      <c r="AQ5" s="431"/>
      <c r="AR5" s="431"/>
      <c r="AS5" s="431"/>
      <c r="AT5" s="432"/>
      <c r="AU5" s="433" t="s">
        <v>97</v>
      </c>
      <c r="AV5" s="434"/>
      <c r="AW5" s="434"/>
      <c r="AX5" s="434"/>
      <c r="AY5" s="435" t="s">
        <v>98</v>
      </c>
      <c r="AZ5" s="436"/>
      <c r="BA5" s="436"/>
      <c r="BB5" s="436"/>
      <c r="BC5" s="436"/>
      <c r="BD5" s="436"/>
      <c r="BE5" s="436"/>
      <c r="BF5" s="436"/>
      <c r="BG5" s="436"/>
      <c r="BH5" s="436"/>
      <c r="BI5" s="436"/>
      <c r="BJ5" s="436"/>
      <c r="BK5" s="436"/>
      <c r="BL5" s="436"/>
      <c r="BM5" s="437"/>
      <c r="BN5" s="438">
        <v>9701672</v>
      </c>
      <c r="BO5" s="439"/>
      <c r="BP5" s="439"/>
      <c r="BQ5" s="439"/>
      <c r="BR5" s="439"/>
      <c r="BS5" s="439"/>
      <c r="BT5" s="439"/>
      <c r="BU5" s="440"/>
      <c r="BV5" s="438">
        <v>9058735</v>
      </c>
      <c r="BW5" s="439"/>
      <c r="BX5" s="439"/>
      <c r="BY5" s="439"/>
      <c r="BZ5" s="439"/>
      <c r="CA5" s="439"/>
      <c r="CB5" s="439"/>
      <c r="CC5" s="440"/>
      <c r="CD5" s="441" t="s">
        <v>99</v>
      </c>
      <c r="CE5" s="442"/>
      <c r="CF5" s="442"/>
      <c r="CG5" s="442"/>
      <c r="CH5" s="442"/>
      <c r="CI5" s="442"/>
      <c r="CJ5" s="442"/>
      <c r="CK5" s="442"/>
      <c r="CL5" s="442"/>
      <c r="CM5" s="442"/>
      <c r="CN5" s="442"/>
      <c r="CO5" s="442"/>
      <c r="CP5" s="442"/>
      <c r="CQ5" s="442"/>
      <c r="CR5" s="442"/>
      <c r="CS5" s="443"/>
      <c r="CT5" s="404">
        <v>91.2</v>
      </c>
      <c r="CU5" s="405"/>
      <c r="CV5" s="405"/>
      <c r="CW5" s="405"/>
      <c r="CX5" s="405"/>
      <c r="CY5" s="405"/>
      <c r="CZ5" s="405"/>
      <c r="DA5" s="406"/>
      <c r="DB5" s="404">
        <v>81.7</v>
      </c>
      <c r="DC5" s="405"/>
      <c r="DD5" s="405"/>
      <c r="DE5" s="405"/>
      <c r="DF5" s="405"/>
      <c r="DG5" s="405"/>
      <c r="DH5" s="405"/>
      <c r="DI5" s="406"/>
    </row>
    <row r="6" spans="1:119" ht="18.75" customHeight="1" x14ac:dyDescent="0.15">
      <c r="A6" s="181"/>
      <c r="B6" s="407" t="s">
        <v>100</v>
      </c>
      <c r="C6" s="408"/>
      <c r="D6" s="408"/>
      <c r="E6" s="409"/>
      <c r="F6" s="409"/>
      <c r="G6" s="409"/>
      <c r="H6" s="409"/>
      <c r="I6" s="409"/>
      <c r="J6" s="409"/>
      <c r="K6" s="409"/>
      <c r="L6" s="409" t="s">
        <v>101</v>
      </c>
      <c r="M6" s="409"/>
      <c r="N6" s="409"/>
      <c r="O6" s="409"/>
      <c r="P6" s="409"/>
      <c r="Q6" s="409"/>
      <c r="R6" s="413"/>
      <c r="S6" s="413"/>
      <c r="T6" s="413"/>
      <c r="U6" s="413"/>
      <c r="V6" s="414"/>
      <c r="W6" s="417" t="s">
        <v>102</v>
      </c>
      <c r="X6" s="418"/>
      <c r="Y6" s="418"/>
      <c r="Z6" s="418"/>
      <c r="AA6" s="418"/>
      <c r="AB6" s="408"/>
      <c r="AC6" s="421" t="s">
        <v>103</v>
      </c>
      <c r="AD6" s="422"/>
      <c r="AE6" s="422"/>
      <c r="AF6" s="422"/>
      <c r="AG6" s="422"/>
      <c r="AH6" s="422"/>
      <c r="AI6" s="422"/>
      <c r="AJ6" s="422"/>
      <c r="AK6" s="422"/>
      <c r="AL6" s="423"/>
      <c r="AM6" s="430" t="s">
        <v>104</v>
      </c>
      <c r="AN6" s="431"/>
      <c r="AO6" s="431"/>
      <c r="AP6" s="431"/>
      <c r="AQ6" s="431"/>
      <c r="AR6" s="431"/>
      <c r="AS6" s="431"/>
      <c r="AT6" s="432"/>
      <c r="AU6" s="433" t="s">
        <v>105</v>
      </c>
      <c r="AV6" s="434"/>
      <c r="AW6" s="434"/>
      <c r="AX6" s="434"/>
      <c r="AY6" s="435" t="s">
        <v>106</v>
      </c>
      <c r="AZ6" s="436"/>
      <c r="BA6" s="436"/>
      <c r="BB6" s="436"/>
      <c r="BC6" s="436"/>
      <c r="BD6" s="436"/>
      <c r="BE6" s="436"/>
      <c r="BF6" s="436"/>
      <c r="BG6" s="436"/>
      <c r="BH6" s="436"/>
      <c r="BI6" s="436"/>
      <c r="BJ6" s="436"/>
      <c r="BK6" s="436"/>
      <c r="BL6" s="436"/>
      <c r="BM6" s="437"/>
      <c r="BN6" s="438">
        <v>592303</v>
      </c>
      <c r="BO6" s="439"/>
      <c r="BP6" s="439"/>
      <c r="BQ6" s="439"/>
      <c r="BR6" s="439"/>
      <c r="BS6" s="439"/>
      <c r="BT6" s="439"/>
      <c r="BU6" s="440"/>
      <c r="BV6" s="438">
        <v>778311</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92.5</v>
      </c>
      <c r="CU6" s="445"/>
      <c r="CV6" s="445"/>
      <c r="CW6" s="445"/>
      <c r="CX6" s="445"/>
      <c r="CY6" s="445"/>
      <c r="CZ6" s="445"/>
      <c r="DA6" s="446"/>
      <c r="DB6" s="444">
        <v>85.8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109</v>
      </c>
      <c r="AV7" s="434"/>
      <c r="AW7" s="434"/>
      <c r="AX7" s="434"/>
      <c r="AY7" s="435" t="s">
        <v>110</v>
      </c>
      <c r="AZ7" s="436"/>
      <c r="BA7" s="436"/>
      <c r="BB7" s="436"/>
      <c r="BC7" s="436"/>
      <c r="BD7" s="436"/>
      <c r="BE7" s="436"/>
      <c r="BF7" s="436"/>
      <c r="BG7" s="436"/>
      <c r="BH7" s="436"/>
      <c r="BI7" s="436"/>
      <c r="BJ7" s="436"/>
      <c r="BK7" s="436"/>
      <c r="BL7" s="436"/>
      <c r="BM7" s="437"/>
      <c r="BN7" s="438">
        <v>126131</v>
      </c>
      <c r="BO7" s="439"/>
      <c r="BP7" s="439"/>
      <c r="BQ7" s="439"/>
      <c r="BR7" s="439"/>
      <c r="BS7" s="439"/>
      <c r="BT7" s="439"/>
      <c r="BU7" s="440"/>
      <c r="BV7" s="438">
        <v>135271</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5167014</v>
      </c>
      <c r="CU7" s="439"/>
      <c r="CV7" s="439"/>
      <c r="CW7" s="439"/>
      <c r="CX7" s="439"/>
      <c r="CY7" s="439"/>
      <c r="CZ7" s="439"/>
      <c r="DA7" s="440"/>
      <c r="DB7" s="438">
        <v>5291130</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466172</v>
      </c>
      <c r="BO8" s="439"/>
      <c r="BP8" s="439"/>
      <c r="BQ8" s="439"/>
      <c r="BR8" s="439"/>
      <c r="BS8" s="439"/>
      <c r="BT8" s="439"/>
      <c r="BU8" s="440"/>
      <c r="BV8" s="438">
        <v>643040</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0.44</v>
      </c>
      <c r="CU8" s="448"/>
      <c r="CV8" s="448"/>
      <c r="CW8" s="448"/>
      <c r="CX8" s="448"/>
      <c r="CY8" s="448"/>
      <c r="CZ8" s="448"/>
      <c r="DA8" s="449"/>
      <c r="DB8" s="447">
        <v>0.45</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17018</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113</v>
      </c>
      <c r="AV9" s="434"/>
      <c r="AW9" s="434"/>
      <c r="AX9" s="434"/>
      <c r="AY9" s="435" t="s">
        <v>120</v>
      </c>
      <c r="AZ9" s="436"/>
      <c r="BA9" s="436"/>
      <c r="BB9" s="436"/>
      <c r="BC9" s="436"/>
      <c r="BD9" s="436"/>
      <c r="BE9" s="436"/>
      <c r="BF9" s="436"/>
      <c r="BG9" s="436"/>
      <c r="BH9" s="436"/>
      <c r="BI9" s="436"/>
      <c r="BJ9" s="436"/>
      <c r="BK9" s="436"/>
      <c r="BL9" s="436"/>
      <c r="BM9" s="437"/>
      <c r="BN9" s="438">
        <v>-176868</v>
      </c>
      <c r="BO9" s="439"/>
      <c r="BP9" s="439"/>
      <c r="BQ9" s="439"/>
      <c r="BR9" s="439"/>
      <c r="BS9" s="439"/>
      <c r="BT9" s="439"/>
      <c r="BU9" s="440"/>
      <c r="BV9" s="438">
        <v>462865</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9.6999999999999993</v>
      </c>
      <c r="CU9" s="405"/>
      <c r="CV9" s="405"/>
      <c r="CW9" s="405"/>
      <c r="CX9" s="405"/>
      <c r="CY9" s="405"/>
      <c r="CZ9" s="405"/>
      <c r="DA9" s="406"/>
      <c r="DB9" s="404">
        <v>10</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18304</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97</v>
      </c>
      <c r="AV10" s="434"/>
      <c r="AW10" s="434"/>
      <c r="AX10" s="434"/>
      <c r="AY10" s="435" t="s">
        <v>124</v>
      </c>
      <c r="AZ10" s="436"/>
      <c r="BA10" s="436"/>
      <c r="BB10" s="436"/>
      <c r="BC10" s="436"/>
      <c r="BD10" s="436"/>
      <c r="BE10" s="436"/>
      <c r="BF10" s="436"/>
      <c r="BG10" s="436"/>
      <c r="BH10" s="436"/>
      <c r="BI10" s="436"/>
      <c r="BJ10" s="436"/>
      <c r="BK10" s="436"/>
      <c r="BL10" s="436"/>
      <c r="BM10" s="437"/>
      <c r="BN10" s="438">
        <v>502613</v>
      </c>
      <c r="BO10" s="439"/>
      <c r="BP10" s="439"/>
      <c r="BQ10" s="439"/>
      <c r="BR10" s="439"/>
      <c r="BS10" s="439"/>
      <c r="BT10" s="439"/>
      <c r="BU10" s="440"/>
      <c r="BV10" s="438">
        <v>101475</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16489</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129</v>
      </c>
      <c r="AV12" s="434"/>
      <c r="AW12" s="434"/>
      <c r="AX12" s="434"/>
      <c r="AY12" s="435" t="s">
        <v>139</v>
      </c>
      <c r="AZ12" s="436"/>
      <c r="BA12" s="436"/>
      <c r="BB12" s="436"/>
      <c r="BC12" s="436"/>
      <c r="BD12" s="436"/>
      <c r="BE12" s="436"/>
      <c r="BF12" s="436"/>
      <c r="BG12" s="436"/>
      <c r="BH12" s="436"/>
      <c r="BI12" s="436"/>
      <c r="BJ12" s="436"/>
      <c r="BK12" s="436"/>
      <c r="BL12" s="436"/>
      <c r="BM12" s="437"/>
      <c r="BN12" s="438">
        <v>345608</v>
      </c>
      <c r="BO12" s="439"/>
      <c r="BP12" s="439"/>
      <c r="BQ12" s="439"/>
      <c r="BR12" s="439"/>
      <c r="BS12" s="439"/>
      <c r="BT12" s="439"/>
      <c r="BU12" s="440"/>
      <c r="BV12" s="438">
        <v>337172</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16411</v>
      </c>
      <c r="S13" s="492"/>
      <c r="T13" s="492"/>
      <c r="U13" s="492"/>
      <c r="V13" s="493"/>
      <c r="W13" s="417" t="s">
        <v>144</v>
      </c>
      <c r="X13" s="418"/>
      <c r="Y13" s="418"/>
      <c r="Z13" s="418"/>
      <c r="AA13" s="418"/>
      <c r="AB13" s="408"/>
      <c r="AC13" s="458">
        <v>557</v>
      </c>
      <c r="AD13" s="459"/>
      <c r="AE13" s="459"/>
      <c r="AF13" s="459"/>
      <c r="AG13" s="501"/>
      <c r="AH13" s="458">
        <v>658</v>
      </c>
      <c r="AI13" s="459"/>
      <c r="AJ13" s="459"/>
      <c r="AK13" s="459"/>
      <c r="AL13" s="460"/>
      <c r="AM13" s="430" t="s">
        <v>145</v>
      </c>
      <c r="AN13" s="431"/>
      <c r="AO13" s="431"/>
      <c r="AP13" s="431"/>
      <c r="AQ13" s="431"/>
      <c r="AR13" s="431"/>
      <c r="AS13" s="431"/>
      <c r="AT13" s="432"/>
      <c r="AU13" s="433" t="s">
        <v>146</v>
      </c>
      <c r="AV13" s="434"/>
      <c r="AW13" s="434"/>
      <c r="AX13" s="434"/>
      <c r="AY13" s="435" t="s">
        <v>147</v>
      </c>
      <c r="AZ13" s="436"/>
      <c r="BA13" s="436"/>
      <c r="BB13" s="436"/>
      <c r="BC13" s="436"/>
      <c r="BD13" s="436"/>
      <c r="BE13" s="436"/>
      <c r="BF13" s="436"/>
      <c r="BG13" s="436"/>
      <c r="BH13" s="436"/>
      <c r="BI13" s="436"/>
      <c r="BJ13" s="436"/>
      <c r="BK13" s="436"/>
      <c r="BL13" s="436"/>
      <c r="BM13" s="437"/>
      <c r="BN13" s="438">
        <v>-19863</v>
      </c>
      <c r="BO13" s="439"/>
      <c r="BP13" s="439"/>
      <c r="BQ13" s="439"/>
      <c r="BR13" s="439"/>
      <c r="BS13" s="439"/>
      <c r="BT13" s="439"/>
      <c r="BU13" s="440"/>
      <c r="BV13" s="438">
        <v>227168</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7.4</v>
      </c>
      <c r="CU13" s="405"/>
      <c r="CV13" s="405"/>
      <c r="CW13" s="405"/>
      <c r="CX13" s="405"/>
      <c r="CY13" s="405"/>
      <c r="CZ13" s="405"/>
      <c r="DA13" s="406"/>
      <c r="DB13" s="404">
        <v>7.4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16662</v>
      </c>
      <c r="S14" s="492"/>
      <c r="T14" s="492"/>
      <c r="U14" s="492"/>
      <c r="V14" s="493"/>
      <c r="W14" s="397"/>
      <c r="X14" s="398"/>
      <c r="Y14" s="398"/>
      <c r="Z14" s="398"/>
      <c r="AA14" s="398"/>
      <c r="AB14" s="387"/>
      <c r="AC14" s="494">
        <v>6.8</v>
      </c>
      <c r="AD14" s="495"/>
      <c r="AE14" s="495"/>
      <c r="AF14" s="495"/>
      <c r="AG14" s="496"/>
      <c r="AH14" s="494">
        <v>7.4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v>13.2</v>
      </c>
      <c r="CU14" s="506"/>
      <c r="CV14" s="506"/>
      <c r="CW14" s="506"/>
      <c r="CX14" s="506"/>
      <c r="CY14" s="506"/>
      <c r="CZ14" s="506"/>
      <c r="DA14" s="507"/>
      <c r="DB14" s="505">
        <v>10.4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143</v>
      </c>
      <c r="N15" s="499"/>
      <c r="O15" s="499"/>
      <c r="P15" s="499"/>
      <c r="Q15" s="500"/>
      <c r="R15" s="491">
        <v>16600</v>
      </c>
      <c r="S15" s="492"/>
      <c r="T15" s="492"/>
      <c r="U15" s="492"/>
      <c r="V15" s="493"/>
      <c r="W15" s="417" t="s">
        <v>151</v>
      </c>
      <c r="X15" s="418"/>
      <c r="Y15" s="418"/>
      <c r="Z15" s="418"/>
      <c r="AA15" s="418"/>
      <c r="AB15" s="408"/>
      <c r="AC15" s="458">
        <v>2605</v>
      </c>
      <c r="AD15" s="459"/>
      <c r="AE15" s="459"/>
      <c r="AF15" s="459"/>
      <c r="AG15" s="501"/>
      <c r="AH15" s="458">
        <v>2981</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2027311</v>
      </c>
      <c r="BO15" s="371"/>
      <c r="BP15" s="371"/>
      <c r="BQ15" s="371"/>
      <c r="BR15" s="371"/>
      <c r="BS15" s="371"/>
      <c r="BT15" s="371"/>
      <c r="BU15" s="372"/>
      <c r="BV15" s="370">
        <v>1955224</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31.9</v>
      </c>
      <c r="AD16" s="495"/>
      <c r="AE16" s="495"/>
      <c r="AF16" s="495"/>
      <c r="AG16" s="496"/>
      <c r="AH16" s="494">
        <v>33.4</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4589870</v>
      </c>
      <c r="BO16" s="439"/>
      <c r="BP16" s="439"/>
      <c r="BQ16" s="439"/>
      <c r="BR16" s="439"/>
      <c r="BS16" s="439"/>
      <c r="BT16" s="439"/>
      <c r="BU16" s="440"/>
      <c r="BV16" s="438">
        <v>4547966</v>
      </c>
      <c r="BW16" s="439"/>
      <c r="BX16" s="439"/>
      <c r="BY16" s="439"/>
      <c r="BZ16" s="439"/>
      <c r="CA16" s="439"/>
      <c r="CB16" s="439"/>
      <c r="CC16" s="440"/>
      <c r="CD16" s="194"/>
      <c r="CE16" s="519" t="s">
        <v>157</v>
      </c>
      <c r="CF16" s="519"/>
      <c r="CG16" s="519"/>
      <c r="CH16" s="519"/>
      <c r="CI16" s="519"/>
      <c r="CJ16" s="519"/>
      <c r="CK16" s="519"/>
      <c r="CL16" s="519"/>
      <c r="CM16" s="519"/>
      <c r="CN16" s="519"/>
      <c r="CO16" s="519"/>
      <c r="CP16" s="519"/>
      <c r="CQ16" s="519"/>
      <c r="CR16" s="519"/>
      <c r="CS16" s="520"/>
      <c r="CT16" s="404">
        <v>0.9</v>
      </c>
      <c r="CU16" s="405"/>
      <c r="CV16" s="405"/>
      <c r="CW16" s="405"/>
      <c r="CX16" s="405"/>
      <c r="CY16" s="405"/>
      <c r="CZ16" s="405"/>
      <c r="DA16" s="406"/>
      <c r="DB16" s="404">
        <v>0.7</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158</v>
      </c>
      <c r="N17" s="517"/>
      <c r="O17" s="517"/>
      <c r="P17" s="517"/>
      <c r="Q17" s="518"/>
      <c r="R17" s="513" t="s">
        <v>159</v>
      </c>
      <c r="S17" s="514"/>
      <c r="T17" s="514"/>
      <c r="U17" s="514"/>
      <c r="V17" s="515"/>
      <c r="W17" s="417" t="s">
        <v>160</v>
      </c>
      <c r="X17" s="418"/>
      <c r="Y17" s="418"/>
      <c r="Z17" s="418"/>
      <c r="AA17" s="418"/>
      <c r="AB17" s="408"/>
      <c r="AC17" s="458">
        <v>5008</v>
      </c>
      <c r="AD17" s="459"/>
      <c r="AE17" s="459"/>
      <c r="AF17" s="459"/>
      <c r="AG17" s="501"/>
      <c r="AH17" s="458">
        <v>5284</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2529585</v>
      </c>
      <c r="BO17" s="439"/>
      <c r="BP17" s="439"/>
      <c r="BQ17" s="439"/>
      <c r="BR17" s="439"/>
      <c r="BS17" s="439"/>
      <c r="BT17" s="439"/>
      <c r="BU17" s="440"/>
      <c r="BV17" s="438">
        <v>2434520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162</v>
      </c>
      <c r="C18" s="450"/>
      <c r="D18" s="450"/>
      <c r="E18" s="522"/>
      <c r="F18" s="522"/>
      <c r="G18" s="522"/>
      <c r="H18" s="522"/>
      <c r="I18" s="522"/>
      <c r="J18" s="522"/>
      <c r="K18" s="522"/>
      <c r="L18" s="523">
        <v>72.760000000000005</v>
      </c>
      <c r="M18" s="523"/>
      <c r="N18" s="523"/>
      <c r="O18" s="523"/>
      <c r="P18" s="523"/>
      <c r="Q18" s="523"/>
      <c r="R18" s="524"/>
      <c r="S18" s="524"/>
      <c r="T18" s="524"/>
      <c r="U18" s="524"/>
      <c r="V18" s="525"/>
      <c r="W18" s="419"/>
      <c r="X18" s="420"/>
      <c r="Y18" s="420"/>
      <c r="Z18" s="420"/>
      <c r="AA18" s="420"/>
      <c r="AB18" s="411"/>
      <c r="AC18" s="526">
        <v>61.3</v>
      </c>
      <c r="AD18" s="527"/>
      <c r="AE18" s="527"/>
      <c r="AF18" s="527"/>
      <c r="AG18" s="528"/>
      <c r="AH18" s="526">
        <v>59.2</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4720006</v>
      </c>
      <c r="BO18" s="439"/>
      <c r="BP18" s="439"/>
      <c r="BQ18" s="439"/>
      <c r="BR18" s="439"/>
      <c r="BS18" s="439"/>
      <c r="BT18" s="439"/>
      <c r="BU18" s="440"/>
      <c r="BV18" s="438">
        <v>4390777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164</v>
      </c>
      <c r="C19" s="450"/>
      <c r="D19" s="450"/>
      <c r="E19" s="522"/>
      <c r="F19" s="522"/>
      <c r="G19" s="522"/>
      <c r="H19" s="522"/>
      <c r="I19" s="522"/>
      <c r="J19" s="522"/>
      <c r="K19" s="522"/>
      <c r="L19" s="530">
        <v>234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6809099</v>
      </c>
      <c r="BO19" s="439"/>
      <c r="BP19" s="439"/>
      <c r="BQ19" s="439"/>
      <c r="BR19" s="439"/>
      <c r="BS19" s="439"/>
      <c r="BT19" s="439"/>
      <c r="BU19" s="440"/>
      <c r="BV19" s="438">
        <v>6526659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166</v>
      </c>
      <c r="C20" s="450"/>
      <c r="D20" s="450"/>
      <c r="E20" s="522"/>
      <c r="F20" s="522"/>
      <c r="G20" s="522"/>
      <c r="H20" s="522"/>
      <c r="I20" s="522"/>
      <c r="J20" s="522"/>
      <c r="K20" s="522"/>
      <c r="L20" s="530">
        <v>5977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7958194</v>
      </c>
      <c r="BO22" s="371"/>
      <c r="BP22" s="371"/>
      <c r="BQ22" s="371"/>
      <c r="BR22" s="371"/>
      <c r="BS22" s="371"/>
      <c r="BT22" s="371"/>
      <c r="BU22" s="372"/>
      <c r="BV22" s="370">
        <v>7736169</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2081875</v>
      </c>
      <c r="BO23" s="439"/>
      <c r="BP23" s="439"/>
      <c r="BQ23" s="439"/>
      <c r="BR23" s="439"/>
      <c r="BS23" s="439"/>
      <c r="BT23" s="439"/>
      <c r="BU23" s="440"/>
      <c r="BV23" s="438">
        <v>2240774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176</v>
      </c>
      <c r="F24" s="431"/>
      <c r="G24" s="431"/>
      <c r="H24" s="431"/>
      <c r="I24" s="431"/>
      <c r="J24" s="431"/>
      <c r="K24" s="432"/>
      <c r="L24" s="458">
        <v>1</v>
      </c>
      <c r="M24" s="459"/>
      <c r="N24" s="459"/>
      <c r="O24" s="459"/>
      <c r="P24" s="501"/>
      <c r="Q24" s="458">
        <v>7950</v>
      </c>
      <c r="R24" s="459"/>
      <c r="S24" s="459"/>
      <c r="T24" s="459"/>
      <c r="U24" s="459"/>
      <c r="V24" s="501"/>
      <c r="W24" s="566"/>
      <c r="X24" s="554"/>
      <c r="Y24" s="555"/>
      <c r="Z24" s="457" t="s">
        <v>177</v>
      </c>
      <c r="AA24" s="431"/>
      <c r="AB24" s="431"/>
      <c r="AC24" s="431"/>
      <c r="AD24" s="431"/>
      <c r="AE24" s="431"/>
      <c r="AF24" s="431"/>
      <c r="AG24" s="432"/>
      <c r="AH24" s="458">
        <v>139</v>
      </c>
      <c r="AI24" s="459"/>
      <c r="AJ24" s="459"/>
      <c r="AK24" s="459"/>
      <c r="AL24" s="501"/>
      <c r="AM24" s="458">
        <v>394899</v>
      </c>
      <c r="AN24" s="459"/>
      <c r="AO24" s="459"/>
      <c r="AP24" s="459"/>
      <c r="AQ24" s="459"/>
      <c r="AR24" s="501"/>
      <c r="AS24" s="458">
        <v>2841</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6394756</v>
      </c>
      <c r="BO24" s="439"/>
      <c r="BP24" s="439"/>
      <c r="BQ24" s="439"/>
      <c r="BR24" s="439"/>
      <c r="BS24" s="439"/>
      <c r="BT24" s="439"/>
      <c r="BU24" s="440"/>
      <c r="BV24" s="438">
        <v>6064319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179</v>
      </c>
      <c r="F25" s="431"/>
      <c r="G25" s="431"/>
      <c r="H25" s="431"/>
      <c r="I25" s="431"/>
      <c r="J25" s="431"/>
      <c r="K25" s="432"/>
      <c r="L25" s="458">
        <v>1</v>
      </c>
      <c r="M25" s="459"/>
      <c r="N25" s="459"/>
      <c r="O25" s="459"/>
      <c r="P25" s="501"/>
      <c r="Q25" s="458">
        <v>6340</v>
      </c>
      <c r="R25" s="459"/>
      <c r="S25" s="459"/>
      <c r="T25" s="459"/>
      <c r="U25" s="459"/>
      <c r="V25" s="501"/>
      <c r="W25" s="566"/>
      <c r="X25" s="554"/>
      <c r="Y25" s="555"/>
      <c r="Z25" s="457" t="s">
        <v>180</v>
      </c>
      <c r="AA25" s="431"/>
      <c r="AB25" s="431"/>
      <c r="AC25" s="431"/>
      <c r="AD25" s="431"/>
      <c r="AE25" s="431"/>
      <c r="AF25" s="431"/>
      <c r="AG25" s="432"/>
      <c r="AH25" s="458" t="s">
        <v>181</v>
      </c>
      <c r="AI25" s="459"/>
      <c r="AJ25" s="459"/>
      <c r="AK25" s="459"/>
      <c r="AL25" s="501"/>
      <c r="AM25" s="458" t="s">
        <v>142</v>
      </c>
      <c r="AN25" s="459"/>
      <c r="AO25" s="459"/>
      <c r="AP25" s="459"/>
      <c r="AQ25" s="459"/>
      <c r="AR25" s="501"/>
      <c r="AS25" s="458" t="s">
        <v>142</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1258434</v>
      </c>
      <c r="BO25" s="371"/>
      <c r="BP25" s="371"/>
      <c r="BQ25" s="371"/>
      <c r="BR25" s="371"/>
      <c r="BS25" s="371"/>
      <c r="BT25" s="371"/>
      <c r="BU25" s="372"/>
      <c r="BV25" s="370">
        <v>163512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183</v>
      </c>
      <c r="F26" s="431"/>
      <c r="G26" s="431"/>
      <c r="H26" s="431"/>
      <c r="I26" s="431"/>
      <c r="J26" s="431"/>
      <c r="K26" s="432"/>
      <c r="L26" s="458">
        <v>1</v>
      </c>
      <c r="M26" s="459"/>
      <c r="N26" s="459"/>
      <c r="O26" s="459"/>
      <c r="P26" s="501"/>
      <c r="Q26" s="458">
        <v>5910</v>
      </c>
      <c r="R26" s="459"/>
      <c r="S26" s="459"/>
      <c r="T26" s="459"/>
      <c r="U26" s="459"/>
      <c r="V26" s="501"/>
      <c r="W26" s="566"/>
      <c r="X26" s="554"/>
      <c r="Y26" s="555"/>
      <c r="Z26" s="457" t="s">
        <v>184</v>
      </c>
      <c r="AA26" s="578"/>
      <c r="AB26" s="578"/>
      <c r="AC26" s="578"/>
      <c r="AD26" s="578"/>
      <c r="AE26" s="578"/>
      <c r="AF26" s="578"/>
      <c r="AG26" s="579"/>
      <c r="AH26" s="458" t="s">
        <v>141</v>
      </c>
      <c r="AI26" s="459"/>
      <c r="AJ26" s="459"/>
      <c r="AK26" s="459"/>
      <c r="AL26" s="501"/>
      <c r="AM26" s="458" t="s">
        <v>142</v>
      </c>
      <c r="AN26" s="459"/>
      <c r="AO26" s="459"/>
      <c r="AP26" s="459"/>
      <c r="AQ26" s="459"/>
      <c r="AR26" s="501"/>
      <c r="AS26" s="458" t="s">
        <v>142</v>
      </c>
      <c r="AT26" s="459"/>
      <c r="AU26" s="459"/>
      <c r="AV26" s="459"/>
      <c r="AW26" s="459"/>
      <c r="AX26" s="460"/>
      <c r="AY26" s="441" t="s">
        <v>185</v>
      </c>
      <c r="AZ26" s="442"/>
      <c r="BA26" s="442"/>
      <c r="BB26" s="442"/>
      <c r="BC26" s="442"/>
      <c r="BD26" s="442"/>
      <c r="BE26" s="442"/>
      <c r="BF26" s="442"/>
      <c r="BG26" s="442"/>
      <c r="BH26" s="442"/>
      <c r="BI26" s="442"/>
      <c r="BJ26" s="442"/>
      <c r="BK26" s="442"/>
      <c r="BL26" s="442"/>
      <c r="BM26" s="443"/>
      <c r="BN26" s="438" t="s">
        <v>142</v>
      </c>
      <c r="BO26" s="439"/>
      <c r="BP26" s="439"/>
      <c r="BQ26" s="439"/>
      <c r="BR26" s="439"/>
      <c r="BS26" s="439"/>
      <c r="BT26" s="439"/>
      <c r="BU26" s="440"/>
      <c r="BV26" s="438" t="s">
        <v>142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186</v>
      </c>
      <c r="F27" s="431"/>
      <c r="G27" s="431"/>
      <c r="H27" s="431"/>
      <c r="I27" s="431"/>
      <c r="J27" s="431"/>
      <c r="K27" s="432"/>
      <c r="L27" s="458">
        <v>1</v>
      </c>
      <c r="M27" s="459"/>
      <c r="N27" s="459"/>
      <c r="O27" s="459"/>
      <c r="P27" s="501"/>
      <c r="Q27" s="458">
        <v>3100</v>
      </c>
      <c r="R27" s="459"/>
      <c r="S27" s="459"/>
      <c r="T27" s="459"/>
      <c r="U27" s="459"/>
      <c r="V27" s="501"/>
      <c r="W27" s="566"/>
      <c r="X27" s="554"/>
      <c r="Y27" s="555"/>
      <c r="Z27" s="457" t="s">
        <v>187</v>
      </c>
      <c r="AA27" s="431"/>
      <c r="AB27" s="431"/>
      <c r="AC27" s="431"/>
      <c r="AD27" s="431"/>
      <c r="AE27" s="431"/>
      <c r="AF27" s="431"/>
      <c r="AG27" s="432"/>
      <c r="AH27" s="458">
        <v>17</v>
      </c>
      <c r="AI27" s="459"/>
      <c r="AJ27" s="459"/>
      <c r="AK27" s="459"/>
      <c r="AL27" s="501"/>
      <c r="AM27" s="458">
        <v>47429</v>
      </c>
      <c r="AN27" s="459"/>
      <c r="AO27" s="459"/>
      <c r="AP27" s="459"/>
      <c r="AQ27" s="459"/>
      <c r="AR27" s="501"/>
      <c r="AS27" s="458">
        <v>2790</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v>31000</v>
      </c>
      <c r="BO27" s="548"/>
      <c r="BP27" s="548"/>
      <c r="BQ27" s="548"/>
      <c r="BR27" s="548"/>
      <c r="BS27" s="548"/>
      <c r="BT27" s="548"/>
      <c r="BU27" s="549"/>
      <c r="BV27" s="547">
        <v>31000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189</v>
      </c>
      <c r="F28" s="431"/>
      <c r="G28" s="431"/>
      <c r="H28" s="431"/>
      <c r="I28" s="431"/>
      <c r="J28" s="431"/>
      <c r="K28" s="432"/>
      <c r="L28" s="458">
        <v>1</v>
      </c>
      <c r="M28" s="459"/>
      <c r="N28" s="459"/>
      <c r="O28" s="459"/>
      <c r="P28" s="501"/>
      <c r="Q28" s="458">
        <v>2460</v>
      </c>
      <c r="R28" s="459"/>
      <c r="S28" s="459"/>
      <c r="T28" s="459"/>
      <c r="U28" s="459"/>
      <c r="V28" s="501"/>
      <c r="W28" s="566"/>
      <c r="X28" s="554"/>
      <c r="Y28" s="555"/>
      <c r="Z28" s="457" t="s">
        <v>190</v>
      </c>
      <c r="AA28" s="431"/>
      <c r="AB28" s="431"/>
      <c r="AC28" s="431"/>
      <c r="AD28" s="431"/>
      <c r="AE28" s="431"/>
      <c r="AF28" s="431"/>
      <c r="AG28" s="432"/>
      <c r="AH28" s="458" t="s">
        <v>142</v>
      </c>
      <c r="AI28" s="459"/>
      <c r="AJ28" s="459"/>
      <c r="AK28" s="459"/>
      <c r="AL28" s="501"/>
      <c r="AM28" s="458" t="s">
        <v>142</v>
      </c>
      <c r="AN28" s="459"/>
      <c r="AO28" s="459"/>
      <c r="AP28" s="459"/>
      <c r="AQ28" s="459"/>
      <c r="AR28" s="501"/>
      <c r="AS28" s="458" t="s">
        <v>142</v>
      </c>
      <c r="AT28" s="459"/>
      <c r="AU28" s="459"/>
      <c r="AV28" s="459"/>
      <c r="AW28" s="459"/>
      <c r="AX28" s="460"/>
      <c r="AY28" s="580" t="s">
        <v>191</v>
      </c>
      <c r="AZ28" s="581"/>
      <c r="BA28" s="581"/>
      <c r="BB28" s="582"/>
      <c r="BC28" s="367" t="s">
        <v>49</v>
      </c>
      <c r="BD28" s="368"/>
      <c r="BE28" s="368"/>
      <c r="BF28" s="368"/>
      <c r="BG28" s="368"/>
      <c r="BH28" s="368"/>
      <c r="BI28" s="368"/>
      <c r="BJ28" s="368"/>
      <c r="BK28" s="368"/>
      <c r="BL28" s="368"/>
      <c r="BM28" s="369"/>
      <c r="BN28" s="370">
        <v>1040781</v>
      </c>
      <c r="BO28" s="371"/>
      <c r="BP28" s="371"/>
      <c r="BQ28" s="371"/>
      <c r="BR28" s="371"/>
      <c r="BS28" s="371"/>
      <c r="BT28" s="371"/>
      <c r="BU28" s="372"/>
      <c r="BV28" s="370">
        <v>883776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192</v>
      </c>
      <c r="F29" s="431"/>
      <c r="G29" s="431"/>
      <c r="H29" s="431"/>
      <c r="I29" s="431"/>
      <c r="J29" s="431"/>
      <c r="K29" s="432"/>
      <c r="L29" s="458">
        <v>14</v>
      </c>
      <c r="M29" s="459"/>
      <c r="N29" s="459"/>
      <c r="O29" s="459"/>
      <c r="P29" s="501"/>
      <c r="Q29" s="458">
        <v>2240</v>
      </c>
      <c r="R29" s="459"/>
      <c r="S29" s="459"/>
      <c r="T29" s="459"/>
      <c r="U29" s="459"/>
      <c r="V29" s="501"/>
      <c r="W29" s="567"/>
      <c r="X29" s="568"/>
      <c r="Y29" s="569"/>
      <c r="Z29" s="457" t="s">
        <v>193</v>
      </c>
      <c r="AA29" s="431"/>
      <c r="AB29" s="431"/>
      <c r="AC29" s="431"/>
      <c r="AD29" s="431"/>
      <c r="AE29" s="431"/>
      <c r="AF29" s="431"/>
      <c r="AG29" s="432"/>
      <c r="AH29" s="458">
        <v>156</v>
      </c>
      <c r="AI29" s="459"/>
      <c r="AJ29" s="459"/>
      <c r="AK29" s="459"/>
      <c r="AL29" s="501"/>
      <c r="AM29" s="458">
        <v>442328</v>
      </c>
      <c r="AN29" s="459"/>
      <c r="AO29" s="459"/>
      <c r="AP29" s="459"/>
      <c r="AQ29" s="459"/>
      <c r="AR29" s="501"/>
      <c r="AS29" s="458">
        <v>2835</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8035</v>
      </c>
      <c r="BO29" s="439"/>
      <c r="BP29" s="439"/>
      <c r="BQ29" s="439"/>
      <c r="BR29" s="439"/>
      <c r="BS29" s="439"/>
      <c r="BT29" s="439"/>
      <c r="BU29" s="440"/>
      <c r="BV29" s="438">
        <v>8020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96.7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2586818</v>
      </c>
      <c r="BO30" s="548"/>
      <c r="BP30" s="548"/>
      <c r="BQ30" s="548"/>
      <c r="BR30" s="548"/>
      <c r="BS30" s="548"/>
      <c r="BT30" s="548"/>
      <c r="BU30" s="549"/>
      <c r="BV30" s="547">
        <v>2631436</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202</v>
      </c>
      <c r="D33" s="425"/>
      <c r="E33" s="396" t="s">
        <v>203</v>
      </c>
      <c r="F33" s="396"/>
      <c r="G33" s="396"/>
      <c r="H33" s="396"/>
      <c r="I33" s="396"/>
      <c r="J33" s="396"/>
      <c r="K33" s="396"/>
      <c r="L33" s="396"/>
      <c r="M33" s="396"/>
      <c r="N33" s="396"/>
      <c r="O33" s="396"/>
      <c r="P33" s="396"/>
      <c r="Q33" s="396"/>
      <c r="R33" s="396"/>
      <c r="S33" s="396"/>
      <c r="T33" s="206"/>
      <c r="U33" s="425" t="s">
        <v>202</v>
      </c>
      <c r="V33" s="425"/>
      <c r="W33" s="396" t="s">
        <v>203</v>
      </c>
      <c r="X33" s="396"/>
      <c r="Y33" s="396"/>
      <c r="Z33" s="396"/>
      <c r="AA33" s="396"/>
      <c r="AB33" s="396"/>
      <c r="AC33" s="396"/>
      <c r="AD33" s="396"/>
      <c r="AE33" s="396"/>
      <c r="AF33" s="396"/>
      <c r="AG33" s="396"/>
      <c r="AH33" s="396"/>
      <c r="AI33" s="396"/>
      <c r="AJ33" s="396"/>
      <c r="AK33" s="396"/>
      <c r="AL33" s="206"/>
      <c r="AM33" s="425" t="s">
        <v>202</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202</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福島県市町村総合事務組合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三春まちづくり公社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町営バス事業特別会計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下水道事業等会計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福島県市町村総合事務組合　消防補償等特別会計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放射性物質対策特別会計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福島県市町村総合事務組合　消防賞じゅつ金特別会計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IF('各会計、関係団体の財政状況及び健全化判断比率'!B34="","",'各会計、関係団体の財政状況及び健全化判断比率'!B34)</f>
        <v>宅地造成事業会計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福島県市町村総合事務組合　非常勤職員公務災害補償特別会計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福島県市町村総合事務組合　自治会館管理特別会計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郡山地方広域消防組合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田村広域行政組合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福島県後期高齢者医療広域連合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福島県後期高齢者医療広域連合　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ZmaLV036Cfg0iep6Dcp/+Jzk2A2jFXxy6JCzUvmTC111J7379TOz/rnW+ufUKTEwE4HGGRfUrEw0s2nm1KFEg==" saltValue="cODjsE70mMIWgXDPlcSF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62" t="s">
        <v>580</v>
      </c>
      <c r="D34" s="1162"/>
      <c r="E34" s="1163"/>
      <c r="F34" s="32" t="s">
        <v>581</v>
      </c>
      <c r="G34" s="33" t="s">
        <v>581</v>
      </c>
      <c r="H34" s="33" t="s">
        <v>582</v>
      </c>
      <c r="I34" s="33" t="s">
        <v>583</v>
      </c>
      <c r="J34" s="34" t="s">
        <v>578</v>
      </c>
      <c r="K34" s="22"/>
      <c r="L34" s="22"/>
      <c r="M34" s="22"/>
      <c r="N34" s="22"/>
      <c r="O34" s="22"/>
      <c r="P34" s="22"/>
    </row>
    <row r="35" spans="1:16" ht="39" customHeight="1" x14ac:dyDescent="0.15">
      <c r="A35" s="22"/>
      <c r="B35" s="35"/>
      <c r="C35" s="1156" t="s">
        <v>584</v>
      </c>
      <c r="D35" s="1157"/>
      <c r="E35" s="1158"/>
      <c r="F35" s="36">
        <v>7.14</v>
      </c>
      <c r="G35" s="37">
        <v>4.21</v>
      </c>
      <c r="H35" s="37">
        <v>3.47</v>
      </c>
      <c r="I35" s="37">
        <v>12.15</v>
      </c>
      <c r="J35" s="38">
        <v>9.02</v>
      </c>
      <c r="K35" s="22"/>
      <c r="L35" s="22"/>
      <c r="M35" s="22"/>
      <c r="N35" s="22"/>
      <c r="O35" s="22"/>
      <c r="P35" s="22"/>
    </row>
    <row r="36" spans="1:16" ht="39" customHeight="1" x14ac:dyDescent="0.15">
      <c r="A36" s="22"/>
      <c r="B36" s="35"/>
      <c r="C36" s="1156" t="s">
        <v>585</v>
      </c>
      <c r="D36" s="1157"/>
      <c r="E36" s="1158"/>
      <c r="F36" s="36">
        <v>3.24</v>
      </c>
      <c r="G36" s="37">
        <v>2.48</v>
      </c>
      <c r="H36" s="37">
        <v>3.27</v>
      </c>
      <c r="I36" s="37">
        <v>3.38</v>
      </c>
      <c r="J36" s="38">
        <v>4.04</v>
      </c>
      <c r="K36" s="22"/>
      <c r="L36" s="22"/>
      <c r="M36" s="22"/>
      <c r="N36" s="22"/>
      <c r="O36" s="22"/>
      <c r="P36" s="22"/>
    </row>
    <row r="37" spans="1:16" ht="39" customHeight="1" x14ac:dyDescent="0.15">
      <c r="A37" s="22"/>
      <c r="B37" s="35"/>
      <c r="C37" s="1156" t="s">
        <v>586</v>
      </c>
      <c r="D37" s="1157"/>
      <c r="E37" s="1158"/>
      <c r="F37" s="36">
        <v>2.21</v>
      </c>
      <c r="G37" s="37">
        <v>3.01</v>
      </c>
      <c r="H37" s="37">
        <v>1.65</v>
      </c>
      <c r="I37" s="37">
        <v>2.87</v>
      </c>
      <c r="J37" s="38">
        <v>3.86</v>
      </c>
      <c r="K37" s="22"/>
      <c r="L37" s="22"/>
      <c r="M37" s="22"/>
      <c r="N37" s="22"/>
      <c r="O37" s="22"/>
      <c r="P37" s="22"/>
    </row>
    <row r="38" spans="1:16" ht="39" customHeight="1" x14ac:dyDescent="0.15">
      <c r="A38" s="22"/>
      <c r="B38" s="35"/>
      <c r="C38" s="1156" t="s">
        <v>587</v>
      </c>
      <c r="D38" s="1157"/>
      <c r="E38" s="1158"/>
      <c r="F38" s="36">
        <v>2.75</v>
      </c>
      <c r="G38" s="37">
        <v>2.74</v>
      </c>
      <c r="H38" s="37">
        <v>2.48</v>
      </c>
      <c r="I38" s="37">
        <v>2.21</v>
      </c>
      <c r="J38" s="38">
        <v>2.27</v>
      </c>
      <c r="K38" s="22"/>
      <c r="L38" s="22"/>
      <c r="M38" s="22"/>
      <c r="N38" s="22"/>
      <c r="O38" s="22"/>
      <c r="P38" s="22"/>
    </row>
    <row r="39" spans="1:16" ht="39" customHeight="1" x14ac:dyDescent="0.15">
      <c r="A39" s="22"/>
      <c r="B39" s="35"/>
      <c r="C39" s="1156" t="s">
        <v>588</v>
      </c>
      <c r="D39" s="1157"/>
      <c r="E39" s="1158"/>
      <c r="F39" s="36">
        <v>4.6500000000000004</v>
      </c>
      <c r="G39" s="37">
        <v>3.77</v>
      </c>
      <c r="H39" s="37">
        <v>3.19</v>
      </c>
      <c r="I39" s="37">
        <v>2.4900000000000002</v>
      </c>
      <c r="J39" s="38">
        <v>0.61</v>
      </c>
      <c r="K39" s="22"/>
      <c r="L39" s="22"/>
      <c r="M39" s="22"/>
      <c r="N39" s="22"/>
      <c r="O39" s="22"/>
      <c r="P39" s="22"/>
    </row>
    <row r="40" spans="1:16" ht="39" customHeight="1" x14ac:dyDescent="0.15">
      <c r="A40" s="22"/>
      <c r="B40" s="35"/>
      <c r="C40" s="1156" t="s">
        <v>589</v>
      </c>
      <c r="D40" s="1157"/>
      <c r="E40" s="1158"/>
      <c r="F40" s="36">
        <v>1.31</v>
      </c>
      <c r="G40" s="37">
        <v>0.2</v>
      </c>
      <c r="H40" s="37">
        <v>0.42</v>
      </c>
      <c r="I40" s="37">
        <v>0.47</v>
      </c>
      <c r="J40" s="38">
        <v>0.41</v>
      </c>
      <c r="K40" s="22"/>
      <c r="L40" s="22"/>
      <c r="M40" s="22"/>
      <c r="N40" s="22"/>
      <c r="O40" s="22"/>
      <c r="P40" s="22"/>
    </row>
    <row r="41" spans="1:16" ht="39" customHeight="1" x14ac:dyDescent="0.15">
      <c r="A41" s="22"/>
      <c r="B41" s="35"/>
      <c r="C41" s="1156" t="s">
        <v>590</v>
      </c>
      <c r="D41" s="1157"/>
      <c r="E41" s="1158"/>
      <c r="F41" s="36">
        <v>0</v>
      </c>
      <c r="G41" s="37">
        <v>0</v>
      </c>
      <c r="H41" s="37">
        <v>0</v>
      </c>
      <c r="I41" s="37">
        <v>0</v>
      </c>
      <c r="J41" s="38">
        <v>0.01</v>
      </c>
      <c r="K41" s="22"/>
      <c r="L41" s="22"/>
      <c r="M41" s="22"/>
      <c r="N41" s="22"/>
      <c r="O41" s="22"/>
      <c r="P41" s="22"/>
    </row>
    <row r="42" spans="1:16" ht="39" customHeight="1" x14ac:dyDescent="0.15">
      <c r="A42" s="22"/>
      <c r="B42" s="39"/>
      <c r="C42" s="1156" t="s">
        <v>591</v>
      </c>
      <c r="D42" s="1157"/>
      <c r="E42" s="1158"/>
      <c r="F42" s="36" t="s">
        <v>532</v>
      </c>
      <c r="G42" s="37" t="s">
        <v>532</v>
      </c>
      <c r="H42" s="37" t="s">
        <v>532</v>
      </c>
      <c r="I42" s="37" t="s">
        <v>532</v>
      </c>
      <c r="J42" s="38" t="s">
        <v>532</v>
      </c>
      <c r="K42" s="22"/>
      <c r="L42" s="22"/>
      <c r="M42" s="22"/>
      <c r="N42" s="22"/>
      <c r="O42" s="22"/>
      <c r="P42" s="22"/>
    </row>
    <row r="43" spans="1:16" ht="39" customHeight="1" thickBot="1" x14ac:dyDescent="0.2">
      <c r="A43" s="22"/>
      <c r="B43" s="40"/>
      <c r="C43" s="1159" t="s">
        <v>592</v>
      </c>
      <c r="D43" s="1160"/>
      <c r="E43" s="116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f0Wz5eZNE94MrYVzwS1VVi+geZXvuZ7sD57eru7EUTXkjl4nHff1S24H4tust9QrzGE01mUUBGAD+AVn6R4aQ==" saltValue="2scYj66bD4iaACcxwkl0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64" t="s">
        <v>10</v>
      </c>
      <c r="C45" s="1165"/>
      <c r="D45" s="58"/>
      <c r="E45" s="1170" t="s">
        <v>11</v>
      </c>
      <c r="F45" s="1170"/>
      <c r="G45" s="1170"/>
      <c r="H45" s="1170"/>
      <c r="I45" s="1170"/>
      <c r="J45" s="1171"/>
      <c r="K45" s="59">
        <v>676</v>
      </c>
      <c r="L45" s="60">
        <v>624</v>
      </c>
      <c r="M45" s="60">
        <v>631</v>
      </c>
      <c r="N45" s="60">
        <v>657</v>
      </c>
      <c r="O45" s="61">
        <v>663</v>
      </c>
      <c r="P45" s="48"/>
      <c r="Q45" s="48"/>
      <c r="R45" s="48"/>
      <c r="S45" s="48"/>
      <c r="T45" s="48"/>
      <c r="U45" s="48"/>
    </row>
    <row r="46" spans="1:21" ht="30.75" customHeight="1" x14ac:dyDescent="0.15">
      <c r="A46" s="48"/>
      <c r="B46" s="1166"/>
      <c r="C46" s="1167"/>
      <c r="D46" s="62"/>
      <c r="E46" s="1172" t="s">
        <v>12</v>
      </c>
      <c r="F46" s="1172"/>
      <c r="G46" s="1172"/>
      <c r="H46" s="1172"/>
      <c r="I46" s="1172"/>
      <c r="J46" s="1173"/>
      <c r="K46" s="63" t="s">
        <v>532</v>
      </c>
      <c r="L46" s="64" t="s">
        <v>532</v>
      </c>
      <c r="M46" s="64" t="s">
        <v>532</v>
      </c>
      <c r="N46" s="64" t="s">
        <v>532</v>
      </c>
      <c r="O46" s="65" t="s">
        <v>532</v>
      </c>
      <c r="P46" s="48"/>
      <c r="Q46" s="48"/>
      <c r="R46" s="48"/>
      <c r="S46" s="48"/>
      <c r="T46" s="48"/>
      <c r="U46" s="48"/>
    </row>
    <row r="47" spans="1:21" ht="30.75" customHeight="1" x14ac:dyDescent="0.15">
      <c r="A47" s="48"/>
      <c r="B47" s="1166"/>
      <c r="C47" s="1167"/>
      <c r="D47" s="62"/>
      <c r="E47" s="1172" t="s">
        <v>13</v>
      </c>
      <c r="F47" s="1172"/>
      <c r="G47" s="1172"/>
      <c r="H47" s="1172"/>
      <c r="I47" s="1172"/>
      <c r="J47" s="1173"/>
      <c r="K47" s="63" t="s">
        <v>532</v>
      </c>
      <c r="L47" s="64" t="s">
        <v>532</v>
      </c>
      <c r="M47" s="64" t="s">
        <v>532</v>
      </c>
      <c r="N47" s="64" t="s">
        <v>532</v>
      </c>
      <c r="O47" s="65" t="s">
        <v>532</v>
      </c>
      <c r="P47" s="48"/>
      <c r="Q47" s="48"/>
      <c r="R47" s="48"/>
      <c r="S47" s="48"/>
      <c r="T47" s="48"/>
      <c r="U47" s="48"/>
    </row>
    <row r="48" spans="1:21" ht="30.75" customHeight="1" x14ac:dyDescent="0.15">
      <c r="A48" s="48"/>
      <c r="B48" s="1166"/>
      <c r="C48" s="1167"/>
      <c r="D48" s="62"/>
      <c r="E48" s="1172" t="s">
        <v>14</v>
      </c>
      <c r="F48" s="1172"/>
      <c r="G48" s="1172"/>
      <c r="H48" s="1172"/>
      <c r="I48" s="1172"/>
      <c r="J48" s="1173"/>
      <c r="K48" s="63">
        <v>220</v>
      </c>
      <c r="L48" s="64">
        <v>209</v>
      </c>
      <c r="M48" s="64">
        <v>191</v>
      </c>
      <c r="N48" s="64">
        <v>200</v>
      </c>
      <c r="O48" s="65">
        <v>223</v>
      </c>
      <c r="P48" s="48"/>
      <c r="Q48" s="48"/>
      <c r="R48" s="48"/>
      <c r="S48" s="48"/>
      <c r="T48" s="48"/>
      <c r="U48" s="48"/>
    </row>
    <row r="49" spans="1:21" ht="30.75" customHeight="1" x14ac:dyDescent="0.15">
      <c r="A49" s="48"/>
      <c r="B49" s="1166"/>
      <c r="C49" s="1167"/>
      <c r="D49" s="62"/>
      <c r="E49" s="1172" t="s">
        <v>15</v>
      </c>
      <c r="F49" s="1172"/>
      <c r="G49" s="1172"/>
      <c r="H49" s="1172"/>
      <c r="I49" s="1172"/>
      <c r="J49" s="1173"/>
      <c r="K49" s="63">
        <v>9</v>
      </c>
      <c r="L49" s="64">
        <v>10</v>
      </c>
      <c r="M49" s="64">
        <v>10</v>
      </c>
      <c r="N49" s="64">
        <v>15</v>
      </c>
      <c r="O49" s="65">
        <v>16</v>
      </c>
      <c r="P49" s="48"/>
      <c r="Q49" s="48"/>
      <c r="R49" s="48"/>
      <c r="S49" s="48"/>
      <c r="T49" s="48"/>
      <c r="U49" s="48"/>
    </row>
    <row r="50" spans="1:21" ht="30.75" customHeight="1" x14ac:dyDescent="0.15">
      <c r="A50" s="48"/>
      <c r="B50" s="1166"/>
      <c r="C50" s="1167"/>
      <c r="D50" s="62"/>
      <c r="E50" s="1172" t="s">
        <v>16</v>
      </c>
      <c r="F50" s="1172"/>
      <c r="G50" s="1172"/>
      <c r="H50" s="1172"/>
      <c r="I50" s="1172"/>
      <c r="J50" s="1173"/>
      <c r="K50" s="63">
        <v>83</v>
      </c>
      <c r="L50" s="64">
        <v>79</v>
      </c>
      <c r="M50" s="64">
        <v>48</v>
      </c>
      <c r="N50" s="64">
        <v>9</v>
      </c>
      <c r="O50" s="65" t="s">
        <v>532</v>
      </c>
      <c r="P50" s="48"/>
      <c r="Q50" s="48"/>
      <c r="R50" s="48"/>
      <c r="S50" s="48"/>
      <c r="T50" s="48"/>
      <c r="U50" s="48"/>
    </row>
    <row r="51" spans="1:21" ht="30.75" customHeight="1" x14ac:dyDescent="0.15">
      <c r="A51" s="48"/>
      <c r="B51" s="1168"/>
      <c r="C51" s="1169"/>
      <c r="D51" s="66"/>
      <c r="E51" s="1172" t="s">
        <v>17</v>
      </c>
      <c r="F51" s="1172"/>
      <c r="G51" s="1172"/>
      <c r="H51" s="1172"/>
      <c r="I51" s="1172"/>
      <c r="J51" s="1173"/>
      <c r="K51" s="63">
        <v>0</v>
      </c>
      <c r="L51" s="64">
        <v>0</v>
      </c>
      <c r="M51" s="64">
        <v>0</v>
      </c>
      <c r="N51" s="64" t="s">
        <v>532</v>
      </c>
      <c r="O51" s="65" t="s">
        <v>532</v>
      </c>
      <c r="P51" s="48"/>
      <c r="Q51" s="48"/>
      <c r="R51" s="48"/>
      <c r="S51" s="48"/>
      <c r="T51" s="48"/>
      <c r="U51" s="48"/>
    </row>
    <row r="52" spans="1:21" ht="30.75" customHeight="1" x14ac:dyDescent="0.15">
      <c r="A52" s="48"/>
      <c r="B52" s="1174" t="s">
        <v>18</v>
      </c>
      <c r="C52" s="1175"/>
      <c r="D52" s="66"/>
      <c r="E52" s="1172" t="s">
        <v>19</v>
      </c>
      <c r="F52" s="1172"/>
      <c r="G52" s="1172"/>
      <c r="H52" s="1172"/>
      <c r="I52" s="1172"/>
      <c r="J52" s="1173"/>
      <c r="K52" s="63">
        <v>601</v>
      </c>
      <c r="L52" s="64">
        <v>571</v>
      </c>
      <c r="M52" s="64">
        <v>557</v>
      </c>
      <c r="N52" s="64">
        <v>539</v>
      </c>
      <c r="O52" s="65">
        <v>521</v>
      </c>
      <c r="P52" s="48"/>
      <c r="Q52" s="48"/>
      <c r="R52" s="48"/>
      <c r="S52" s="48"/>
      <c r="T52" s="48"/>
      <c r="U52" s="48"/>
    </row>
    <row r="53" spans="1:21" ht="30.75" customHeight="1" thickBot="1" x14ac:dyDescent="0.2">
      <c r="A53" s="48"/>
      <c r="B53" s="1176" t="s">
        <v>20</v>
      </c>
      <c r="C53" s="1177"/>
      <c r="D53" s="67"/>
      <c r="E53" s="1178" t="s">
        <v>21</v>
      </c>
      <c r="F53" s="1178"/>
      <c r="G53" s="1178"/>
      <c r="H53" s="1178"/>
      <c r="I53" s="1178"/>
      <c r="J53" s="1179"/>
      <c r="K53" s="68">
        <v>387</v>
      </c>
      <c r="L53" s="69">
        <v>351</v>
      </c>
      <c r="M53" s="69">
        <v>323</v>
      </c>
      <c r="N53" s="69">
        <v>342</v>
      </c>
      <c r="O53" s="70">
        <v>381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80" t="s">
        <v>25</v>
      </c>
      <c r="C58" s="1181"/>
      <c r="D58" s="1186" t="s">
        <v>26</v>
      </c>
      <c r="E58" s="1187"/>
      <c r="F58" s="1187"/>
      <c r="G58" s="1187"/>
      <c r="H58" s="1187"/>
      <c r="I58" s="1187"/>
      <c r="J58" s="1188"/>
      <c r="K58" s="83"/>
      <c r="L58" s="84"/>
      <c r="M58" s="84"/>
      <c r="N58" s="84"/>
      <c r="O58" s="85"/>
    </row>
    <row r="59" spans="1:21" ht="31.5" customHeight="1" x14ac:dyDescent="0.15">
      <c r="B59" s="1182"/>
      <c r="C59" s="1183"/>
      <c r="D59" s="1189" t="s">
        <v>27</v>
      </c>
      <c r="E59" s="1190"/>
      <c r="F59" s="1190"/>
      <c r="G59" s="1190"/>
      <c r="H59" s="1190"/>
      <c r="I59" s="1190"/>
      <c r="J59" s="1191"/>
      <c r="K59" s="86"/>
      <c r="L59" s="87"/>
      <c r="M59" s="87"/>
      <c r="N59" s="87"/>
      <c r="O59" s="88"/>
    </row>
    <row r="60" spans="1:21" ht="31.5" customHeight="1" thickBot="1" x14ac:dyDescent="0.2">
      <c r="B60" s="1184"/>
      <c r="C60" s="1185"/>
      <c r="D60" s="1192" t="s">
        <v>28</v>
      </c>
      <c r="E60" s="1193"/>
      <c r="F60" s="1193"/>
      <c r="G60" s="1193"/>
      <c r="H60" s="1193"/>
      <c r="I60" s="1193"/>
      <c r="J60" s="1194"/>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BSD4CDpTD2JA2jeVb94dks8vWjG0mRWDSQzitvpnABRZePe5jn48dFzTrUFeb/T/qgeAjiTJmfhpWzTfMDy4g==" saltValue="10MSBSve7F7lbuqiMXXk9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573</v>
      </c>
      <c r="J40" s="103" t="s">
        <v>574</v>
      </c>
      <c r="K40" s="103" t="s">
        <v>575</v>
      </c>
      <c r="L40" s="103" t="s">
        <v>576</v>
      </c>
      <c r="M40" s="104" t="s">
        <v>577</v>
      </c>
    </row>
    <row r="41" spans="2:13" ht="27.75" customHeight="1" x14ac:dyDescent="0.15">
      <c r="B41" s="1195" t="s">
        <v>31</v>
      </c>
      <c r="C41" s="1196"/>
      <c r="D41" s="105"/>
      <c r="E41" s="1201" t="s">
        <v>32</v>
      </c>
      <c r="F41" s="1201"/>
      <c r="G41" s="1201"/>
      <c r="H41" s="1202"/>
      <c r="I41" s="355">
        <v>6979</v>
      </c>
      <c r="J41" s="356">
        <v>7214</v>
      </c>
      <c r="K41" s="356">
        <v>7672</v>
      </c>
      <c r="L41" s="356">
        <v>7736</v>
      </c>
      <c r="M41" s="357">
        <v>7958</v>
      </c>
    </row>
    <row r="42" spans="2:13" ht="27.75" customHeight="1" x14ac:dyDescent="0.15">
      <c r="B42" s="1197"/>
      <c r="C42" s="1198"/>
      <c r="D42" s="106"/>
      <c r="E42" s="1203" t="s">
        <v>33</v>
      </c>
      <c r="F42" s="1203"/>
      <c r="G42" s="1203"/>
      <c r="H42" s="1204"/>
      <c r="I42" s="358">
        <v>11</v>
      </c>
      <c r="J42" s="359" t="s">
        <v>532</v>
      </c>
      <c r="K42" s="359" t="s">
        <v>532</v>
      </c>
      <c r="L42" s="359" t="s">
        <v>532</v>
      </c>
      <c r="M42" s="360" t="s">
        <v>532</v>
      </c>
    </row>
    <row r="43" spans="2:13" ht="27.75" customHeight="1" x14ac:dyDescent="0.15">
      <c r="B43" s="1197"/>
      <c r="C43" s="1198"/>
      <c r="D43" s="106"/>
      <c r="E43" s="1203" t="s">
        <v>34</v>
      </c>
      <c r="F43" s="1203"/>
      <c r="G43" s="1203"/>
      <c r="H43" s="1204"/>
      <c r="I43" s="358">
        <v>1607</v>
      </c>
      <c r="J43" s="359">
        <v>1378</v>
      </c>
      <c r="K43" s="359">
        <v>1207</v>
      </c>
      <c r="L43" s="359">
        <v>1068</v>
      </c>
      <c r="M43" s="360">
        <v>938</v>
      </c>
    </row>
    <row r="44" spans="2:13" ht="27.75" customHeight="1" x14ac:dyDescent="0.15">
      <c r="B44" s="1197"/>
      <c r="C44" s="1198"/>
      <c r="D44" s="106"/>
      <c r="E44" s="1203" t="s">
        <v>35</v>
      </c>
      <c r="F44" s="1203"/>
      <c r="G44" s="1203"/>
      <c r="H44" s="1204"/>
      <c r="I44" s="358">
        <v>255</v>
      </c>
      <c r="J44" s="359">
        <v>180</v>
      </c>
      <c r="K44" s="359">
        <v>121</v>
      </c>
      <c r="L44" s="359">
        <v>103</v>
      </c>
      <c r="M44" s="360">
        <v>107</v>
      </c>
    </row>
    <row r="45" spans="2:13" ht="27.75" customHeight="1" x14ac:dyDescent="0.15">
      <c r="B45" s="1197"/>
      <c r="C45" s="1198"/>
      <c r="D45" s="106"/>
      <c r="E45" s="1203" t="s">
        <v>36</v>
      </c>
      <c r="F45" s="1203"/>
      <c r="G45" s="1203"/>
      <c r="H45" s="1204"/>
      <c r="I45" s="358">
        <v>887</v>
      </c>
      <c r="J45" s="359">
        <v>843</v>
      </c>
      <c r="K45" s="359">
        <v>890</v>
      </c>
      <c r="L45" s="359">
        <v>834</v>
      </c>
      <c r="M45" s="360">
        <v>1096</v>
      </c>
    </row>
    <row r="46" spans="2:13" ht="27.75" customHeight="1" x14ac:dyDescent="0.15">
      <c r="B46" s="1197"/>
      <c r="C46" s="1198"/>
      <c r="D46" s="107"/>
      <c r="E46" s="1203" t="s">
        <v>37</v>
      </c>
      <c r="F46" s="1203"/>
      <c r="G46" s="1203"/>
      <c r="H46" s="1204"/>
      <c r="I46" s="358">
        <v>74</v>
      </c>
      <c r="J46" s="359">
        <v>71</v>
      </c>
      <c r="K46" s="359">
        <v>69</v>
      </c>
      <c r="L46" s="359">
        <v>66</v>
      </c>
      <c r="M46" s="360">
        <v>59</v>
      </c>
    </row>
    <row r="47" spans="2:13" ht="27.75" customHeight="1" x14ac:dyDescent="0.15">
      <c r="B47" s="1197"/>
      <c r="C47" s="1198"/>
      <c r="D47" s="108"/>
      <c r="E47" s="1205" t="s">
        <v>38</v>
      </c>
      <c r="F47" s="1206"/>
      <c r="G47" s="1206"/>
      <c r="H47" s="1207"/>
      <c r="I47" s="358" t="s">
        <v>532</v>
      </c>
      <c r="J47" s="359" t="s">
        <v>532</v>
      </c>
      <c r="K47" s="359" t="s">
        <v>532</v>
      </c>
      <c r="L47" s="359" t="s">
        <v>532</v>
      </c>
      <c r="M47" s="360" t="s">
        <v>532</v>
      </c>
    </row>
    <row r="48" spans="2:13" ht="27.75" customHeight="1" x14ac:dyDescent="0.15">
      <c r="B48" s="1197"/>
      <c r="C48" s="1198"/>
      <c r="D48" s="106"/>
      <c r="E48" s="1203" t="s">
        <v>39</v>
      </c>
      <c r="F48" s="1203"/>
      <c r="G48" s="1203"/>
      <c r="H48" s="1204"/>
      <c r="I48" s="358" t="s">
        <v>532</v>
      </c>
      <c r="J48" s="359" t="s">
        <v>532</v>
      </c>
      <c r="K48" s="359" t="s">
        <v>532</v>
      </c>
      <c r="L48" s="359" t="s">
        <v>532</v>
      </c>
      <c r="M48" s="360" t="s">
        <v>532</v>
      </c>
    </row>
    <row r="49" spans="2:13" ht="27.75" customHeight="1" x14ac:dyDescent="0.15">
      <c r="B49" s="1199"/>
      <c r="C49" s="1200"/>
      <c r="D49" s="106"/>
      <c r="E49" s="1203" t="s">
        <v>40</v>
      </c>
      <c r="F49" s="1203"/>
      <c r="G49" s="1203"/>
      <c r="H49" s="1204"/>
      <c r="I49" s="358" t="s">
        <v>532</v>
      </c>
      <c r="J49" s="359" t="s">
        <v>532</v>
      </c>
      <c r="K49" s="359" t="s">
        <v>532</v>
      </c>
      <c r="L49" s="359" t="s">
        <v>532</v>
      </c>
      <c r="M49" s="360" t="s">
        <v>532</v>
      </c>
    </row>
    <row r="50" spans="2:13" ht="27.75" customHeight="1" x14ac:dyDescent="0.15">
      <c r="B50" s="1208" t="s">
        <v>41</v>
      </c>
      <c r="C50" s="1209"/>
      <c r="D50" s="109"/>
      <c r="E50" s="1203" t="s">
        <v>42</v>
      </c>
      <c r="F50" s="1203"/>
      <c r="G50" s="1203"/>
      <c r="H50" s="1204"/>
      <c r="I50" s="358">
        <v>2819</v>
      </c>
      <c r="J50" s="359">
        <v>2888</v>
      </c>
      <c r="K50" s="359">
        <v>3156</v>
      </c>
      <c r="L50" s="359">
        <v>3264</v>
      </c>
      <c r="M50" s="360">
        <v>3296</v>
      </c>
    </row>
    <row r="51" spans="2:13" ht="27.75" customHeight="1" x14ac:dyDescent="0.15">
      <c r="B51" s="1197"/>
      <c r="C51" s="1198"/>
      <c r="D51" s="106"/>
      <c r="E51" s="1203" t="s">
        <v>43</v>
      </c>
      <c r="F51" s="1203"/>
      <c r="G51" s="1203"/>
      <c r="H51" s="1204"/>
      <c r="I51" s="358">
        <v>91</v>
      </c>
      <c r="J51" s="359">
        <v>95</v>
      </c>
      <c r="K51" s="359">
        <v>91</v>
      </c>
      <c r="L51" s="359">
        <v>102</v>
      </c>
      <c r="M51" s="360">
        <v>128</v>
      </c>
    </row>
    <row r="52" spans="2:13" ht="27.75" customHeight="1" x14ac:dyDescent="0.15">
      <c r="B52" s="1199"/>
      <c r="C52" s="1200"/>
      <c r="D52" s="106"/>
      <c r="E52" s="1203" t="s">
        <v>44</v>
      </c>
      <c r="F52" s="1203"/>
      <c r="G52" s="1203"/>
      <c r="H52" s="1204"/>
      <c r="I52" s="358">
        <v>5866</v>
      </c>
      <c r="J52" s="359">
        <v>5780</v>
      </c>
      <c r="K52" s="359">
        <v>5901</v>
      </c>
      <c r="L52" s="359">
        <v>5942</v>
      </c>
      <c r="M52" s="360">
        <v>6121</v>
      </c>
    </row>
    <row r="53" spans="2:13" ht="27.75" customHeight="1" thickBot="1" x14ac:dyDescent="0.2">
      <c r="B53" s="1210" t="s">
        <v>45</v>
      </c>
      <c r="C53" s="1211"/>
      <c r="D53" s="110"/>
      <c r="E53" s="1212" t="s">
        <v>46</v>
      </c>
      <c r="F53" s="1212"/>
      <c r="G53" s="1212"/>
      <c r="H53" s="1213"/>
      <c r="I53" s="361">
        <v>1037</v>
      </c>
      <c r="J53" s="362">
        <v>924</v>
      </c>
      <c r="K53" s="362">
        <v>811</v>
      </c>
      <c r="L53" s="362">
        <v>499</v>
      </c>
      <c r="M53" s="363">
        <v>614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4BqS5K1Tsshxjhkj69FGpAWB9SoJTWWVH/k/OPw7Y8Qa8Yr8bOkJGn1pkNNEhoYjPy7dtBUExcJH2w5cHK3hDQ==" saltValue="19r4mvG6fwID+Ty9jJP6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22" t="s">
        <v>49</v>
      </c>
      <c r="D55" s="1222"/>
      <c r="E55" s="1223"/>
      <c r="F55" s="122">
        <v>1119</v>
      </c>
      <c r="G55" s="122">
        <v>884</v>
      </c>
      <c r="H55" s="123">
        <v>1041</v>
      </c>
    </row>
    <row r="56" spans="2:8" ht="52.5" customHeight="1" x14ac:dyDescent="0.15">
      <c r="B56" s="124"/>
      <c r="C56" s="1224" t="s">
        <v>50</v>
      </c>
      <c r="D56" s="1224"/>
      <c r="E56" s="1225"/>
      <c r="F56" s="125">
        <v>8</v>
      </c>
      <c r="G56" s="125">
        <v>8</v>
      </c>
      <c r="H56" s="126">
        <v>8</v>
      </c>
    </row>
    <row r="57" spans="2:8" ht="53.25" customHeight="1" x14ac:dyDescent="0.15">
      <c r="B57" s="124"/>
      <c r="C57" s="1226" t="s">
        <v>51</v>
      </c>
      <c r="D57" s="1226"/>
      <c r="E57" s="1227"/>
      <c r="F57" s="127">
        <v>2310</v>
      </c>
      <c r="G57" s="127">
        <v>2631</v>
      </c>
      <c r="H57" s="128">
        <v>2587</v>
      </c>
    </row>
    <row r="58" spans="2:8" ht="45.75" customHeight="1" x14ac:dyDescent="0.15">
      <c r="B58" s="129"/>
      <c r="C58" s="1214" t="s">
        <v>52</v>
      </c>
      <c r="D58" s="1215"/>
      <c r="E58" s="1216"/>
      <c r="F58" s="130"/>
      <c r="G58" s="130"/>
      <c r="H58" s="131"/>
    </row>
    <row r="59" spans="2:8" ht="45.75" customHeight="1" x14ac:dyDescent="0.15">
      <c r="B59" s="129"/>
      <c r="C59" s="1214" t="s">
        <v>53</v>
      </c>
      <c r="D59" s="1215"/>
      <c r="E59" s="1216"/>
      <c r="F59" s="130"/>
      <c r="G59" s="130"/>
      <c r="H59" s="131"/>
    </row>
    <row r="60" spans="2:8" ht="45.75" customHeight="1" x14ac:dyDescent="0.15">
      <c r="B60" s="129"/>
      <c r="C60" s="1214" t="s">
        <v>53</v>
      </c>
      <c r="D60" s="1215"/>
      <c r="E60" s="1216"/>
      <c r="F60" s="130"/>
      <c r="G60" s="130"/>
      <c r="H60" s="131"/>
    </row>
    <row r="61" spans="2:8" ht="45.75" customHeight="1" x14ac:dyDescent="0.15">
      <c r="B61" s="129"/>
      <c r="C61" s="1214" t="s">
        <v>53</v>
      </c>
      <c r="D61" s="1215"/>
      <c r="E61" s="1216"/>
      <c r="F61" s="130"/>
      <c r="G61" s="130"/>
      <c r="H61" s="131"/>
    </row>
    <row r="62" spans="2:8" ht="45.75" customHeight="1" thickBot="1" x14ac:dyDescent="0.2">
      <c r="B62" s="132"/>
      <c r="C62" s="1217" t="s">
        <v>53</v>
      </c>
      <c r="D62" s="1218"/>
      <c r="E62" s="1219"/>
      <c r="F62" s="133"/>
      <c r="G62" s="133"/>
      <c r="H62" s="134"/>
    </row>
    <row r="63" spans="2:8" ht="52.5" customHeight="1" thickBot="1" x14ac:dyDescent="0.2">
      <c r="B63" s="135"/>
      <c r="C63" s="1220" t="s">
        <v>54</v>
      </c>
      <c r="D63" s="1220"/>
      <c r="E63" s="1221"/>
      <c r="F63" s="136">
        <v>3438</v>
      </c>
      <c r="G63" s="136">
        <v>3523</v>
      </c>
      <c r="H63" s="137">
        <v>3636</v>
      </c>
    </row>
    <row r="64" spans="2:8" x14ac:dyDescent="0.15"/>
  </sheetData>
  <sheetProtection algorithmName="SHA-512" hashValue="phuFpFmv04YWR8/xXagD+3gAS3VbEvCZRZHxiOCxzMmubgWP0rsOY6d48qdywDQaNl+fYENaiCQldMbQNqAB2w==" saltValue="MCIeJ74peKqu1Ywh9pT9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571</v>
      </c>
      <c r="G2" s="151"/>
      <c r="H2" s="152"/>
    </row>
    <row r="3" spans="1:8" x14ac:dyDescent="0.15">
      <c r="A3" s="148" t="s">
        <v>564</v>
      </c>
      <c r="B3" s="153"/>
      <c r="C3" s="154"/>
      <c r="D3" s="155">
        <v>47355</v>
      </c>
      <c r="E3" s="156"/>
      <c r="F3" s="157">
        <v>96462</v>
      </c>
      <c r="G3" s="158"/>
      <c r="H3" s="159"/>
    </row>
    <row r="4" spans="1:8" x14ac:dyDescent="0.15">
      <c r="A4" s="160"/>
      <c r="B4" s="161"/>
      <c r="C4" s="162"/>
      <c r="D4" s="163">
        <v>26614</v>
      </c>
      <c r="E4" s="164"/>
      <c r="F4" s="165">
        <v>39886</v>
      </c>
      <c r="G4" s="166"/>
      <c r="H4" s="167"/>
    </row>
    <row r="5" spans="1:8" x14ac:dyDescent="0.15">
      <c r="A5" s="148" t="s">
        <v>566</v>
      </c>
      <c r="B5" s="153"/>
      <c r="C5" s="154"/>
      <c r="D5" s="155">
        <v>77941</v>
      </c>
      <c r="E5" s="156"/>
      <c r="F5" s="157">
        <v>83103</v>
      </c>
      <c r="G5" s="158"/>
      <c r="H5" s="159"/>
    </row>
    <row r="6" spans="1:8" x14ac:dyDescent="0.15">
      <c r="A6" s="160"/>
      <c r="B6" s="161"/>
      <c r="C6" s="162"/>
      <c r="D6" s="163">
        <v>68809</v>
      </c>
      <c r="E6" s="164"/>
      <c r="F6" s="165">
        <v>41378</v>
      </c>
      <c r="G6" s="166"/>
      <c r="H6" s="167"/>
    </row>
    <row r="7" spans="1:8" x14ac:dyDescent="0.15">
      <c r="A7" s="148" t="s">
        <v>567</v>
      </c>
      <c r="B7" s="153"/>
      <c r="C7" s="154"/>
      <c r="D7" s="155">
        <v>98058</v>
      </c>
      <c r="E7" s="156"/>
      <c r="F7" s="157">
        <v>84459</v>
      </c>
      <c r="G7" s="158"/>
      <c r="H7" s="159"/>
    </row>
    <row r="8" spans="1:8" x14ac:dyDescent="0.15">
      <c r="A8" s="160"/>
      <c r="B8" s="161"/>
      <c r="C8" s="162"/>
      <c r="D8" s="163">
        <v>68944</v>
      </c>
      <c r="E8" s="164"/>
      <c r="F8" s="165">
        <v>47314</v>
      </c>
      <c r="G8" s="166"/>
      <c r="H8" s="167"/>
    </row>
    <row r="9" spans="1:8" x14ac:dyDescent="0.15">
      <c r="A9" s="148" t="s">
        <v>568</v>
      </c>
      <c r="B9" s="153"/>
      <c r="C9" s="154"/>
      <c r="D9" s="155">
        <v>63316</v>
      </c>
      <c r="E9" s="156"/>
      <c r="F9" s="157">
        <v>74568</v>
      </c>
      <c r="G9" s="158"/>
      <c r="H9" s="159"/>
    </row>
    <row r="10" spans="1:8" x14ac:dyDescent="0.15">
      <c r="A10" s="160"/>
      <c r="B10" s="161"/>
      <c r="C10" s="162"/>
      <c r="D10" s="163">
        <v>48482</v>
      </c>
      <c r="E10" s="164"/>
      <c r="F10" s="165">
        <v>42558</v>
      </c>
      <c r="G10" s="166"/>
      <c r="H10" s="167"/>
    </row>
    <row r="11" spans="1:8" x14ac:dyDescent="0.15">
      <c r="A11" s="148" t="s">
        <v>569</v>
      </c>
      <c r="B11" s="153"/>
      <c r="C11" s="154"/>
      <c r="D11" s="155">
        <v>88671</v>
      </c>
      <c r="E11" s="156"/>
      <c r="F11" s="157">
        <v>73693</v>
      </c>
      <c r="G11" s="158"/>
      <c r="H11" s="159"/>
    </row>
    <row r="12" spans="1:8" x14ac:dyDescent="0.15">
      <c r="A12" s="160"/>
      <c r="B12" s="161"/>
      <c r="C12" s="168"/>
      <c r="D12" s="163">
        <v>62086</v>
      </c>
      <c r="E12" s="164"/>
      <c r="F12" s="165">
        <v>44203</v>
      </c>
      <c r="G12" s="166"/>
      <c r="H12" s="167"/>
    </row>
    <row r="13" spans="1:8" x14ac:dyDescent="0.15">
      <c r="A13" s="148"/>
      <c r="B13" s="153"/>
      <c r="C13" s="169"/>
      <c r="D13" s="170">
        <v>75068</v>
      </c>
      <c r="E13" s="171"/>
      <c r="F13" s="172">
        <v>82457</v>
      </c>
      <c r="G13" s="173"/>
      <c r="H13" s="159"/>
    </row>
    <row r="14" spans="1:8" x14ac:dyDescent="0.15">
      <c r="A14" s="160"/>
      <c r="B14" s="161"/>
      <c r="C14" s="162"/>
      <c r="D14" s="163">
        <v>54987</v>
      </c>
      <c r="E14" s="164"/>
      <c r="F14" s="165">
        <v>43068</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7.14</v>
      </c>
      <c r="C19" s="174">
        <f>ROUND(VALUE(SUBSTITUTE(実質収支比率等に係る経年分析!G$48,"▲","-")),2)</f>
        <v>4.22</v>
      </c>
      <c r="D19" s="174">
        <f>ROUND(VALUE(SUBSTITUTE(実質収支比率等に係る経年分析!H$48,"▲","-")),2)</f>
        <v>3.48</v>
      </c>
      <c r="E19" s="174">
        <f>ROUND(VALUE(SUBSTITUTE(実質収支比率等に係る経年分析!I$48,"▲","-")),2)</f>
        <v>12.15</v>
      </c>
      <c r="F19" s="174">
        <f>ROUND(VALUE(SUBSTITUTE(実質収支比率等に係る経年分析!J$48,"▲","-")),2)</f>
        <v>9.02</v>
      </c>
    </row>
    <row r="20" spans="1:11" x14ac:dyDescent="0.15">
      <c r="A20" s="174" t="s">
        <v>58</v>
      </c>
      <c r="B20" s="174">
        <f>ROUND(VALUE(SUBSTITUTE(実質収支比率等に係る経年分析!F$47,"▲","-")),2)</f>
        <v>16.52</v>
      </c>
      <c r="C20" s="174">
        <f>ROUND(VALUE(SUBSTITUTE(実質収支比率等に係る経年分析!G$47,"▲","-")),2)</f>
        <v>19.18</v>
      </c>
      <c r="D20" s="174">
        <f>ROUND(VALUE(SUBSTITUTE(実質収支比率等に係る経年分析!H$47,"▲","-")),2)</f>
        <v>21.62</v>
      </c>
      <c r="E20" s="174">
        <f>ROUND(VALUE(SUBSTITUTE(実質収支比率等に係る経年分析!I$47,"▲","-")),2)</f>
        <v>16.7</v>
      </c>
      <c r="F20" s="174">
        <f>ROUND(VALUE(SUBSTITUTE(実質収支比率等に係る経年分析!J$47,"▲","-")),2)</f>
        <v>20.14</v>
      </c>
    </row>
    <row r="21" spans="1:11" x14ac:dyDescent="0.15">
      <c r="A21" s="174" t="s">
        <v>59</v>
      </c>
      <c r="B21" s="174">
        <f>IF(ISNUMBER(VALUE(SUBSTITUTE(実質収支比率等に係る経年分析!F$49,"▲","-"))),ROUND(VALUE(SUBSTITUTE(実質収支比率等に係る経年分析!F$49,"▲","-")),2),NA())</f>
        <v>0.9</v>
      </c>
      <c r="C21" s="174">
        <f>IF(ISNUMBER(VALUE(SUBSTITUTE(実質収支比率等に係る経年分析!G$49,"▲","-"))),ROUND(VALUE(SUBSTITUTE(実質収支比率等に係る経年分析!G$49,"▲","-")),2),NA())</f>
        <v>-0.21</v>
      </c>
      <c r="D21" s="174">
        <f>IF(ISNUMBER(VALUE(SUBSTITUTE(実質収支比率等に係る経年分析!H$49,"▲","-"))),ROUND(VALUE(SUBSTITUTE(実質収支比率等に係る経年分析!H$49,"▲","-")),2),NA())</f>
        <v>3.39</v>
      </c>
      <c r="E21" s="174">
        <f>IF(ISNUMBER(VALUE(SUBSTITUTE(実質収支比率等に係る経年分析!I$49,"▲","-"))),ROUND(VALUE(SUBSTITUTE(実質収支比率等に係る経年分析!I$49,"▲","-")),2),NA())</f>
        <v>4.29</v>
      </c>
      <c r="F21" s="174">
        <f>IF(ISNUMBER(VALUE(SUBSTITUTE(実質収支比率等に係る経年分析!J$49,"▲","-"))),ROUND(VALUE(SUBSTITUTE(実質収支比率等に係る経年分析!J$49,"▲","-")),2),NA())</f>
        <v>-0.38</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1.31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0.41</v>
      </c>
    </row>
    <row r="31" spans="1:11" x14ac:dyDescent="0.15">
      <c r="A31" s="175" t="str">
        <f>IF(連結実質赤字比率に係る赤字・黒字の構成分析!C$39="",NA(),連結実質赤字比率に係る赤字・黒字の構成分析!C$39)</f>
        <v>宅地造成事業会計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4.6500000000000004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3.77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3.19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2.4900000000000002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0.61</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2.75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2.74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2.27</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3.86</v>
      </c>
    </row>
    <row r="34" spans="1:16" x14ac:dyDescent="0.15">
      <c r="A34" s="175" t="str">
        <f>IF(連結実質赤字比率に係る赤字・黒字の構成分析!C$36="",NA(),連結実質赤字比率に係る赤字・黒字の構成分析!C$36)</f>
        <v>下水道事業等会計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9.02</v>
      </c>
    </row>
    <row r="36" spans="1:16" x14ac:dyDescent="0.15">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0.85</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0.85</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0.79</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0.16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0.21</v>
      </c>
      <c r="K36" s="175" t="e">
        <f>IF(ROUND(VALUE(SUBSTITUTE(連結実質赤字比率に係る赤字・黒字の構成分析!J$34,"▲", "-")), 2) &gt;= 0, ABS(ROUND(VALUE(SUBSTITUTE(連結実質赤字比率に係る赤字・黒字の構成分析!J$34,"▲", "-")), 2)), NA())</f>
        <v>#N/A</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601</v>
      </c>
      <c r="E42" s="176"/>
      <c r="F42" s="176"/>
      <c r="G42" s="176">
        <f>'実質公債費比率（分子）の構造'!L$52</f>
        <v>571</v>
      </c>
      <c r="H42" s="176"/>
      <c r="I42" s="176"/>
      <c r="J42" s="176">
        <f>'実質公債費比率（分子）の構造'!M$52</f>
        <v>557</v>
      </c>
      <c r="K42" s="176"/>
      <c r="L42" s="176"/>
      <c r="M42" s="176">
        <f>'実質公債費比率（分子）の構造'!N$52</f>
        <v>539</v>
      </c>
      <c r="N42" s="176"/>
      <c r="O42" s="176"/>
      <c r="P42" s="176">
        <f>'実質公債費比率（分子）の構造'!O$52</f>
        <v>521</v>
      </c>
    </row>
    <row r="43" spans="1:16" x14ac:dyDescent="0.15">
      <c r="A43" s="176" t="s">
        <v>67</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83</v>
      </c>
      <c r="C44" s="176"/>
      <c r="D44" s="176"/>
      <c r="E44" s="176">
        <f>'実質公債費比率（分子）の構造'!L$50</f>
        <v>79</v>
      </c>
      <c r="F44" s="176"/>
      <c r="G44" s="176"/>
      <c r="H44" s="176">
        <f>'実質公債費比率（分子）の構造'!M$50</f>
        <v>48</v>
      </c>
      <c r="I44" s="176"/>
      <c r="J44" s="176"/>
      <c r="K44" s="176">
        <f>'実質公債費比率（分子）の構造'!N$50</f>
        <v>9</v>
      </c>
      <c r="L44" s="176"/>
      <c r="M44" s="176"/>
      <c r="N44" s="176" t="str">
        <f>'実質公債費比率（分子）の構造'!O$50</f>
        <v>-</v>
      </c>
      <c r="O44" s="176"/>
      <c r="P44" s="176"/>
    </row>
    <row r="45" spans="1:16" x14ac:dyDescent="0.15">
      <c r="A45" s="176" t="s">
        <v>69</v>
      </c>
      <c r="B45" s="176">
        <f>'実質公債費比率（分子）の構造'!K$49</f>
        <v>9</v>
      </c>
      <c r="C45" s="176"/>
      <c r="D45" s="176"/>
      <c r="E45" s="176">
        <f>'実質公債費比率（分子）の構造'!L$49</f>
        <v>10</v>
      </c>
      <c r="F45" s="176"/>
      <c r="G45" s="176"/>
      <c r="H45" s="176">
        <f>'実質公債費比率（分子）の構造'!M$49</f>
        <v>10</v>
      </c>
      <c r="I45" s="176"/>
      <c r="J45" s="176"/>
      <c r="K45" s="176">
        <f>'実質公債費比率（分子）の構造'!N$49</f>
        <v>15</v>
      </c>
      <c r="L45" s="176"/>
      <c r="M45" s="176"/>
      <c r="N45" s="176">
        <f>'実質公債費比率（分子）の構造'!O$49</f>
        <v>16</v>
      </c>
      <c r="O45" s="176"/>
      <c r="P45" s="176"/>
    </row>
    <row r="46" spans="1:16" x14ac:dyDescent="0.15">
      <c r="A46" s="176" t="s">
        <v>70</v>
      </c>
      <c r="B46" s="176">
        <f>'実質公債費比率（分子）の構造'!K$48</f>
        <v>220</v>
      </c>
      <c r="C46" s="176"/>
      <c r="D46" s="176"/>
      <c r="E46" s="176">
        <f>'実質公債費比率（分子）の構造'!L$48</f>
        <v>209</v>
      </c>
      <c r="F46" s="176"/>
      <c r="G46" s="176"/>
      <c r="H46" s="176">
        <f>'実質公債費比率（分子）の構造'!M$48</f>
        <v>191</v>
      </c>
      <c r="I46" s="176"/>
      <c r="J46" s="176"/>
      <c r="K46" s="176">
        <f>'実質公債費比率（分子）の構造'!N$48</f>
        <v>200</v>
      </c>
      <c r="L46" s="176"/>
      <c r="M46" s="176"/>
      <c r="N46" s="176">
        <f>'実質公債費比率（分子）の構造'!O$48</f>
        <v>223</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676</v>
      </c>
      <c r="C49" s="176"/>
      <c r="D49" s="176"/>
      <c r="E49" s="176">
        <f>'実質公債費比率（分子）の構造'!L$45</f>
        <v>624</v>
      </c>
      <c r="F49" s="176"/>
      <c r="G49" s="176"/>
      <c r="H49" s="176">
        <f>'実質公債費比率（分子）の構造'!M$45</f>
        <v>631</v>
      </c>
      <c r="I49" s="176"/>
      <c r="J49" s="176"/>
      <c r="K49" s="176">
        <f>'実質公債費比率（分子）の構造'!N$45</f>
        <v>657</v>
      </c>
      <c r="L49" s="176"/>
      <c r="M49" s="176"/>
      <c r="N49" s="176">
        <f>'実質公債費比率（分子）の構造'!O$45</f>
        <v>663</v>
      </c>
      <c r="O49" s="176"/>
      <c r="P49" s="176"/>
    </row>
    <row r="50" spans="1:16" x14ac:dyDescent="0.15">
      <c r="A50" s="176" t="s">
        <v>74</v>
      </c>
      <c r="B50" s="176" t="e">
        <f>NA()</f>
        <v>#N/A</v>
      </c>
      <c r="C50" s="176">
        <f>IF(ISNUMBER('実質公債費比率（分子）の構造'!K$53),'実質公債費比率（分子）の構造'!K$53,NA())</f>
        <v>387</v>
      </c>
      <c r="D50" s="176" t="e">
        <f>NA()</f>
        <v>#N/A</v>
      </c>
      <c r="E50" s="176" t="e">
        <f>NA()</f>
        <v>#N/A</v>
      </c>
      <c r="F50" s="176">
        <f>IF(ISNUMBER('実質公債費比率（分子）の構造'!L$53),'実質公債費比率（分子）の構造'!L$53,NA())</f>
        <v>351</v>
      </c>
      <c r="G50" s="176" t="e">
        <f>NA()</f>
        <v>#N/A</v>
      </c>
      <c r="H50" s="176" t="e">
        <f>NA()</f>
        <v>#N/A</v>
      </c>
      <c r="I50" s="176">
        <f>IF(ISNUMBER('実質公債費比率（分子）の構造'!M$53),'実質公債費比率（分子）の構造'!M$53,NA())</f>
        <v>323</v>
      </c>
      <c r="J50" s="176" t="e">
        <f>NA()</f>
        <v>#N/A</v>
      </c>
      <c r="K50" s="176" t="e">
        <f>NA()</f>
        <v>#N/A</v>
      </c>
      <c r="L50" s="176">
        <f>IF(ISNUMBER('実質公債費比率（分子）の構造'!N$53),'実質公債費比率（分子）の構造'!N$53,NA())</f>
        <v>342</v>
      </c>
      <c r="M50" s="176" t="e">
        <f>NA()</f>
        <v>#N/A</v>
      </c>
      <c r="N50" s="176" t="e">
        <f>NA()</f>
        <v>#N/A</v>
      </c>
      <c r="O50" s="176">
        <f>IF(ISNUMBER('実質公債費比率（分子）の構造'!O$53),'実質公債費比率（分子）の構造'!O$53,NA())</f>
        <v>381</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44</v>
      </c>
      <c r="B56" s="175"/>
      <c r="C56" s="175"/>
      <c r="D56" s="175">
        <f>'将来負担比率（分子）の構造'!I$52</f>
        <v>5866</v>
      </c>
      <c r="E56" s="175"/>
      <c r="F56" s="175"/>
      <c r="G56" s="175">
        <f>'将来負担比率（分子）の構造'!J$52</f>
        <v>5780</v>
      </c>
      <c r="H56" s="175"/>
      <c r="I56" s="175"/>
      <c r="J56" s="175">
        <f>'将来負担比率（分子）の構造'!K$52</f>
        <v>5901</v>
      </c>
      <c r="K56" s="175"/>
      <c r="L56" s="175"/>
      <c r="M56" s="175">
        <f>'将来負担比率（分子）の構造'!L$52</f>
        <v>5942</v>
      </c>
      <c r="N56" s="175"/>
      <c r="O56" s="175"/>
      <c r="P56" s="175">
        <f>'将来負担比率（分子）の構造'!M$52</f>
        <v>6121</v>
      </c>
    </row>
    <row r="57" spans="1:16" x14ac:dyDescent="0.15">
      <c r="A57" s="175" t="s">
        <v>43</v>
      </c>
      <c r="B57" s="175"/>
      <c r="C57" s="175"/>
      <c r="D57" s="175">
        <f>'将来負担比率（分子）の構造'!I$51</f>
        <v>91</v>
      </c>
      <c r="E57" s="175"/>
      <c r="F57" s="175"/>
      <c r="G57" s="175">
        <f>'将来負担比率（分子）の構造'!J$51</f>
        <v>95</v>
      </c>
      <c r="H57" s="175"/>
      <c r="I57" s="175"/>
      <c r="J57" s="175">
        <f>'将来負担比率（分子）の構造'!K$51</f>
        <v>91</v>
      </c>
      <c r="K57" s="175"/>
      <c r="L57" s="175"/>
      <c r="M57" s="175">
        <f>'将来負担比率（分子）の構造'!L$51</f>
        <v>102</v>
      </c>
      <c r="N57" s="175"/>
      <c r="O57" s="175"/>
      <c r="P57" s="175">
        <f>'将来負担比率（分子）の構造'!M$51</f>
        <v>128</v>
      </c>
    </row>
    <row r="58" spans="1:16" x14ac:dyDescent="0.15">
      <c r="A58" s="175" t="s">
        <v>42</v>
      </c>
      <c r="B58" s="175"/>
      <c r="C58" s="175"/>
      <c r="D58" s="175">
        <f>'将来負担比率（分子）の構造'!I$50</f>
        <v>2819</v>
      </c>
      <c r="E58" s="175"/>
      <c r="F58" s="175"/>
      <c r="G58" s="175">
        <f>'将来負担比率（分子）の構造'!J$50</f>
        <v>2888</v>
      </c>
      <c r="H58" s="175"/>
      <c r="I58" s="175"/>
      <c r="J58" s="175">
        <f>'将来負担比率（分子）の構造'!K$50</f>
        <v>3156</v>
      </c>
      <c r="K58" s="175"/>
      <c r="L58" s="175"/>
      <c r="M58" s="175">
        <f>'将来負担比率（分子）の構造'!L$50</f>
        <v>3264</v>
      </c>
      <c r="N58" s="175"/>
      <c r="O58" s="175"/>
      <c r="P58" s="175">
        <f>'将来負担比率（分子）の構造'!M$50</f>
        <v>3296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74</v>
      </c>
      <c r="C61" s="175"/>
      <c r="D61" s="175"/>
      <c r="E61" s="175">
        <f>'将来負担比率（分子）の構造'!J$46</f>
        <v>71</v>
      </c>
      <c r="F61" s="175"/>
      <c r="G61" s="175"/>
      <c r="H61" s="175">
        <f>'将来負担比率（分子）の構造'!K$46</f>
        <v>69</v>
      </c>
      <c r="I61" s="175"/>
      <c r="J61" s="175"/>
      <c r="K61" s="175">
        <f>'将来負担比率（分子）の構造'!L$46</f>
        <v>66</v>
      </c>
      <c r="L61" s="175"/>
      <c r="M61" s="175"/>
      <c r="N61" s="175">
        <f>'将来負担比率（分子）の構造'!M$46</f>
        <v>59</v>
      </c>
      <c r="O61" s="175"/>
      <c r="P61" s="175"/>
    </row>
    <row r="62" spans="1:16" x14ac:dyDescent="0.15">
      <c r="A62" s="175" t="s">
        <v>36</v>
      </c>
      <c r="B62" s="175">
        <f>'将来負担比率（分子）の構造'!I$45</f>
        <v>887</v>
      </c>
      <c r="C62" s="175"/>
      <c r="D62" s="175"/>
      <c r="E62" s="175">
        <f>'将来負担比率（分子）の構造'!J$45</f>
        <v>843</v>
      </c>
      <c r="F62" s="175"/>
      <c r="G62" s="175"/>
      <c r="H62" s="175">
        <f>'将来負担比率（分子）の構造'!K$45</f>
        <v>890</v>
      </c>
      <c r="I62" s="175"/>
      <c r="J62" s="175"/>
      <c r="K62" s="175">
        <f>'将来負担比率（分子）の構造'!L$45</f>
        <v>834</v>
      </c>
      <c r="L62" s="175"/>
      <c r="M62" s="175"/>
      <c r="N62" s="175">
        <f>'将来負担比率（分子）の構造'!M$45</f>
        <v>1096</v>
      </c>
      <c r="O62" s="175"/>
      <c r="P62" s="175"/>
    </row>
    <row r="63" spans="1:16" x14ac:dyDescent="0.15">
      <c r="A63" s="175" t="s">
        <v>35</v>
      </c>
      <c r="B63" s="175">
        <f>'将来負担比率（分子）の構造'!I$44</f>
        <v>255</v>
      </c>
      <c r="C63" s="175"/>
      <c r="D63" s="175"/>
      <c r="E63" s="175">
        <f>'将来負担比率（分子）の構造'!J$44</f>
        <v>180</v>
      </c>
      <c r="F63" s="175"/>
      <c r="G63" s="175"/>
      <c r="H63" s="175">
        <f>'将来負担比率（分子）の構造'!K$44</f>
        <v>121</v>
      </c>
      <c r="I63" s="175"/>
      <c r="J63" s="175"/>
      <c r="K63" s="175">
        <f>'将来負担比率（分子）の構造'!L$44</f>
        <v>103</v>
      </c>
      <c r="L63" s="175"/>
      <c r="M63" s="175"/>
      <c r="N63" s="175">
        <f>'将来負担比率（分子）の構造'!M$44</f>
        <v>107</v>
      </c>
      <c r="O63" s="175"/>
      <c r="P63" s="175"/>
    </row>
    <row r="64" spans="1:16" x14ac:dyDescent="0.15">
      <c r="A64" s="175" t="s">
        <v>34</v>
      </c>
      <c r="B64" s="175">
        <f>'将来負担比率（分子）の構造'!I$43</f>
        <v>1607</v>
      </c>
      <c r="C64" s="175"/>
      <c r="D64" s="175"/>
      <c r="E64" s="175">
        <f>'将来負担比率（分子）の構造'!J$43</f>
        <v>1378</v>
      </c>
      <c r="F64" s="175"/>
      <c r="G64" s="175"/>
      <c r="H64" s="175">
        <f>'将来負担比率（分子）の構造'!K$43</f>
        <v>1207</v>
      </c>
      <c r="I64" s="175"/>
      <c r="J64" s="175"/>
      <c r="K64" s="175">
        <f>'将来負担比率（分子）の構造'!L$43</f>
        <v>1068</v>
      </c>
      <c r="L64" s="175"/>
      <c r="M64" s="175"/>
      <c r="N64" s="175">
        <f>'将来負担比率（分子）の構造'!M$43</f>
        <v>938</v>
      </c>
      <c r="O64" s="175"/>
      <c r="P64" s="175"/>
    </row>
    <row r="65" spans="1:16" x14ac:dyDescent="0.15">
      <c r="A65" s="175" t="s">
        <v>33</v>
      </c>
      <c r="B65" s="175">
        <f>'将来負担比率（分子）の構造'!I$42</f>
        <v>11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6979</v>
      </c>
      <c r="C66" s="175"/>
      <c r="D66" s="175"/>
      <c r="E66" s="175">
        <f>'将来負担比率（分子）の構造'!J$41</f>
        <v>7214</v>
      </c>
      <c r="F66" s="175"/>
      <c r="G66" s="175"/>
      <c r="H66" s="175">
        <f>'将来負担比率（分子）の構造'!K$41</f>
        <v>7672</v>
      </c>
      <c r="I66" s="175"/>
      <c r="J66" s="175"/>
      <c r="K66" s="175">
        <f>'将来負担比率（分子）の構造'!L$41</f>
        <v>7736</v>
      </c>
      <c r="L66" s="175"/>
      <c r="M66" s="175"/>
      <c r="N66" s="175">
        <f>'将来負担比率（分子）の構造'!M$41</f>
        <v>7958</v>
      </c>
      <c r="O66" s="175"/>
      <c r="P66" s="175"/>
    </row>
    <row r="67" spans="1:16" x14ac:dyDescent="0.15">
      <c r="A67" s="175" t="s">
        <v>78</v>
      </c>
      <c r="B67" s="175" t="e">
        <f>NA()</f>
        <v>#N/A</v>
      </c>
      <c r="C67" s="175">
        <f>IF(ISNUMBER('将来負担比率（分子）の構造'!I$53), IF('将来負担比率（分子）の構造'!I$53 &lt; 0, 0, '将来負担比率（分子）の構造'!I$53), NA())</f>
        <v>1037</v>
      </c>
      <c r="D67" s="175" t="e">
        <f>NA()</f>
        <v>#N/A</v>
      </c>
      <c r="E67" s="175" t="e">
        <f>NA()</f>
        <v>#N/A</v>
      </c>
      <c r="F67" s="175">
        <f>IF(ISNUMBER('将来負担比率（分子）の構造'!J$53), IF('将来負担比率（分子）の構造'!J$53 &lt; 0, 0, '将来負担比率（分子）の構造'!J$53), NA())</f>
        <v>924</v>
      </c>
      <c r="G67" s="175" t="e">
        <f>NA()</f>
        <v>#N/A</v>
      </c>
      <c r="H67" s="175" t="e">
        <f>NA()</f>
        <v>#N/A</v>
      </c>
      <c r="I67" s="175">
        <f>IF(ISNUMBER('将来負担比率（分子）の構造'!K$53), IF('将来負担比率（分子）の構造'!K$53 &lt; 0, 0, '将来負担比率（分子）の構造'!K$53), NA())</f>
        <v>811</v>
      </c>
      <c r="J67" s="175" t="e">
        <f>NA()</f>
        <v>#N/A</v>
      </c>
      <c r="K67" s="175" t="e">
        <f>NA()</f>
        <v>#N/A</v>
      </c>
      <c r="L67" s="175">
        <f>IF(ISNUMBER('将来負担比率（分子）の構造'!L$53), IF('将来負担比率（分子）の構造'!L$53 &lt; 0, 0, '将来負担比率（分子）の構造'!L$53), NA())</f>
        <v>499</v>
      </c>
      <c r="M67" s="175" t="e">
        <f>NA()</f>
        <v>#N/A</v>
      </c>
      <c r="N67" s="175" t="e">
        <f>NA()</f>
        <v>#N/A</v>
      </c>
      <c r="O67" s="175">
        <f>IF(ISNUMBER('将来負担比率（分子）の構造'!M$53), IF('将来負担比率（分子）の構造'!M$53 &lt; 0, 0, '将来負担比率（分子）の構造'!M$53), NA())</f>
        <v>614</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1119</v>
      </c>
      <c r="C72" s="179">
        <f>基金残高に係る経年分析!G55</f>
        <v>884</v>
      </c>
      <c r="D72" s="179">
        <f>基金残高に係る経年分析!H55</f>
        <v>1041</v>
      </c>
    </row>
    <row r="73" spans="1:16" x14ac:dyDescent="0.15">
      <c r="A73" s="178" t="s">
        <v>81</v>
      </c>
      <c r="B73" s="179">
        <f>基金残高に係る経年分析!F56</f>
        <v>8</v>
      </c>
      <c r="C73" s="179">
        <f>基金残高に係る経年分析!G56</f>
        <v>8</v>
      </c>
      <c r="D73" s="179">
        <f>基金残高に係る経年分析!H56</f>
        <v>8</v>
      </c>
    </row>
    <row r="74" spans="1:16" x14ac:dyDescent="0.15">
      <c r="A74" s="178" t="s">
        <v>82</v>
      </c>
      <c r="B74" s="179">
        <f>基金残高に係る経年分析!F57</f>
        <v>2310</v>
      </c>
      <c r="C74" s="179">
        <f>基金残高に係る経年分析!G57</f>
        <v>2631</v>
      </c>
      <c r="D74" s="179">
        <f>基金残高に係る経年分析!H57</f>
        <v>2587</v>
      </c>
    </row>
  </sheetData>
  <sheetProtection algorithmName="SHA-512" hashValue="vO6xcfIjh3r7enVMBrlv9i1d4CPewYMZCaSmMpX4ORgw7zGTaicHG6uM7mPRRa6SuGeQtPH4UNGtNzWInrsDjg==" saltValue="j3iCfo9aCkfNlE2z7Iqc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1911760</v>
      </c>
      <c r="S5" s="613"/>
      <c r="T5" s="613"/>
      <c r="U5" s="613"/>
      <c r="V5" s="613"/>
      <c r="W5" s="613"/>
      <c r="X5" s="613"/>
      <c r="Y5" s="614"/>
      <c r="Z5" s="615">
        <v>18.600000000000001</v>
      </c>
      <c r="AA5" s="615"/>
      <c r="AB5" s="615"/>
      <c r="AC5" s="615"/>
      <c r="AD5" s="616">
        <v>1911760</v>
      </c>
      <c r="AE5" s="616"/>
      <c r="AF5" s="616"/>
      <c r="AG5" s="616"/>
      <c r="AH5" s="616"/>
      <c r="AI5" s="616"/>
      <c r="AJ5" s="616"/>
      <c r="AK5" s="616"/>
      <c r="AL5" s="617">
        <v>37.5</v>
      </c>
      <c r="AM5" s="618"/>
      <c r="AN5" s="618"/>
      <c r="AO5" s="619"/>
      <c r="AP5" s="609" t="s">
        <v>232</v>
      </c>
      <c r="AQ5" s="610"/>
      <c r="AR5" s="610"/>
      <c r="AS5" s="610"/>
      <c r="AT5" s="610"/>
      <c r="AU5" s="610"/>
      <c r="AV5" s="610"/>
      <c r="AW5" s="610"/>
      <c r="AX5" s="610"/>
      <c r="AY5" s="610"/>
      <c r="AZ5" s="610"/>
      <c r="BA5" s="610"/>
      <c r="BB5" s="610"/>
      <c r="BC5" s="610"/>
      <c r="BD5" s="610"/>
      <c r="BE5" s="610"/>
      <c r="BF5" s="611"/>
      <c r="BG5" s="623">
        <v>1907739</v>
      </c>
      <c r="BH5" s="624"/>
      <c r="BI5" s="624"/>
      <c r="BJ5" s="624"/>
      <c r="BK5" s="624"/>
      <c r="BL5" s="624"/>
      <c r="BM5" s="624"/>
      <c r="BN5" s="625"/>
      <c r="BO5" s="626">
        <v>99.8</v>
      </c>
      <c r="BP5" s="626"/>
      <c r="BQ5" s="626"/>
      <c r="BR5" s="626"/>
      <c r="BS5" s="627" t="s">
        <v>141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111461</v>
      </c>
      <c r="S6" s="624"/>
      <c r="T6" s="624"/>
      <c r="U6" s="624"/>
      <c r="V6" s="624"/>
      <c r="W6" s="624"/>
      <c r="X6" s="624"/>
      <c r="Y6" s="625"/>
      <c r="Z6" s="626">
        <v>1.1000000000000001</v>
      </c>
      <c r="AA6" s="626"/>
      <c r="AB6" s="626"/>
      <c r="AC6" s="626"/>
      <c r="AD6" s="627">
        <v>111461</v>
      </c>
      <c r="AE6" s="627"/>
      <c r="AF6" s="627"/>
      <c r="AG6" s="627"/>
      <c r="AH6" s="627"/>
      <c r="AI6" s="627"/>
      <c r="AJ6" s="627"/>
      <c r="AK6" s="627"/>
      <c r="AL6" s="628">
        <v>2.2000000000000002</v>
      </c>
      <c r="AM6" s="629"/>
      <c r="AN6" s="629"/>
      <c r="AO6" s="630"/>
      <c r="AP6" s="620" t="s">
        <v>237</v>
      </c>
      <c r="AQ6" s="621"/>
      <c r="AR6" s="621"/>
      <c r="AS6" s="621"/>
      <c r="AT6" s="621"/>
      <c r="AU6" s="621"/>
      <c r="AV6" s="621"/>
      <c r="AW6" s="621"/>
      <c r="AX6" s="621"/>
      <c r="AY6" s="621"/>
      <c r="AZ6" s="621"/>
      <c r="BA6" s="621"/>
      <c r="BB6" s="621"/>
      <c r="BC6" s="621"/>
      <c r="BD6" s="621"/>
      <c r="BE6" s="621"/>
      <c r="BF6" s="622"/>
      <c r="BG6" s="623">
        <v>1907739</v>
      </c>
      <c r="BH6" s="624"/>
      <c r="BI6" s="624"/>
      <c r="BJ6" s="624"/>
      <c r="BK6" s="624"/>
      <c r="BL6" s="624"/>
      <c r="BM6" s="624"/>
      <c r="BN6" s="625"/>
      <c r="BO6" s="626">
        <v>99.8</v>
      </c>
      <c r="BP6" s="626"/>
      <c r="BQ6" s="626"/>
      <c r="BR6" s="626"/>
      <c r="BS6" s="627" t="s">
        <v>141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93352</v>
      </c>
      <c r="CS6" s="624"/>
      <c r="CT6" s="624"/>
      <c r="CU6" s="624"/>
      <c r="CV6" s="624"/>
      <c r="CW6" s="624"/>
      <c r="CX6" s="624"/>
      <c r="CY6" s="625"/>
      <c r="CZ6" s="617">
        <v>1</v>
      </c>
      <c r="DA6" s="618"/>
      <c r="DB6" s="618"/>
      <c r="DC6" s="634"/>
      <c r="DD6" s="632" t="s">
        <v>141</v>
      </c>
      <c r="DE6" s="624"/>
      <c r="DF6" s="624"/>
      <c r="DG6" s="624"/>
      <c r="DH6" s="624"/>
      <c r="DI6" s="624"/>
      <c r="DJ6" s="624"/>
      <c r="DK6" s="624"/>
      <c r="DL6" s="624"/>
      <c r="DM6" s="624"/>
      <c r="DN6" s="624"/>
      <c r="DO6" s="624"/>
      <c r="DP6" s="625"/>
      <c r="DQ6" s="632">
        <v>93352</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633</v>
      </c>
      <c r="S7" s="624"/>
      <c r="T7" s="624"/>
      <c r="U7" s="624"/>
      <c r="V7" s="624"/>
      <c r="W7" s="624"/>
      <c r="X7" s="624"/>
      <c r="Y7" s="625"/>
      <c r="Z7" s="626">
        <v>0</v>
      </c>
      <c r="AA7" s="626"/>
      <c r="AB7" s="626"/>
      <c r="AC7" s="626"/>
      <c r="AD7" s="627">
        <v>633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782314</v>
      </c>
      <c r="BH7" s="624"/>
      <c r="BI7" s="624"/>
      <c r="BJ7" s="624"/>
      <c r="BK7" s="624"/>
      <c r="BL7" s="624"/>
      <c r="BM7" s="624"/>
      <c r="BN7" s="625"/>
      <c r="BO7" s="626">
        <v>40.9</v>
      </c>
      <c r="BP7" s="626"/>
      <c r="BQ7" s="626"/>
      <c r="BR7" s="626"/>
      <c r="BS7" s="627" t="s">
        <v>141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1682850</v>
      </c>
      <c r="CS7" s="624"/>
      <c r="CT7" s="624"/>
      <c r="CU7" s="624"/>
      <c r="CV7" s="624"/>
      <c r="CW7" s="624"/>
      <c r="CX7" s="624"/>
      <c r="CY7" s="625"/>
      <c r="CZ7" s="626">
        <v>17.3</v>
      </c>
      <c r="DA7" s="626"/>
      <c r="DB7" s="626"/>
      <c r="DC7" s="626"/>
      <c r="DD7" s="632">
        <v>94477</v>
      </c>
      <c r="DE7" s="624"/>
      <c r="DF7" s="624"/>
      <c r="DG7" s="624"/>
      <c r="DH7" s="624"/>
      <c r="DI7" s="624"/>
      <c r="DJ7" s="624"/>
      <c r="DK7" s="624"/>
      <c r="DL7" s="624"/>
      <c r="DM7" s="624"/>
      <c r="DN7" s="624"/>
      <c r="DO7" s="624"/>
      <c r="DP7" s="625"/>
      <c r="DQ7" s="632">
        <v>1440722</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6229</v>
      </c>
      <c r="S8" s="624"/>
      <c r="T8" s="624"/>
      <c r="U8" s="624"/>
      <c r="V8" s="624"/>
      <c r="W8" s="624"/>
      <c r="X8" s="624"/>
      <c r="Y8" s="625"/>
      <c r="Z8" s="626">
        <v>0.1</v>
      </c>
      <c r="AA8" s="626"/>
      <c r="AB8" s="626"/>
      <c r="AC8" s="626"/>
      <c r="AD8" s="627">
        <v>6229</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28282</v>
      </c>
      <c r="BH8" s="624"/>
      <c r="BI8" s="624"/>
      <c r="BJ8" s="624"/>
      <c r="BK8" s="624"/>
      <c r="BL8" s="624"/>
      <c r="BM8" s="624"/>
      <c r="BN8" s="625"/>
      <c r="BO8" s="626">
        <v>1.5</v>
      </c>
      <c r="BP8" s="626"/>
      <c r="BQ8" s="626"/>
      <c r="BR8" s="626"/>
      <c r="BS8" s="627" t="s">
        <v>141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2739689</v>
      </c>
      <c r="CS8" s="624"/>
      <c r="CT8" s="624"/>
      <c r="CU8" s="624"/>
      <c r="CV8" s="624"/>
      <c r="CW8" s="624"/>
      <c r="CX8" s="624"/>
      <c r="CY8" s="625"/>
      <c r="CZ8" s="626">
        <v>28.2</v>
      </c>
      <c r="DA8" s="626"/>
      <c r="DB8" s="626"/>
      <c r="DC8" s="626"/>
      <c r="DD8" s="632">
        <v>119111</v>
      </c>
      <c r="DE8" s="624"/>
      <c r="DF8" s="624"/>
      <c r="DG8" s="624"/>
      <c r="DH8" s="624"/>
      <c r="DI8" s="624"/>
      <c r="DJ8" s="624"/>
      <c r="DK8" s="624"/>
      <c r="DL8" s="624"/>
      <c r="DM8" s="624"/>
      <c r="DN8" s="624"/>
      <c r="DO8" s="624"/>
      <c r="DP8" s="625"/>
      <c r="DQ8" s="632">
        <v>1277177</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4363</v>
      </c>
      <c r="S9" s="624"/>
      <c r="T9" s="624"/>
      <c r="U9" s="624"/>
      <c r="V9" s="624"/>
      <c r="W9" s="624"/>
      <c r="X9" s="624"/>
      <c r="Y9" s="625"/>
      <c r="Z9" s="626">
        <v>0</v>
      </c>
      <c r="AA9" s="626"/>
      <c r="AB9" s="626"/>
      <c r="AC9" s="626"/>
      <c r="AD9" s="627">
        <v>4363</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632966</v>
      </c>
      <c r="BH9" s="624"/>
      <c r="BI9" s="624"/>
      <c r="BJ9" s="624"/>
      <c r="BK9" s="624"/>
      <c r="BL9" s="624"/>
      <c r="BM9" s="624"/>
      <c r="BN9" s="625"/>
      <c r="BO9" s="626">
        <v>33.1</v>
      </c>
      <c r="BP9" s="626"/>
      <c r="BQ9" s="626"/>
      <c r="BR9" s="626"/>
      <c r="BS9" s="627" t="s">
        <v>141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886149</v>
      </c>
      <c r="CS9" s="624"/>
      <c r="CT9" s="624"/>
      <c r="CU9" s="624"/>
      <c r="CV9" s="624"/>
      <c r="CW9" s="624"/>
      <c r="CX9" s="624"/>
      <c r="CY9" s="625"/>
      <c r="CZ9" s="626">
        <v>9.1</v>
      </c>
      <c r="DA9" s="626"/>
      <c r="DB9" s="626"/>
      <c r="DC9" s="626"/>
      <c r="DD9" s="632">
        <v>8993</v>
      </c>
      <c r="DE9" s="624"/>
      <c r="DF9" s="624"/>
      <c r="DG9" s="624"/>
      <c r="DH9" s="624"/>
      <c r="DI9" s="624"/>
      <c r="DJ9" s="624"/>
      <c r="DK9" s="624"/>
      <c r="DL9" s="624"/>
      <c r="DM9" s="624"/>
      <c r="DN9" s="624"/>
      <c r="DO9" s="624"/>
      <c r="DP9" s="625"/>
      <c r="DQ9" s="632">
        <v>585222</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141</v>
      </c>
      <c r="S10" s="624"/>
      <c r="T10" s="624"/>
      <c r="U10" s="624"/>
      <c r="V10" s="624"/>
      <c r="W10" s="624"/>
      <c r="X10" s="624"/>
      <c r="Y10" s="625"/>
      <c r="Z10" s="626" t="s">
        <v>141</v>
      </c>
      <c r="AA10" s="626"/>
      <c r="AB10" s="626"/>
      <c r="AC10" s="626"/>
      <c r="AD10" s="627" t="s">
        <v>249</v>
      </c>
      <c r="AE10" s="627"/>
      <c r="AF10" s="627"/>
      <c r="AG10" s="627"/>
      <c r="AH10" s="627"/>
      <c r="AI10" s="627"/>
      <c r="AJ10" s="627"/>
      <c r="AK10" s="627"/>
      <c r="AL10" s="628" t="s">
        <v>141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54353</v>
      </c>
      <c r="BH10" s="624"/>
      <c r="BI10" s="624"/>
      <c r="BJ10" s="624"/>
      <c r="BK10" s="624"/>
      <c r="BL10" s="624"/>
      <c r="BM10" s="624"/>
      <c r="BN10" s="625"/>
      <c r="BO10" s="626">
        <v>2.8</v>
      </c>
      <c r="BP10" s="626"/>
      <c r="BQ10" s="626"/>
      <c r="BR10" s="626"/>
      <c r="BS10" s="627" t="s">
        <v>141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303</v>
      </c>
      <c r="CS10" s="624"/>
      <c r="CT10" s="624"/>
      <c r="CU10" s="624"/>
      <c r="CV10" s="624"/>
      <c r="CW10" s="624"/>
      <c r="CX10" s="624"/>
      <c r="CY10" s="625"/>
      <c r="CZ10" s="626">
        <v>0</v>
      </c>
      <c r="DA10" s="626"/>
      <c r="DB10" s="626"/>
      <c r="DC10" s="626"/>
      <c r="DD10" s="632" t="s">
        <v>141</v>
      </c>
      <c r="DE10" s="624"/>
      <c r="DF10" s="624"/>
      <c r="DG10" s="624"/>
      <c r="DH10" s="624"/>
      <c r="DI10" s="624"/>
      <c r="DJ10" s="624"/>
      <c r="DK10" s="624"/>
      <c r="DL10" s="624"/>
      <c r="DM10" s="624"/>
      <c r="DN10" s="624"/>
      <c r="DO10" s="624"/>
      <c r="DP10" s="625"/>
      <c r="DQ10" s="632">
        <v>303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422984</v>
      </c>
      <c r="S11" s="624"/>
      <c r="T11" s="624"/>
      <c r="U11" s="624"/>
      <c r="V11" s="624"/>
      <c r="W11" s="624"/>
      <c r="X11" s="624"/>
      <c r="Y11" s="625"/>
      <c r="Z11" s="628">
        <v>4.0999999999999996</v>
      </c>
      <c r="AA11" s="629"/>
      <c r="AB11" s="629"/>
      <c r="AC11" s="635"/>
      <c r="AD11" s="632">
        <v>422984</v>
      </c>
      <c r="AE11" s="624"/>
      <c r="AF11" s="624"/>
      <c r="AG11" s="624"/>
      <c r="AH11" s="624"/>
      <c r="AI11" s="624"/>
      <c r="AJ11" s="624"/>
      <c r="AK11" s="625"/>
      <c r="AL11" s="628">
        <v>8.3000000000000007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66713</v>
      </c>
      <c r="BH11" s="624"/>
      <c r="BI11" s="624"/>
      <c r="BJ11" s="624"/>
      <c r="BK11" s="624"/>
      <c r="BL11" s="624"/>
      <c r="BM11" s="624"/>
      <c r="BN11" s="625"/>
      <c r="BO11" s="626">
        <v>3.5</v>
      </c>
      <c r="BP11" s="626"/>
      <c r="BQ11" s="626"/>
      <c r="BR11" s="626"/>
      <c r="BS11" s="627" t="s">
        <v>141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610180</v>
      </c>
      <c r="CS11" s="624"/>
      <c r="CT11" s="624"/>
      <c r="CU11" s="624"/>
      <c r="CV11" s="624"/>
      <c r="CW11" s="624"/>
      <c r="CX11" s="624"/>
      <c r="CY11" s="625"/>
      <c r="CZ11" s="626">
        <v>6.3</v>
      </c>
      <c r="DA11" s="626"/>
      <c r="DB11" s="626"/>
      <c r="DC11" s="626"/>
      <c r="DD11" s="632">
        <v>327602</v>
      </c>
      <c r="DE11" s="624"/>
      <c r="DF11" s="624"/>
      <c r="DG11" s="624"/>
      <c r="DH11" s="624"/>
      <c r="DI11" s="624"/>
      <c r="DJ11" s="624"/>
      <c r="DK11" s="624"/>
      <c r="DL11" s="624"/>
      <c r="DM11" s="624"/>
      <c r="DN11" s="624"/>
      <c r="DO11" s="624"/>
      <c r="DP11" s="625"/>
      <c r="DQ11" s="632">
        <v>179268</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249</v>
      </c>
      <c r="S12" s="624"/>
      <c r="T12" s="624"/>
      <c r="U12" s="624"/>
      <c r="V12" s="624"/>
      <c r="W12" s="624"/>
      <c r="X12" s="624"/>
      <c r="Y12" s="625"/>
      <c r="Z12" s="626" t="s">
        <v>141</v>
      </c>
      <c r="AA12" s="626"/>
      <c r="AB12" s="626"/>
      <c r="AC12" s="626"/>
      <c r="AD12" s="627" t="s">
        <v>141</v>
      </c>
      <c r="AE12" s="627"/>
      <c r="AF12" s="627"/>
      <c r="AG12" s="627"/>
      <c r="AH12" s="627"/>
      <c r="AI12" s="627"/>
      <c r="AJ12" s="627"/>
      <c r="AK12" s="627"/>
      <c r="AL12" s="628" t="s">
        <v>141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955495</v>
      </c>
      <c r="BH12" s="624"/>
      <c r="BI12" s="624"/>
      <c r="BJ12" s="624"/>
      <c r="BK12" s="624"/>
      <c r="BL12" s="624"/>
      <c r="BM12" s="624"/>
      <c r="BN12" s="625"/>
      <c r="BO12" s="626">
        <v>50</v>
      </c>
      <c r="BP12" s="626"/>
      <c r="BQ12" s="626"/>
      <c r="BR12" s="626"/>
      <c r="BS12" s="627" t="s">
        <v>141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391437</v>
      </c>
      <c r="CS12" s="624"/>
      <c r="CT12" s="624"/>
      <c r="CU12" s="624"/>
      <c r="CV12" s="624"/>
      <c r="CW12" s="624"/>
      <c r="CX12" s="624"/>
      <c r="CY12" s="625"/>
      <c r="CZ12" s="626">
        <v>4</v>
      </c>
      <c r="DA12" s="626"/>
      <c r="DB12" s="626"/>
      <c r="DC12" s="626"/>
      <c r="DD12" s="632">
        <v>17935</v>
      </c>
      <c r="DE12" s="624"/>
      <c r="DF12" s="624"/>
      <c r="DG12" s="624"/>
      <c r="DH12" s="624"/>
      <c r="DI12" s="624"/>
      <c r="DJ12" s="624"/>
      <c r="DK12" s="624"/>
      <c r="DL12" s="624"/>
      <c r="DM12" s="624"/>
      <c r="DN12" s="624"/>
      <c r="DO12" s="624"/>
      <c r="DP12" s="625"/>
      <c r="DQ12" s="632">
        <v>210051</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249</v>
      </c>
      <c r="AA13" s="626"/>
      <c r="AB13" s="626"/>
      <c r="AC13" s="626"/>
      <c r="AD13" s="627" t="s">
        <v>141</v>
      </c>
      <c r="AE13" s="627"/>
      <c r="AF13" s="627"/>
      <c r="AG13" s="627"/>
      <c r="AH13" s="627"/>
      <c r="AI13" s="627"/>
      <c r="AJ13" s="627"/>
      <c r="AK13" s="627"/>
      <c r="AL13" s="628" t="s">
        <v>141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850002</v>
      </c>
      <c r="BH13" s="624"/>
      <c r="BI13" s="624"/>
      <c r="BJ13" s="624"/>
      <c r="BK13" s="624"/>
      <c r="BL13" s="624"/>
      <c r="BM13" s="624"/>
      <c r="BN13" s="625"/>
      <c r="BO13" s="626">
        <v>44.5</v>
      </c>
      <c r="BP13" s="626"/>
      <c r="BQ13" s="626"/>
      <c r="BR13" s="626"/>
      <c r="BS13" s="627" t="s">
        <v>141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840514</v>
      </c>
      <c r="CS13" s="624"/>
      <c r="CT13" s="624"/>
      <c r="CU13" s="624"/>
      <c r="CV13" s="624"/>
      <c r="CW13" s="624"/>
      <c r="CX13" s="624"/>
      <c r="CY13" s="625"/>
      <c r="CZ13" s="626">
        <v>8.6999999999999993</v>
      </c>
      <c r="DA13" s="626"/>
      <c r="DB13" s="626"/>
      <c r="DC13" s="626"/>
      <c r="DD13" s="632">
        <v>399450</v>
      </c>
      <c r="DE13" s="624"/>
      <c r="DF13" s="624"/>
      <c r="DG13" s="624"/>
      <c r="DH13" s="624"/>
      <c r="DI13" s="624"/>
      <c r="DJ13" s="624"/>
      <c r="DK13" s="624"/>
      <c r="DL13" s="624"/>
      <c r="DM13" s="624"/>
      <c r="DN13" s="624"/>
      <c r="DO13" s="624"/>
      <c r="DP13" s="625"/>
      <c r="DQ13" s="632">
        <v>495589</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141</v>
      </c>
      <c r="S14" s="624"/>
      <c r="T14" s="624"/>
      <c r="U14" s="624"/>
      <c r="V14" s="624"/>
      <c r="W14" s="624"/>
      <c r="X14" s="624"/>
      <c r="Y14" s="625"/>
      <c r="Z14" s="626" t="s">
        <v>249</v>
      </c>
      <c r="AA14" s="626"/>
      <c r="AB14" s="626"/>
      <c r="AC14" s="626"/>
      <c r="AD14" s="627" t="s">
        <v>141</v>
      </c>
      <c r="AE14" s="627"/>
      <c r="AF14" s="627"/>
      <c r="AG14" s="627"/>
      <c r="AH14" s="627"/>
      <c r="AI14" s="627"/>
      <c r="AJ14" s="627"/>
      <c r="AK14" s="627"/>
      <c r="AL14" s="628" t="s">
        <v>249</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69532</v>
      </c>
      <c r="BH14" s="624"/>
      <c r="BI14" s="624"/>
      <c r="BJ14" s="624"/>
      <c r="BK14" s="624"/>
      <c r="BL14" s="624"/>
      <c r="BM14" s="624"/>
      <c r="BN14" s="625"/>
      <c r="BO14" s="626">
        <v>3.6</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399927</v>
      </c>
      <c r="CS14" s="624"/>
      <c r="CT14" s="624"/>
      <c r="CU14" s="624"/>
      <c r="CV14" s="624"/>
      <c r="CW14" s="624"/>
      <c r="CX14" s="624"/>
      <c r="CY14" s="625"/>
      <c r="CZ14" s="626">
        <v>4.0999999999999996</v>
      </c>
      <c r="DA14" s="626"/>
      <c r="DB14" s="626"/>
      <c r="DC14" s="626"/>
      <c r="DD14" s="632">
        <v>127517</v>
      </c>
      <c r="DE14" s="624"/>
      <c r="DF14" s="624"/>
      <c r="DG14" s="624"/>
      <c r="DH14" s="624"/>
      <c r="DI14" s="624"/>
      <c r="DJ14" s="624"/>
      <c r="DK14" s="624"/>
      <c r="DL14" s="624"/>
      <c r="DM14" s="624"/>
      <c r="DN14" s="624"/>
      <c r="DO14" s="624"/>
      <c r="DP14" s="625"/>
      <c r="DQ14" s="632">
        <v>272969</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249</v>
      </c>
      <c r="S15" s="624"/>
      <c r="T15" s="624"/>
      <c r="U15" s="624"/>
      <c r="V15" s="624"/>
      <c r="W15" s="624"/>
      <c r="X15" s="624"/>
      <c r="Y15" s="625"/>
      <c r="Z15" s="626" t="s">
        <v>141</v>
      </c>
      <c r="AA15" s="626"/>
      <c r="AB15" s="626"/>
      <c r="AC15" s="626"/>
      <c r="AD15" s="627" t="s">
        <v>141</v>
      </c>
      <c r="AE15" s="627"/>
      <c r="AF15" s="627"/>
      <c r="AG15" s="627"/>
      <c r="AH15" s="627"/>
      <c r="AI15" s="627"/>
      <c r="AJ15" s="627"/>
      <c r="AK15" s="627"/>
      <c r="AL15" s="628" t="s">
        <v>141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100398</v>
      </c>
      <c r="BH15" s="624"/>
      <c r="BI15" s="624"/>
      <c r="BJ15" s="624"/>
      <c r="BK15" s="624"/>
      <c r="BL15" s="624"/>
      <c r="BM15" s="624"/>
      <c r="BN15" s="625"/>
      <c r="BO15" s="626">
        <v>5.3</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1314908</v>
      </c>
      <c r="CS15" s="624"/>
      <c r="CT15" s="624"/>
      <c r="CU15" s="624"/>
      <c r="CV15" s="624"/>
      <c r="CW15" s="624"/>
      <c r="CX15" s="624"/>
      <c r="CY15" s="625"/>
      <c r="CZ15" s="626">
        <v>13.6</v>
      </c>
      <c r="DA15" s="626"/>
      <c r="DB15" s="626"/>
      <c r="DC15" s="626"/>
      <c r="DD15" s="632">
        <v>367017</v>
      </c>
      <c r="DE15" s="624"/>
      <c r="DF15" s="624"/>
      <c r="DG15" s="624"/>
      <c r="DH15" s="624"/>
      <c r="DI15" s="624"/>
      <c r="DJ15" s="624"/>
      <c r="DK15" s="624"/>
      <c r="DL15" s="624"/>
      <c r="DM15" s="624"/>
      <c r="DN15" s="624"/>
      <c r="DO15" s="624"/>
      <c r="DP15" s="625"/>
      <c r="DQ15" s="632">
        <v>963842</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7261</v>
      </c>
      <c r="S16" s="624"/>
      <c r="T16" s="624"/>
      <c r="U16" s="624"/>
      <c r="V16" s="624"/>
      <c r="W16" s="624"/>
      <c r="X16" s="624"/>
      <c r="Y16" s="625"/>
      <c r="Z16" s="626">
        <v>0.1</v>
      </c>
      <c r="AA16" s="626"/>
      <c r="AB16" s="626"/>
      <c r="AC16" s="626"/>
      <c r="AD16" s="627">
        <v>7261</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249</v>
      </c>
      <c r="BH16" s="624"/>
      <c r="BI16" s="624"/>
      <c r="BJ16" s="624"/>
      <c r="BK16" s="624"/>
      <c r="BL16" s="624"/>
      <c r="BM16" s="624"/>
      <c r="BN16" s="625"/>
      <c r="BO16" s="626" t="s">
        <v>141</v>
      </c>
      <c r="BP16" s="626"/>
      <c r="BQ16" s="626"/>
      <c r="BR16" s="626"/>
      <c r="BS16" s="627" t="s">
        <v>141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79247</v>
      </c>
      <c r="CS16" s="624"/>
      <c r="CT16" s="624"/>
      <c r="CU16" s="624"/>
      <c r="CV16" s="624"/>
      <c r="CW16" s="624"/>
      <c r="CX16" s="624"/>
      <c r="CY16" s="625"/>
      <c r="CZ16" s="626">
        <v>0.8</v>
      </c>
      <c r="DA16" s="626"/>
      <c r="DB16" s="626"/>
      <c r="DC16" s="626"/>
      <c r="DD16" s="632" t="s">
        <v>141</v>
      </c>
      <c r="DE16" s="624"/>
      <c r="DF16" s="624"/>
      <c r="DG16" s="624"/>
      <c r="DH16" s="624"/>
      <c r="DI16" s="624"/>
      <c r="DJ16" s="624"/>
      <c r="DK16" s="624"/>
      <c r="DL16" s="624"/>
      <c r="DM16" s="624"/>
      <c r="DN16" s="624"/>
      <c r="DO16" s="624"/>
      <c r="DP16" s="625"/>
      <c r="DQ16" s="632">
        <v>39110</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30573</v>
      </c>
      <c r="S17" s="624"/>
      <c r="T17" s="624"/>
      <c r="U17" s="624"/>
      <c r="V17" s="624"/>
      <c r="W17" s="624"/>
      <c r="X17" s="624"/>
      <c r="Y17" s="625"/>
      <c r="Z17" s="626">
        <v>0.3</v>
      </c>
      <c r="AA17" s="626"/>
      <c r="AB17" s="626"/>
      <c r="AC17" s="626"/>
      <c r="AD17" s="627">
        <v>30573</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141</v>
      </c>
      <c r="BH17" s="624"/>
      <c r="BI17" s="624"/>
      <c r="BJ17" s="624"/>
      <c r="BK17" s="624"/>
      <c r="BL17" s="624"/>
      <c r="BM17" s="624"/>
      <c r="BN17" s="625"/>
      <c r="BO17" s="626" t="s">
        <v>141</v>
      </c>
      <c r="BP17" s="626"/>
      <c r="BQ17" s="626"/>
      <c r="BR17" s="626"/>
      <c r="BS17" s="627" t="s">
        <v>141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663116</v>
      </c>
      <c r="CS17" s="624"/>
      <c r="CT17" s="624"/>
      <c r="CU17" s="624"/>
      <c r="CV17" s="624"/>
      <c r="CW17" s="624"/>
      <c r="CX17" s="624"/>
      <c r="CY17" s="625"/>
      <c r="CZ17" s="626">
        <v>6.8</v>
      </c>
      <c r="DA17" s="626"/>
      <c r="DB17" s="626"/>
      <c r="DC17" s="626"/>
      <c r="DD17" s="632" t="s">
        <v>249</v>
      </c>
      <c r="DE17" s="624"/>
      <c r="DF17" s="624"/>
      <c r="DG17" s="624"/>
      <c r="DH17" s="624"/>
      <c r="DI17" s="624"/>
      <c r="DJ17" s="624"/>
      <c r="DK17" s="624"/>
      <c r="DL17" s="624"/>
      <c r="DM17" s="624"/>
      <c r="DN17" s="624"/>
      <c r="DO17" s="624"/>
      <c r="DP17" s="625"/>
      <c r="DQ17" s="632">
        <v>659191</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22097</v>
      </c>
      <c r="S18" s="624"/>
      <c r="T18" s="624"/>
      <c r="U18" s="624"/>
      <c r="V18" s="624"/>
      <c r="W18" s="624"/>
      <c r="X18" s="624"/>
      <c r="Y18" s="625"/>
      <c r="Z18" s="626">
        <v>0.2</v>
      </c>
      <c r="AA18" s="626"/>
      <c r="AB18" s="626"/>
      <c r="AC18" s="626"/>
      <c r="AD18" s="627">
        <v>22097</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141</v>
      </c>
      <c r="BH18" s="624"/>
      <c r="BI18" s="624"/>
      <c r="BJ18" s="624"/>
      <c r="BK18" s="624"/>
      <c r="BL18" s="624"/>
      <c r="BM18" s="624"/>
      <c r="BN18" s="625"/>
      <c r="BO18" s="626" t="s">
        <v>141</v>
      </c>
      <c r="BP18" s="626"/>
      <c r="BQ18" s="626"/>
      <c r="BR18" s="626"/>
      <c r="BS18" s="627" t="s">
        <v>141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249</v>
      </c>
      <c r="CS18" s="624"/>
      <c r="CT18" s="624"/>
      <c r="CU18" s="624"/>
      <c r="CV18" s="624"/>
      <c r="CW18" s="624"/>
      <c r="CX18" s="624"/>
      <c r="CY18" s="625"/>
      <c r="CZ18" s="626" t="s">
        <v>141</v>
      </c>
      <c r="DA18" s="626"/>
      <c r="DB18" s="626"/>
      <c r="DC18" s="626"/>
      <c r="DD18" s="632" t="s">
        <v>141</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18991</v>
      </c>
      <c r="S19" s="624"/>
      <c r="T19" s="624"/>
      <c r="U19" s="624"/>
      <c r="V19" s="624"/>
      <c r="W19" s="624"/>
      <c r="X19" s="624"/>
      <c r="Y19" s="625"/>
      <c r="Z19" s="626">
        <v>0.2</v>
      </c>
      <c r="AA19" s="626"/>
      <c r="AB19" s="626"/>
      <c r="AC19" s="626"/>
      <c r="AD19" s="627">
        <v>18991</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4021</v>
      </c>
      <c r="BH19" s="624"/>
      <c r="BI19" s="624"/>
      <c r="BJ19" s="624"/>
      <c r="BK19" s="624"/>
      <c r="BL19" s="624"/>
      <c r="BM19" s="624"/>
      <c r="BN19" s="625"/>
      <c r="BO19" s="626">
        <v>0.2</v>
      </c>
      <c r="BP19" s="626"/>
      <c r="BQ19" s="626"/>
      <c r="BR19" s="626"/>
      <c r="BS19" s="627" t="s">
        <v>141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141</v>
      </c>
      <c r="DA19" s="626"/>
      <c r="DB19" s="626"/>
      <c r="DC19" s="626"/>
      <c r="DD19" s="632" t="s">
        <v>141</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3106</v>
      </c>
      <c r="S20" s="624"/>
      <c r="T20" s="624"/>
      <c r="U20" s="624"/>
      <c r="V20" s="624"/>
      <c r="W20" s="624"/>
      <c r="X20" s="624"/>
      <c r="Y20" s="625"/>
      <c r="Z20" s="626">
        <v>0</v>
      </c>
      <c r="AA20" s="626"/>
      <c r="AB20" s="626"/>
      <c r="AC20" s="626"/>
      <c r="AD20" s="627">
        <v>3106</v>
      </c>
      <c r="AE20" s="627"/>
      <c r="AF20" s="627"/>
      <c r="AG20" s="627"/>
      <c r="AH20" s="627"/>
      <c r="AI20" s="627"/>
      <c r="AJ20" s="627"/>
      <c r="AK20" s="627"/>
      <c r="AL20" s="628">
        <v>0.1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4021</v>
      </c>
      <c r="BH20" s="624"/>
      <c r="BI20" s="624"/>
      <c r="BJ20" s="624"/>
      <c r="BK20" s="624"/>
      <c r="BL20" s="624"/>
      <c r="BM20" s="624"/>
      <c r="BN20" s="625"/>
      <c r="BO20" s="626">
        <v>0.2</v>
      </c>
      <c r="BP20" s="626"/>
      <c r="BQ20" s="626"/>
      <c r="BR20" s="626"/>
      <c r="BS20" s="627" t="s">
        <v>249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9701672</v>
      </c>
      <c r="CS20" s="624"/>
      <c r="CT20" s="624"/>
      <c r="CU20" s="624"/>
      <c r="CV20" s="624"/>
      <c r="CW20" s="624"/>
      <c r="CX20" s="624"/>
      <c r="CY20" s="625"/>
      <c r="CZ20" s="626">
        <v>100</v>
      </c>
      <c r="DA20" s="626"/>
      <c r="DB20" s="626"/>
      <c r="DC20" s="626"/>
      <c r="DD20" s="632">
        <v>1462102</v>
      </c>
      <c r="DE20" s="624"/>
      <c r="DF20" s="624"/>
      <c r="DG20" s="624"/>
      <c r="DH20" s="624"/>
      <c r="DI20" s="624"/>
      <c r="DJ20" s="624"/>
      <c r="DK20" s="624"/>
      <c r="DL20" s="624"/>
      <c r="DM20" s="624"/>
      <c r="DN20" s="624"/>
      <c r="DO20" s="624"/>
      <c r="DP20" s="625"/>
      <c r="DQ20" s="632">
        <v>6216796</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2995024</v>
      </c>
      <c r="S21" s="624"/>
      <c r="T21" s="624"/>
      <c r="U21" s="624"/>
      <c r="V21" s="624"/>
      <c r="W21" s="624"/>
      <c r="X21" s="624"/>
      <c r="Y21" s="625"/>
      <c r="Z21" s="626">
        <v>29.1</v>
      </c>
      <c r="AA21" s="626"/>
      <c r="AB21" s="626"/>
      <c r="AC21" s="626"/>
      <c r="AD21" s="627">
        <v>2562559</v>
      </c>
      <c r="AE21" s="627"/>
      <c r="AF21" s="627"/>
      <c r="AG21" s="627"/>
      <c r="AH21" s="627"/>
      <c r="AI21" s="627"/>
      <c r="AJ21" s="627"/>
      <c r="AK21" s="627"/>
      <c r="AL21" s="628">
        <v>50.2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4021</v>
      </c>
      <c r="BH21" s="624"/>
      <c r="BI21" s="624"/>
      <c r="BJ21" s="624"/>
      <c r="BK21" s="624"/>
      <c r="BL21" s="624"/>
      <c r="BM21" s="624"/>
      <c r="BN21" s="625"/>
      <c r="BO21" s="626">
        <v>0.2</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2562559</v>
      </c>
      <c r="S22" s="624"/>
      <c r="T22" s="624"/>
      <c r="U22" s="624"/>
      <c r="V22" s="624"/>
      <c r="W22" s="624"/>
      <c r="X22" s="624"/>
      <c r="Y22" s="625"/>
      <c r="Z22" s="626">
        <v>24.9</v>
      </c>
      <c r="AA22" s="626"/>
      <c r="AB22" s="626"/>
      <c r="AC22" s="626"/>
      <c r="AD22" s="627">
        <v>2562559</v>
      </c>
      <c r="AE22" s="627"/>
      <c r="AF22" s="627"/>
      <c r="AG22" s="627"/>
      <c r="AH22" s="627"/>
      <c r="AI22" s="627"/>
      <c r="AJ22" s="627"/>
      <c r="AK22" s="627"/>
      <c r="AL22" s="628">
        <v>50.2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141</v>
      </c>
      <c r="BP22" s="626"/>
      <c r="BQ22" s="626"/>
      <c r="BR22" s="626"/>
      <c r="BS22" s="627" t="s">
        <v>141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353162</v>
      </c>
      <c r="S23" s="624"/>
      <c r="T23" s="624"/>
      <c r="U23" s="624"/>
      <c r="V23" s="624"/>
      <c r="W23" s="624"/>
      <c r="X23" s="624"/>
      <c r="Y23" s="625"/>
      <c r="Z23" s="626">
        <v>3.4</v>
      </c>
      <c r="AA23" s="626"/>
      <c r="AB23" s="626"/>
      <c r="AC23" s="626"/>
      <c r="AD23" s="627" t="s">
        <v>141</v>
      </c>
      <c r="AE23" s="627"/>
      <c r="AF23" s="627"/>
      <c r="AG23" s="627"/>
      <c r="AH23" s="627"/>
      <c r="AI23" s="627"/>
      <c r="AJ23" s="627"/>
      <c r="AK23" s="627"/>
      <c r="AL23" s="628" t="s">
        <v>141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141</v>
      </c>
      <c r="BH23" s="624"/>
      <c r="BI23" s="624"/>
      <c r="BJ23" s="624"/>
      <c r="BK23" s="624"/>
      <c r="BL23" s="624"/>
      <c r="BM23" s="624"/>
      <c r="BN23" s="625"/>
      <c r="BO23" s="626" t="s">
        <v>141</v>
      </c>
      <c r="BP23" s="626"/>
      <c r="BQ23" s="626"/>
      <c r="BR23" s="626"/>
      <c r="BS23" s="627" t="s">
        <v>141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79303</v>
      </c>
      <c r="S24" s="624"/>
      <c r="T24" s="624"/>
      <c r="U24" s="624"/>
      <c r="V24" s="624"/>
      <c r="W24" s="624"/>
      <c r="X24" s="624"/>
      <c r="Y24" s="625"/>
      <c r="Z24" s="626">
        <v>0.8</v>
      </c>
      <c r="AA24" s="626"/>
      <c r="AB24" s="626"/>
      <c r="AC24" s="626"/>
      <c r="AD24" s="627" t="s">
        <v>141</v>
      </c>
      <c r="AE24" s="627"/>
      <c r="AF24" s="627"/>
      <c r="AG24" s="627"/>
      <c r="AH24" s="627"/>
      <c r="AI24" s="627"/>
      <c r="AJ24" s="627"/>
      <c r="AK24" s="627"/>
      <c r="AL24" s="628" t="s">
        <v>141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141</v>
      </c>
      <c r="BP24" s="626"/>
      <c r="BQ24" s="626"/>
      <c r="BR24" s="626"/>
      <c r="BS24" s="627" t="s">
        <v>141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2947826</v>
      </c>
      <c r="CS24" s="613"/>
      <c r="CT24" s="613"/>
      <c r="CU24" s="613"/>
      <c r="CV24" s="613"/>
      <c r="CW24" s="613"/>
      <c r="CX24" s="613"/>
      <c r="CY24" s="614"/>
      <c r="CZ24" s="617">
        <v>30.4</v>
      </c>
      <c r="DA24" s="618"/>
      <c r="DB24" s="618"/>
      <c r="DC24" s="634"/>
      <c r="DD24" s="653">
        <v>2215781</v>
      </c>
      <c r="DE24" s="613"/>
      <c r="DF24" s="613"/>
      <c r="DG24" s="613"/>
      <c r="DH24" s="613"/>
      <c r="DI24" s="613"/>
      <c r="DJ24" s="613"/>
      <c r="DK24" s="614"/>
      <c r="DL24" s="653">
        <v>2193087</v>
      </c>
      <c r="DM24" s="613"/>
      <c r="DN24" s="613"/>
      <c r="DO24" s="613"/>
      <c r="DP24" s="613"/>
      <c r="DQ24" s="613"/>
      <c r="DR24" s="613"/>
      <c r="DS24" s="613"/>
      <c r="DT24" s="613"/>
      <c r="DU24" s="613"/>
      <c r="DV24" s="614"/>
      <c r="DW24" s="617">
        <v>42.4</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5512385</v>
      </c>
      <c r="S25" s="624"/>
      <c r="T25" s="624"/>
      <c r="U25" s="624"/>
      <c r="V25" s="624"/>
      <c r="W25" s="624"/>
      <c r="X25" s="624"/>
      <c r="Y25" s="625"/>
      <c r="Z25" s="626">
        <v>53.5</v>
      </c>
      <c r="AA25" s="626"/>
      <c r="AB25" s="626"/>
      <c r="AC25" s="626"/>
      <c r="AD25" s="627">
        <v>5079920</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249</v>
      </c>
      <c r="BH25" s="624"/>
      <c r="BI25" s="624"/>
      <c r="BJ25" s="624"/>
      <c r="BK25" s="624"/>
      <c r="BL25" s="624"/>
      <c r="BM25" s="624"/>
      <c r="BN25" s="625"/>
      <c r="BO25" s="626" t="s">
        <v>141</v>
      </c>
      <c r="BP25" s="626"/>
      <c r="BQ25" s="626"/>
      <c r="BR25" s="626"/>
      <c r="BS25" s="627" t="s">
        <v>249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1428406</v>
      </c>
      <c r="CS25" s="654"/>
      <c r="CT25" s="654"/>
      <c r="CU25" s="654"/>
      <c r="CV25" s="654"/>
      <c r="CW25" s="654"/>
      <c r="CX25" s="654"/>
      <c r="CY25" s="655"/>
      <c r="CZ25" s="628">
        <v>14.7</v>
      </c>
      <c r="DA25" s="656"/>
      <c r="DB25" s="656"/>
      <c r="DC25" s="658"/>
      <c r="DD25" s="632">
        <v>1284077</v>
      </c>
      <c r="DE25" s="654"/>
      <c r="DF25" s="654"/>
      <c r="DG25" s="654"/>
      <c r="DH25" s="654"/>
      <c r="DI25" s="654"/>
      <c r="DJ25" s="654"/>
      <c r="DK25" s="655"/>
      <c r="DL25" s="632">
        <v>1265558</v>
      </c>
      <c r="DM25" s="654"/>
      <c r="DN25" s="654"/>
      <c r="DO25" s="654"/>
      <c r="DP25" s="654"/>
      <c r="DQ25" s="654"/>
      <c r="DR25" s="654"/>
      <c r="DS25" s="654"/>
      <c r="DT25" s="654"/>
      <c r="DU25" s="654"/>
      <c r="DV25" s="655"/>
      <c r="DW25" s="628">
        <v>24.5</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1555</v>
      </c>
      <c r="S26" s="624"/>
      <c r="T26" s="624"/>
      <c r="U26" s="624"/>
      <c r="V26" s="624"/>
      <c r="W26" s="624"/>
      <c r="X26" s="624"/>
      <c r="Y26" s="625"/>
      <c r="Z26" s="626">
        <v>0</v>
      </c>
      <c r="AA26" s="626"/>
      <c r="AB26" s="626"/>
      <c r="AC26" s="626"/>
      <c r="AD26" s="627">
        <v>1555</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249</v>
      </c>
      <c r="BH26" s="624"/>
      <c r="BI26" s="624"/>
      <c r="BJ26" s="624"/>
      <c r="BK26" s="624"/>
      <c r="BL26" s="624"/>
      <c r="BM26" s="624"/>
      <c r="BN26" s="625"/>
      <c r="BO26" s="626" t="s">
        <v>249</v>
      </c>
      <c r="BP26" s="626"/>
      <c r="BQ26" s="626"/>
      <c r="BR26" s="626"/>
      <c r="BS26" s="627" t="s">
        <v>141</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808970</v>
      </c>
      <c r="CS26" s="624"/>
      <c r="CT26" s="624"/>
      <c r="CU26" s="624"/>
      <c r="CV26" s="624"/>
      <c r="CW26" s="624"/>
      <c r="CX26" s="624"/>
      <c r="CY26" s="625"/>
      <c r="CZ26" s="628">
        <v>8.3000000000000007</v>
      </c>
      <c r="DA26" s="656"/>
      <c r="DB26" s="656"/>
      <c r="DC26" s="658"/>
      <c r="DD26" s="632">
        <v>737105</v>
      </c>
      <c r="DE26" s="624"/>
      <c r="DF26" s="624"/>
      <c r="DG26" s="624"/>
      <c r="DH26" s="624"/>
      <c r="DI26" s="624"/>
      <c r="DJ26" s="624"/>
      <c r="DK26" s="625"/>
      <c r="DL26" s="632" t="s">
        <v>141</v>
      </c>
      <c r="DM26" s="624"/>
      <c r="DN26" s="624"/>
      <c r="DO26" s="624"/>
      <c r="DP26" s="624"/>
      <c r="DQ26" s="624"/>
      <c r="DR26" s="624"/>
      <c r="DS26" s="624"/>
      <c r="DT26" s="624"/>
      <c r="DU26" s="624"/>
      <c r="DV26" s="625"/>
      <c r="DW26" s="628" t="s">
        <v>249</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53111</v>
      </c>
      <c r="S27" s="624"/>
      <c r="T27" s="624"/>
      <c r="U27" s="624"/>
      <c r="V27" s="624"/>
      <c r="W27" s="624"/>
      <c r="X27" s="624"/>
      <c r="Y27" s="625"/>
      <c r="Z27" s="626">
        <v>0.5</v>
      </c>
      <c r="AA27" s="626"/>
      <c r="AB27" s="626"/>
      <c r="AC27" s="626"/>
      <c r="AD27" s="627" t="s">
        <v>141</v>
      </c>
      <c r="AE27" s="627"/>
      <c r="AF27" s="627"/>
      <c r="AG27" s="627"/>
      <c r="AH27" s="627"/>
      <c r="AI27" s="627"/>
      <c r="AJ27" s="627"/>
      <c r="AK27" s="627"/>
      <c r="AL27" s="628" t="s">
        <v>249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1911760</v>
      </c>
      <c r="BH27" s="624"/>
      <c r="BI27" s="624"/>
      <c r="BJ27" s="624"/>
      <c r="BK27" s="624"/>
      <c r="BL27" s="624"/>
      <c r="BM27" s="624"/>
      <c r="BN27" s="625"/>
      <c r="BO27" s="626">
        <v>100</v>
      </c>
      <c r="BP27" s="626"/>
      <c r="BQ27" s="626"/>
      <c r="BR27" s="626"/>
      <c r="BS27" s="627" t="s">
        <v>141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856304</v>
      </c>
      <c r="CS27" s="654"/>
      <c r="CT27" s="654"/>
      <c r="CU27" s="654"/>
      <c r="CV27" s="654"/>
      <c r="CW27" s="654"/>
      <c r="CX27" s="654"/>
      <c r="CY27" s="655"/>
      <c r="CZ27" s="628">
        <v>8.8000000000000007</v>
      </c>
      <c r="DA27" s="656"/>
      <c r="DB27" s="656"/>
      <c r="DC27" s="658"/>
      <c r="DD27" s="632">
        <v>272513</v>
      </c>
      <c r="DE27" s="654"/>
      <c r="DF27" s="654"/>
      <c r="DG27" s="654"/>
      <c r="DH27" s="654"/>
      <c r="DI27" s="654"/>
      <c r="DJ27" s="654"/>
      <c r="DK27" s="655"/>
      <c r="DL27" s="632">
        <v>268338</v>
      </c>
      <c r="DM27" s="654"/>
      <c r="DN27" s="654"/>
      <c r="DO27" s="654"/>
      <c r="DP27" s="654"/>
      <c r="DQ27" s="654"/>
      <c r="DR27" s="654"/>
      <c r="DS27" s="654"/>
      <c r="DT27" s="654"/>
      <c r="DU27" s="654"/>
      <c r="DV27" s="655"/>
      <c r="DW27" s="628">
        <v>5.2</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127757</v>
      </c>
      <c r="S28" s="624"/>
      <c r="T28" s="624"/>
      <c r="U28" s="624"/>
      <c r="V28" s="624"/>
      <c r="W28" s="624"/>
      <c r="X28" s="624"/>
      <c r="Y28" s="625"/>
      <c r="Z28" s="626">
        <v>1.2</v>
      </c>
      <c r="AA28" s="626"/>
      <c r="AB28" s="626"/>
      <c r="AC28" s="626"/>
      <c r="AD28" s="627">
        <v>3822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663116</v>
      </c>
      <c r="CS28" s="624"/>
      <c r="CT28" s="624"/>
      <c r="CU28" s="624"/>
      <c r="CV28" s="624"/>
      <c r="CW28" s="624"/>
      <c r="CX28" s="624"/>
      <c r="CY28" s="625"/>
      <c r="CZ28" s="628">
        <v>6.8</v>
      </c>
      <c r="DA28" s="656"/>
      <c r="DB28" s="656"/>
      <c r="DC28" s="658"/>
      <c r="DD28" s="632">
        <v>659191</v>
      </c>
      <c r="DE28" s="624"/>
      <c r="DF28" s="624"/>
      <c r="DG28" s="624"/>
      <c r="DH28" s="624"/>
      <c r="DI28" s="624"/>
      <c r="DJ28" s="624"/>
      <c r="DK28" s="625"/>
      <c r="DL28" s="632">
        <v>659191</v>
      </c>
      <c r="DM28" s="624"/>
      <c r="DN28" s="624"/>
      <c r="DO28" s="624"/>
      <c r="DP28" s="624"/>
      <c r="DQ28" s="624"/>
      <c r="DR28" s="624"/>
      <c r="DS28" s="624"/>
      <c r="DT28" s="624"/>
      <c r="DU28" s="624"/>
      <c r="DV28" s="625"/>
      <c r="DW28" s="628">
        <v>12.7</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38561</v>
      </c>
      <c r="S29" s="624"/>
      <c r="T29" s="624"/>
      <c r="U29" s="624"/>
      <c r="V29" s="624"/>
      <c r="W29" s="624"/>
      <c r="X29" s="624"/>
      <c r="Y29" s="625"/>
      <c r="Z29" s="626">
        <v>0.4</v>
      </c>
      <c r="AA29" s="626"/>
      <c r="AB29" s="626"/>
      <c r="AC29" s="626"/>
      <c r="AD29" s="627" t="s">
        <v>141</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73</v>
      </c>
      <c r="CG29" s="621"/>
      <c r="CH29" s="621"/>
      <c r="CI29" s="621"/>
      <c r="CJ29" s="621"/>
      <c r="CK29" s="621"/>
      <c r="CL29" s="621"/>
      <c r="CM29" s="621"/>
      <c r="CN29" s="621"/>
      <c r="CO29" s="621"/>
      <c r="CP29" s="621"/>
      <c r="CQ29" s="622"/>
      <c r="CR29" s="623">
        <v>663116</v>
      </c>
      <c r="CS29" s="654"/>
      <c r="CT29" s="654"/>
      <c r="CU29" s="654"/>
      <c r="CV29" s="654"/>
      <c r="CW29" s="654"/>
      <c r="CX29" s="654"/>
      <c r="CY29" s="655"/>
      <c r="CZ29" s="628">
        <v>6.8</v>
      </c>
      <c r="DA29" s="656"/>
      <c r="DB29" s="656"/>
      <c r="DC29" s="658"/>
      <c r="DD29" s="632">
        <v>659191</v>
      </c>
      <c r="DE29" s="654"/>
      <c r="DF29" s="654"/>
      <c r="DG29" s="654"/>
      <c r="DH29" s="654"/>
      <c r="DI29" s="654"/>
      <c r="DJ29" s="654"/>
      <c r="DK29" s="655"/>
      <c r="DL29" s="632">
        <v>659191</v>
      </c>
      <c r="DM29" s="654"/>
      <c r="DN29" s="654"/>
      <c r="DO29" s="654"/>
      <c r="DP29" s="654"/>
      <c r="DQ29" s="654"/>
      <c r="DR29" s="654"/>
      <c r="DS29" s="654"/>
      <c r="DT29" s="654"/>
      <c r="DU29" s="654"/>
      <c r="DV29" s="655"/>
      <c r="DW29" s="628">
        <v>12.7</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1181328</v>
      </c>
      <c r="S30" s="624"/>
      <c r="T30" s="624"/>
      <c r="U30" s="624"/>
      <c r="V30" s="624"/>
      <c r="W30" s="624"/>
      <c r="X30" s="624"/>
      <c r="Y30" s="625"/>
      <c r="Z30" s="626">
        <v>11.5</v>
      </c>
      <c r="AA30" s="626"/>
      <c r="AB30" s="626"/>
      <c r="AC30" s="626"/>
      <c r="AD30" s="627" t="s">
        <v>141</v>
      </c>
      <c r="AE30" s="627"/>
      <c r="AF30" s="627"/>
      <c r="AG30" s="627"/>
      <c r="AH30" s="627"/>
      <c r="AI30" s="627"/>
      <c r="AJ30" s="627"/>
      <c r="AK30" s="627"/>
      <c r="AL30" s="628" t="s">
        <v>249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635775</v>
      </c>
      <c r="CS30" s="624"/>
      <c r="CT30" s="624"/>
      <c r="CU30" s="624"/>
      <c r="CV30" s="624"/>
      <c r="CW30" s="624"/>
      <c r="CX30" s="624"/>
      <c r="CY30" s="625"/>
      <c r="CZ30" s="628">
        <v>6.6</v>
      </c>
      <c r="DA30" s="656"/>
      <c r="DB30" s="656"/>
      <c r="DC30" s="658"/>
      <c r="DD30" s="632">
        <v>631850</v>
      </c>
      <c r="DE30" s="624"/>
      <c r="DF30" s="624"/>
      <c r="DG30" s="624"/>
      <c r="DH30" s="624"/>
      <c r="DI30" s="624"/>
      <c r="DJ30" s="624"/>
      <c r="DK30" s="625"/>
      <c r="DL30" s="632">
        <v>631850</v>
      </c>
      <c r="DM30" s="624"/>
      <c r="DN30" s="624"/>
      <c r="DO30" s="624"/>
      <c r="DP30" s="624"/>
      <c r="DQ30" s="624"/>
      <c r="DR30" s="624"/>
      <c r="DS30" s="624"/>
      <c r="DT30" s="624"/>
      <c r="DU30" s="624"/>
      <c r="DV30" s="625"/>
      <c r="DW30" s="628">
        <v>12.2</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141</v>
      </c>
      <c r="S31" s="624"/>
      <c r="T31" s="624"/>
      <c r="U31" s="624"/>
      <c r="V31" s="624"/>
      <c r="W31" s="624"/>
      <c r="X31" s="624"/>
      <c r="Y31" s="625"/>
      <c r="Z31" s="626" t="s">
        <v>141</v>
      </c>
      <c r="AA31" s="626"/>
      <c r="AB31" s="626"/>
      <c r="AC31" s="626"/>
      <c r="AD31" s="627" t="s">
        <v>141</v>
      </c>
      <c r="AE31" s="627"/>
      <c r="AF31" s="627"/>
      <c r="AG31" s="627"/>
      <c r="AH31" s="627"/>
      <c r="AI31" s="627"/>
      <c r="AJ31" s="627"/>
      <c r="AK31" s="627"/>
      <c r="AL31" s="628" t="s">
        <v>141</v>
      </c>
      <c r="AM31" s="629"/>
      <c r="AN31" s="629"/>
      <c r="AO31" s="630"/>
      <c r="AP31" s="667" t="s">
        <v>315</v>
      </c>
      <c r="AQ31" s="668"/>
      <c r="AR31" s="668"/>
      <c r="AS31" s="668"/>
      <c r="AT31" s="673" t="s">
        <v>316</v>
      </c>
      <c r="AU31" s="218"/>
      <c r="AV31" s="218"/>
      <c r="AW31" s="218"/>
      <c r="AX31" s="609" t="s">
        <v>193</v>
      </c>
      <c r="AY31" s="610"/>
      <c r="AZ31" s="610"/>
      <c r="BA31" s="610"/>
      <c r="BB31" s="610"/>
      <c r="BC31" s="610"/>
      <c r="BD31" s="610"/>
      <c r="BE31" s="610"/>
      <c r="BF31" s="611"/>
      <c r="BG31" s="676">
        <v>99.8</v>
      </c>
      <c r="BH31" s="677"/>
      <c r="BI31" s="677"/>
      <c r="BJ31" s="677"/>
      <c r="BK31" s="677"/>
      <c r="BL31" s="677"/>
      <c r="BM31" s="618">
        <v>99.4</v>
      </c>
      <c r="BN31" s="677"/>
      <c r="BO31" s="677"/>
      <c r="BP31" s="677"/>
      <c r="BQ31" s="678"/>
      <c r="BR31" s="676">
        <v>99.8</v>
      </c>
      <c r="BS31" s="677"/>
      <c r="BT31" s="677"/>
      <c r="BU31" s="677"/>
      <c r="BV31" s="677"/>
      <c r="BW31" s="677"/>
      <c r="BX31" s="618">
        <v>99.4</v>
      </c>
      <c r="BY31" s="677"/>
      <c r="BZ31" s="677"/>
      <c r="CA31" s="677"/>
      <c r="CB31" s="678"/>
      <c r="CD31" s="663"/>
      <c r="CE31" s="664"/>
      <c r="CF31" s="620" t="s">
        <v>317</v>
      </c>
      <c r="CG31" s="621"/>
      <c r="CH31" s="621"/>
      <c r="CI31" s="621"/>
      <c r="CJ31" s="621"/>
      <c r="CK31" s="621"/>
      <c r="CL31" s="621"/>
      <c r="CM31" s="621"/>
      <c r="CN31" s="621"/>
      <c r="CO31" s="621"/>
      <c r="CP31" s="621"/>
      <c r="CQ31" s="622"/>
      <c r="CR31" s="623">
        <v>27341</v>
      </c>
      <c r="CS31" s="654"/>
      <c r="CT31" s="654"/>
      <c r="CU31" s="654"/>
      <c r="CV31" s="654"/>
      <c r="CW31" s="654"/>
      <c r="CX31" s="654"/>
      <c r="CY31" s="655"/>
      <c r="CZ31" s="628">
        <v>0.3</v>
      </c>
      <c r="DA31" s="656"/>
      <c r="DB31" s="656"/>
      <c r="DC31" s="658"/>
      <c r="DD31" s="632">
        <v>27341</v>
      </c>
      <c r="DE31" s="654"/>
      <c r="DF31" s="654"/>
      <c r="DG31" s="654"/>
      <c r="DH31" s="654"/>
      <c r="DI31" s="654"/>
      <c r="DJ31" s="654"/>
      <c r="DK31" s="655"/>
      <c r="DL31" s="632">
        <v>27341</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983127</v>
      </c>
      <c r="S32" s="624"/>
      <c r="T32" s="624"/>
      <c r="U32" s="624"/>
      <c r="V32" s="624"/>
      <c r="W32" s="624"/>
      <c r="X32" s="624"/>
      <c r="Y32" s="625"/>
      <c r="Z32" s="626">
        <v>9.6</v>
      </c>
      <c r="AA32" s="626"/>
      <c r="AB32" s="626"/>
      <c r="AC32" s="626"/>
      <c r="AD32" s="627" t="s">
        <v>141</v>
      </c>
      <c r="AE32" s="627"/>
      <c r="AF32" s="627"/>
      <c r="AG32" s="627"/>
      <c r="AH32" s="627"/>
      <c r="AI32" s="627"/>
      <c r="AJ32" s="627"/>
      <c r="AK32" s="627"/>
      <c r="AL32" s="628" t="s">
        <v>141</v>
      </c>
      <c r="AM32" s="629"/>
      <c r="AN32" s="629"/>
      <c r="AO32" s="630"/>
      <c r="AP32" s="669"/>
      <c r="AQ32" s="670"/>
      <c r="AR32" s="670"/>
      <c r="AS32" s="670"/>
      <c r="AT32" s="674"/>
      <c r="AU32" s="214" t="s">
        <v>319</v>
      </c>
      <c r="AX32" s="620" t="s">
        <v>320</v>
      </c>
      <c r="AY32" s="621"/>
      <c r="AZ32" s="621"/>
      <c r="BA32" s="621"/>
      <c r="BB32" s="621"/>
      <c r="BC32" s="621"/>
      <c r="BD32" s="621"/>
      <c r="BE32" s="621"/>
      <c r="BF32" s="622"/>
      <c r="BG32" s="679">
        <v>99.7</v>
      </c>
      <c r="BH32" s="654"/>
      <c r="BI32" s="654"/>
      <c r="BJ32" s="654"/>
      <c r="BK32" s="654"/>
      <c r="BL32" s="654"/>
      <c r="BM32" s="629">
        <v>98.9</v>
      </c>
      <c r="BN32" s="654"/>
      <c r="BO32" s="654"/>
      <c r="BP32" s="654"/>
      <c r="BQ32" s="680"/>
      <c r="BR32" s="679">
        <v>99.8</v>
      </c>
      <c r="BS32" s="654"/>
      <c r="BT32" s="654"/>
      <c r="BU32" s="654"/>
      <c r="BV32" s="654"/>
      <c r="BW32" s="654"/>
      <c r="BX32" s="629">
        <v>99</v>
      </c>
      <c r="BY32" s="654"/>
      <c r="BZ32" s="654"/>
      <c r="CA32" s="654"/>
      <c r="CB32" s="680"/>
      <c r="CD32" s="665"/>
      <c r="CE32" s="666"/>
      <c r="CF32" s="620" t="s">
        <v>321</v>
      </c>
      <c r="CG32" s="621"/>
      <c r="CH32" s="621"/>
      <c r="CI32" s="621"/>
      <c r="CJ32" s="621"/>
      <c r="CK32" s="621"/>
      <c r="CL32" s="621"/>
      <c r="CM32" s="621"/>
      <c r="CN32" s="621"/>
      <c r="CO32" s="621"/>
      <c r="CP32" s="621"/>
      <c r="CQ32" s="622"/>
      <c r="CR32" s="623" t="s">
        <v>249</v>
      </c>
      <c r="CS32" s="624"/>
      <c r="CT32" s="624"/>
      <c r="CU32" s="624"/>
      <c r="CV32" s="624"/>
      <c r="CW32" s="624"/>
      <c r="CX32" s="624"/>
      <c r="CY32" s="625"/>
      <c r="CZ32" s="628" t="s">
        <v>249</v>
      </c>
      <c r="DA32" s="656"/>
      <c r="DB32" s="656"/>
      <c r="DC32" s="658"/>
      <c r="DD32" s="632" t="s">
        <v>141</v>
      </c>
      <c r="DE32" s="624"/>
      <c r="DF32" s="624"/>
      <c r="DG32" s="624"/>
      <c r="DH32" s="624"/>
      <c r="DI32" s="624"/>
      <c r="DJ32" s="624"/>
      <c r="DK32" s="625"/>
      <c r="DL32" s="632" t="s">
        <v>141</v>
      </c>
      <c r="DM32" s="624"/>
      <c r="DN32" s="624"/>
      <c r="DO32" s="624"/>
      <c r="DP32" s="624"/>
      <c r="DQ32" s="624"/>
      <c r="DR32" s="624"/>
      <c r="DS32" s="624"/>
      <c r="DT32" s="624"/>
      <c r="DU32" s="624"/>
      <c r="DV32" s="625"/>
      <c r="DW32" s="628" t="s">
        <v>249</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36334</v>
      </c>
      <c r="S33" s="624"/>
      <c r="T33" s="624"/>
      <c r="U33" s="624"/>
      <c r="V33" s="624"/>
      <c r="W33" s="624"/>
      <c r="X33" s="624"/>
      <c r="Y33" s="625"/>
      <c r="Z33" s="626">
        <v>0.4</v>
      </c>
      <c r="AA33" s="626"/>
      <c r="AB33" s="626"/>
      <c r="AC33" s="626"/>
      <c r="AD33" s="627" t="s">
        <v>249</v>
      </c>
      <c r="AE33" s="627"/>
      <c r="AF33" s="627"/>
      <c r="AG33" s="627"/>
      <c r="AH33" s="627"/>
      <c r="AI33" s="627"/>
      <c r="AJ33" s="627"/>
      <c r="AK33" s="627"/>
      <c r="AL33" s="628" t="s">
        <v>141</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99.8</v>
      </c>
      <c r="BH33" s="682"/>
      <c r="BI33" s="682"/>
      <c r="BJ33" s="682"/>
      <c r="BK33" s="682"/>
      <c r="BL33" s="682"/>
      <c r="BM33" s="683">
        <v>99.6</v>
      </c>
      <c r="BN33" s="682"/>
      <c r="BO33" s="682"/>
      <c r="BP33" s="682"/>
      <c r="BQ33" s="684"/>
      <c r="BR33" s="681">
        <v>99.9</v>
      </c>
      <c r="BS33" s="682"/>
      <c r="BT33" s="682"/>
      <c r="BU33" s="682"/>
      <c r="BV33" s="682"/>
      <c r="BW33" s="682"/>
      <c r="BX33" s="683">
        <v>99.6</v>
      </c>
      <c r="BY33" s="682"/>
      <c r="BZ33" s="682"/>
      <c r="CA33" s="682"/>
      <c r="CB33" s="684"/>
      <c r="CD33" s="620" t="s">
        <v>324</v>
      </c>
      <c r="CE33" s="621"/>
      <c r="CF33" s="621"/>
      <c r="CG33" s="621"/>
      <c r="CH33" s="621"/>
      <c r="CI33" s="621"/>
      <c r="CJ33" s="621"/>
      <c r="CK33" s="621"/>
      <c r="CL33" s="621"/>
      <c r="CM33" s="621"/>
      <c r="CN33" s="621"/>
      <c r="CO33" s="621"/>
      <c r="CP33" s="621"/>
      <c r="CQ33" s="622"/>
      <c r="CR33" s="623">
        <v>5212497</v>
      </c>
      <c r="CS33" s="654"/>
      <c r="CT33" s="654"/>
      <c r="CU33" s="654"/>
      <c r="CV33" s="654"/>
      <c r="CW33" s="654"/>
      <c r="CX33" s="654"/>
      <c r="CY33" s="655"/>
      <c r="CZ33" s="628">
        <v>53.7</v>
      </c>
      <c r="DA33" s="656"/>
      <c r="DB33" s="656"/>
      <c r="DC33" s="658"/>
      <c r="DD33" s="632">
        <v>3592583</v>
      </c>
      <c r="DE33" s="654"/>
      <c r="DF33" s="654"/>
      <c r="DG33" s="654"/>
      <c r="DH33" s="654"/>
      <c r="DI33" s="654"/>
      <c r="DJ33" s="654"/>
      <c r="DK33" s="655"/>
      <c r="DL33" s="632">
        <v>2526919</v>
      </c>
      <c r="DM33" s="654"/>
      <c r="DN33" s="654"/>
      <c r="DO33" s="654"/>
      <c r="DP33" s="654"/>
      <c r="DQ33" s="654"/>
      <c r="DR33" s="654"/>
      <c r="DS33" s="654"/>
      <c r="DT33" s="654"/>
      <c r="DU33" s="654"/>
      <c r="DV33" s="655"/>
      <c r="DW33" s="628">
        <v>48.8</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63526</v>
      </c>
      <c r="S34" s="624"/>
      <c r="T34" s="624"/>
      <c r="U34" s="624"/>
      <c r="V34" s="624"/>
      <c r="W34" s="624"/>
      <c r="X34" s="624"/>
      <c r="Y34" s="625"/>
      <c r="Z34" s="626">
        <v>0.6</v>
      </c>
      <c r="AA34" s="626"/>
      <c r="AB34" s="626"/>
      <c r="AC34" s="626"/>
      <c r="AD34" s="627" t="s">
        <v>141</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1972207</v>
      </c>
      <c r="CS34" s="624"/>
      <c r="CT34" s="624"/>
      <c r="CU34" s="624"/>
      <c r="CV34" s="624"/>
      <c r="CW34" s="624"/>
      <c r="CX34" s="624"/>
      <c r="CY34" s="625"/>
      <c r="CZ34" s="628">
        <v>20.3</v>
      </c>
      <c r="DA34" s="656"/>
      <c r="DB34" s="656"/>
      <c r="DC34" s="658"/>
      <c r="DD34" s="632">
        <v>1336329</v>
      </c>
      <c r="DE34" s="624"/>
      <c r="DF34" s="624"/>
      <c r="DG34" s="624"/>
      <c r="DH34" s="624"/>
      <c r="DI34" s="624"/>
      <c r="DJ34" s="624"/>
      <c r="DK34" s="625"/>
      <c r="DL34" s="632">
        <v>1217164</v>
      </c>
      <c r="DM34" s="624"/>
      <c r="DN34" s="624"/>
      <c r="DO34" s="624"/>
      <c r="DP34" s="624"/>
      <c r="DQ34" s="624"/>
      <c r="DR34" s="624"/>
      <c r="DS34" s="624"/>
      <c r="DT34" s="624"/>
      <c r="DU34" s="624"/>
      <c r="DV34" s="625"/>
      <c r="DW34" s="628">
        <v>23.5</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485990</v>
      </c>
      <c r="S35" s="624"/>
      <c r="T35" s="624"/>
      <c r="U35" s="624"/>
      <c r="V35" s="624"/>
      <c r="W35" s="624"/>
      <c r="X35" s="624"/>
      <c r="Y35" s="625"/>
      <c r="Z35" s="626">
        <v>4.7</v>
      </c>
      <c r="AA35" s="626"/>
      <c r="AB35" s="626"/>
      <c r="AC35" s="626"/>
      <c r="AD35" s="627" t="s">
        <v>141</v>
      </c>
      <c r="AE35" s="627"/>
      <c r="AF35" s="627"/>
      <c r="AG35" s="627"/>
      <c r="AH35" s="627"/>
      <c r="AI35" s="627"/>
      <c r="AJ35" s="627"/>
      <c r="AK35" s="627"/>
      <c r="AL35" s="628" t="s">
        <v>141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305304</v>
      </c>
      <c r="CS35" s="654"/>
      <c r="CT35" s="654"/>
      <c r="CU35" s="654"/>
      <c r="CV35" s="654"/>
      <c r="CW35" s="654"/>
      <c r="CX35" s="654"/>
      <c r="CY35" s="655"/>
      <c r="CZ35" s="628">
        <v>3.1</v>
      </c>
      <c r="DA35" s="656"/>
      <c r="DB35" s="656"/>
      <c r="DC35" s="658"/>
      <c r="DD35" s="632">
        <v>123254</v>
      </c>
      <c r="DE35" s="654"/>
      <c r="DF35" s="654"/>
      <c r="DG35" s="654"/>
      <c r="DH35" s="654"/>
      <c r="DI35" s="654"/>
      <c r="DJ35" s="654"/>
      <c r="DK35" s="655"/>
      <c r="DL35" s="632">
        <v>112597</v>
      </c>
      <c r="DM35" s="654"/>
      <c r="DN35" s="654"/>
      <c r="DO35" s="654"/>
      <c r="DP35" s="654"/>
      <c r="DQ35" s="654"/>
      <c r="DR35" s="654"/>
      <c r="DS35" s="654"/>
      <c r="DT35" s="654"/>
      <c r="DU35" s="654"/>
      <c r="DV35" s="655"/>
      <c r="DW35" s="628">
        <v>2.2000000000000002</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778311</v>
      </c>
      <c r="S36" s="624"/>
      <c r="T36" s="624"/>
      <c r="U36" s="624"/>
      <c r="V36" s="624"/>
      <c r="W36" s="624"/>
      <c r="X36" s="624"/>
      <c r="Y36" s="625"/>
      <c r="Z36" s="626">
        <v>7.6</v>
      </c>
      <c r="AA36" s="626"/>
      <c r="AB36" s="626"/>
      <c r="AC36" s="626"/>
      <c r="AD36" s="627" t="s">
        <v>141</v>
      </c>
      <c r="AE36" s="627"/>
      <c r="AF36" s="627"/>
      <c r="AG36" s="627"/>
      <c r="AH36" s="627"/>
      <c r="AI36" s="627"/>
      <c r="AJ36" s="627"/>
      <c r="AK36" s="627"/>
      <c r="AL36" s="628" t="s">
        <v>141</v>
      </c>
      <c r="AM36" s="629"/>
      <c r="AN36" s="629"/>
      <c r="AO36" s="630"/>
      <c r="AP36" s="222"/>
      <c r="AQ36" s="685" t="s">
        <v>332</v>
      </c>
      <c r="AR36" s="686"/>
      <c r="AS36" s="686"/>
      <c r="AT36" s="686"/>
      <c r="AU36" s="686"/>
      <c r="AV36" s="686"/>
      <c r="AW36" s="686"/>
      <c r="AX36" s="686"/>
      <c r="AY36" s="687"/>
      <c r="AZ36" s="612">
        <v>982371</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44262</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1423073</v>
      </c>
      <c r="CS36" s="624"/>
      <c r="CT36" s="624"/>
      <c r="CU36" s="624"/>
      <c r="CV36" s="624"/>
      <c r="CW36" s="624"/>
      <c r="CX36" s="624"/>
      <c r="CY36" s="625"/>
      <c r="CZ36" s="628">
        <v>14.7</v>
      </c>
      <c r="DA36" s="656"/>
      <c r="DB36" s="656"/>
      <c r="DC36" s="658"/>
      <c r="DD36" s="632">
        <v>827574</v>
      </c>
      <c r="DE36" s="624"/>
      <c r="DF36" s="624"/>
      <c r="DG36" s="624"/>
      <c r="DH36" s="624"/>
      <c r="DI36" s="624"/>
      <c r="DJ36" s="624"/>
      <c r="DK36" s="625"/>
      <c r="DL36" s="632">
        <v>655247</v>
      </c>
      <c r="DM36" s="624"/>
      <c r="DN36" s="624"/>
      <c r="DO36" s="624"/>
      <c r="DP36" s="624"/>
      <c r="DQ36" s="624"/>
      <c r="DR36" s="624"/>
      <c r="DS36" s="624"/>
      <c r="DT36" s="624"/>
      <c r="DU36" s="624"/>
      <c r="DV36" s="625"/>
      <c r="DW36" s="628">
        <v>12.7</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174190</v>
      </c>
      <c r="S37" s="624"/>
      <c r="T37" s="624"/>
      <c r="U37" s="624"/>
      <c r="V37" s="624"/>
      <c r="W37" s="624"/>
      <c r="X37" s="624"/>
      <c r="Y37" s="625"/>
      <c r="Z37" s="626">
        <v>1.7</v>
      </c>
      <c r="AA37" s="626"/>
      <c r="AB37" s="626"/>
      <c r="AC37" s="626"/>
      <c r="AD37" s="627">
        <v>15895</v>
      </c>
      <c r="AE37" s="627"/>
      <c r="AF37" s="627"/>
      <c r="AG37" s="627"/>
      <c r="AH37" s="627"/>
      <c r="AI37" s="627"/>
      <c r="AJ37" s="627"/>
      <c r="AK37" s="627"/>
      <c r="AL37" s="628">
        <v>0.3</v>
      </c>
      <c r="AM37" s="629"/>
      <c r="AN37" s="629"/>
      <c r="AO37" s="630"/>
      <c r="AQ37" s="689" t="s">
        <v>336</v>
      </c>
      <c r="AR37" s="690"/>
      <c r="AS37" s="690"/>
      <c r="AT37" s="690"/>
      <c r="AU37" s="690"/>
      <c r="AV37" s="690"/>
      <c r="AW37" s="690"/>
      <c r="AX37" s="690"/>
      <c r="AY37" s="691"/>
      <c r="AZ37" s="623">
        <v>205400</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21996</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416079</v>
      </c>
      <c r="CS37" s="654"/>
      <c r="CT37" s="654"/>
      <c r="CU37" s="654"/>
      <c r="CV37" s="654"/>
      <c r="CW37" s="654"/>
      <c r="CX37" s="654"/>
      <c r="CY37" s="655"/>
      <c r="CZ37" s="628">
        <v>4.3</v>
      </c>
      <c r="DA37" s="656"/>
      <c r="DB37" s="656"/>
      <c r="DC37" s="658"/>
      <c r="DD37" s="632">
        <v>416079</v>
      </c>
      <c r="DE37" s="654"/>
      <c r="DF37" s="654"/>
      <c r="DG37" s="654"/>
      <c r="DH37" s="654"/>
      <c r="DI37" s="654"/>
      <c r="DJ37" s="654"/>
      <c r="DK37" s="655"/>
      <c r="DL37" s="632">
        <v>415824</v>
      </c>
      <c r="DM37" s="654"/>
      <c r="DN37" s="654"/>
      <c r="DO37" s="654"/>
      <c r="DP37" s="654"/>
      <c r="DQ37" s="654"/>
      <c r="DR37" s="654"/>
      <c r="DS37" s="654"/>
      <c r="DT37" s="654"/>
      <c r="DU37" s="654"/>
      <c r="DV37" s="655"/>
      <c r="DW37" s="628">
        <v>8</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857800</v>
      </c>
      <c r="S38" s="624"/>
      <c r="T38" s="624"/>
      <c r="U38" s="624"/>
      <c r="V38" s="624"/>
      <c r="W38" s="624"/>
      <c r="X38" s="624"/>
      <c r="Y38" s="625"/>
      <c r="Z38" s="626">
        <v>8.3000000000000007</v>
      </c>
      <c r="AA38" s="626"/>
      <c r="AB38" s="626"/>
      <c r="AC38" s="626"/>
      <c r="AD38" s="627" t="s">
        <v>249</v>
      </c>
      <c r="AE38" s="627"/>
      <c r="AF38" s="627"/>
      <c r="AG38" s="627"/>
      <c r="AH38" s="627"/>
      <c r="AI38" s="627"/>
      <c r="AJ38" s="627"/>
      <c r="AK38" s="627"/>
      <c r="AL38" s="628" t="s">
        <v>141</v>
      </c>
      <c r="AM38" s="629"/>
      <c r="AN38" s="629"/>
      <c r="AO38" s="630"/>
      <c r="AQ38" s="689" t="s">
        <v>340</v>
      </c>
      <c r="AR38" s="690"/>
      <c r="AS38" s="690"/>
      <c r="AT38" s="690"/>
      <c r="AU38" s="690"/>
      <c r="AV38" s="690"/>
      <c r="AW38" s="690"/>
      <c r="AX38" s="690"/>
      <c r="AY38" s="691"/>
      <c r="AZ38" s="623">
        <v>92312</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2260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666041</v>
      </c>
      <c r="CS38" s="624"/>
      <c r="CT38" s="624"/>
      <c r="CU38" s="624"/>
      <c r="CV38" s="624"/>
      <c r="CW38" s="624"/>
      <c r="CX38" s="624"/>
      <c r="CY38" s="625"/>
      <c r="CZ38" s="628">
        <v>6.9</v>
      </c>
      <c r="DA38" s="656"/>
      <c r="DB38" s="656"/>
      <c r="DC38" s="658"/>
      <c r="DD38" s="632">
        <v>541911</v>
      </c>
      <c r="DE38" s="624"/>
      <c r="DF38" s="624"/>
      <c r="DG38" s="624"/>
      <c r="DH38" s="624"/>
      <c r="DI38" s="624"/>
      <c r="DJ38" s="624"/>
      <c r="DK38" s="625"/>
      <c r="DL38" s="632">
        <v>541911</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141</v>
      </c>
      <c r="AA39" s="626"/>
      <c r="AB39" s="626"/>
      <c r="AC39" s="626"/>
      <c r="AD39" s="627" t="s">
        <v>249</v>
      </c>
      <c r="AE39" s="627"/>
      <c r="AF39" s="627"/>
      <c r="AG39" s="627"/>
      <c r="AH39" s="627"/>
      <c r="AI39" s="627"/>
      <c r="AJ39" s="627"/>
      <c r="AK39" s="627"/>
      <c r="AL39" s="628" t="s">
        <v>141</v>
      </c>
      <c r="AM39" s="629"/>
      <c r="AN39" s="629"/>
      <c r="AO39" s="630"/>
      <c r="AQ39" s="689" t="s">
        <v>344</v>
      </c>
      <c r="AR39" s="690"/>
      <c r="AS39" s="690"/>
      <c r="AT39" s="690"/>
      <c r="AU39" s="690"/>
      <c r="AV39" s="690"/>
      <c r="AW39" s="690"/>
      <c r="AX39" s="690"/>
      <c r="AY39" s="691"/>
      <c r="AZ39" s="623">
        <v>18618</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3507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594879</v>
      </c>
      <c r="CS39" s="654"/>
      <c r="CT39" s="654"/>
      <c r="CU39" s="654"/>
      <c r="CV39" s="654"/>
      <c r="CW39" s="654"/>
      <c r="CX39" s="654"/>
      <c r="CY39" s="655"/>
      <c r="CZ39" s="628">
        <v>6.1</v>
      </c>
      <c r="DA39" s="656"/>
      <c r="DB39" s="656"/>
      <c r="DC39" s="658"/>
      <c r="DD39" s="632">
        <v>558022</v>
      </c>
      <c r="DE39" s="654"/>
      <c r="DF39" s="654"/>
      <c r="DG39" s="654"/>
      <c r="DH39" s="654"/>
      <c r="DI39" s="654"/>
      <c r="DJ39" s="654"/>
      <c r="DK39" s="655"/>
      <c r="DL39" s="632" t="s">
        <v>141</v>
      </c>
      <c r="DM39" s="654"/>
      <c r="DN39" s="654"/>
      <c r="DO39" s="654"/>
      <c r="DP39" s="654"/>
      <c r="DQ39" s="654"/>
      <c r="DR39" s="654"/>
      <c r="DS39" s="654"/>
      <c r="DT39" s="654"/>
      <c r="DU39" s="654"/>
      <c r="DV39" s="655"/>
      <c r="DW39" s="628" t="s">
        <v>141</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74800</v>
      </c>
      <c r="S40" s="624"/>
      <c r="T40" s="624"/>
      <c r="U40" s="624"/>
      <c r="V40" s="624"/>
      <c r="W40" s="624"/>
      <c r="X40" s="624"/>
      <c r="Y40" s="625"/>
      <c r="Z40" s="626">
        <v>0.7</v>
      </c>
      <c r="AA40" s="626"/>
      <c r="AB40" s="626"/>
      <c r="AC40" s="626"/>
      <c r="AD40" s="627" t="s">
        <v>141</v>
      </c>
      <c r="AE40" s="627"/>
      <c r="AF40" s="627"/>
      <c r="AG40" s="627"/>
      <c r="AH40" s="627"/>
      <c r="AI40" s="627"/>
      <c r="AJ40" s="627"/>
      <c r="AK40" s="627"/>
      <c r="AL40" s="628" t="s">
        <v>249</v>
      </c>
      <c r="AM40" s="629"/>
      <c r="AN40" s="629"/>
      <c r="AO40" s="630"/>
      <c r="AQ40" s="689" t="s">
        <v>348</v>
      </c>
      <c r="AR40" s="690"/>
      <c r="AS40" s="690"/>
      <c r="AT40" s="690"/>
      <c r="AU40" s="690"/>
      <c r="AV40" s="690"/>
      <c r="AW40" s="690"/>
      <c r="AX40" s="690"/>
      <c r="AY40" s="691"/>
      <c r="AZ40" s="623" t="s">
        <v>249</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78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250993</v>
      </c>
      <c r="CS40" s="624"/>
      <c r="CT40" s="624"/>
      <c r="CU40" s="624"/>
      <c r="CV40" s="624"/>
      <c r="CW40" s="624"/>
      <c r="CX40" s="624"/>
      <c r="CY40" s="625"/>
      <c r="CZ40" s="628">
        <v>2.6</v>
      </c>
      <c r="DA40" s="656"/>
      <c r="DB40" s="656"/>
      <c r="DC40" s="658"/>
      <c r="DD40" s="632">
        <v>205493</v>
      </c>
      <c r="DE40" s="624"/>
      <c r="DF40" s="624"/>
      <c r="DG40" s="624"/>
      <c r="DH40" s="624"/>
      <c r="DI40" s="624"/>
      <c r="DJ40" s="624"/>
      <c r="DK40" s="625"/>
      <c r="DL40" s="632" t="s">
        <v>249</v>
      </c>
      <c r="DM40" s="624"/>
      <c r="DN40" s="624"/>
      <c r="DO40" s="624"/>
      <c r="DP40" s="624"/>
      <c r="DQ40" s="624"/>
      <c r="DR40" s="624"/>
      <c r="DS40" s="624"/>
      <c r="DT40" s="624"/>
      <c r="DU40" s="624"/>
      <c r="DV40" s="625"/>
      <c r="DW40" s="628" t="s">
        <v>141</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10293975</v>
      </c>
      <c r="S41" s="699"/>
      <c r="T41" s="699"/>
      <c r="U41" s="699"/>
      <c r="V41" s="699"/>
      <c r="W41" s="699"/>
      <c r="X41" s="699"/>
      <c r="Y41" s="700"/>
      <c r="Z41" s="701">
        <v>100</v>
      </c>
      <c r="AA41" s="701"/>
      <c r="AB41" s="701"/>
      <c r="AC41" s="701"/>
      <c r="AD41" s="702">
        <v>5101192</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155546</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141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249</v>
      </c>
      <c r="CS41" s="654"/>
      <c r="CT41" s="654"/>
      <c r="CU41" s="654"/>
      <c r="CV41" s="654"/>
      <c r="CW41" s="654"/>
      <c r="CX41" s="654"/>
      <c r="CY41" s="655"/>
      <c r="CZ41" s="628" t="s">
        <v>141</v>
      </c>
      <c r="DA41" s="656"/>
      <c r="DB41" s="656"/>
      <c r="DC41" s="658"/>
      <c r="DD41" s="632" t="s">
        <v>141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510495</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334</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1541349</v>
      </c>
      <c r="CS42" s="654"/>
      <c r="CT42" s="654"/>
      <c r="CU42" s="654"/>
      <c r="CV42" s="654"/>
      <c r="CW42" s="654"/>
      <c r="CX42" s="654"/>
      <c r="CY42" s="655"/>
      <c r="CZ42" s="628">
        <v>15.9</v>
      </c>
      <c r="DA42" s="656"/>
      <c r="DB42" s="656"/>
      <c r="DC42" s="658"/>
      <c r="DD42" s="632">
        <v>408432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t="s">
        <v>249</v>
      </c>
      <c r="CS43" s="654"/>
      <c r="CT43" s="654"/>
      <c r="CU43" s="654"/>
      <c r="CV43" s="654"/>
      <c r="CW43" s="654"/>
      <c r="CX43" s="654"/>
      <c r="CY43" s="655"/>
      <c r="CZ43" s="628" t="s">
        <v>141</v>
      </c>
      <c r="DA43" s="656"/>
      <c r="DB43" s="656"/>
      <c r="DC43" s="658"/>
      <c r="DD43" s="632" t="s">
        <v>141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1462102</v>
      </c>
      <c r="CS44" s="624"/>
      <c r="CT44" s="624"/>
      <c r="CU44" s="624"/>
      <c r="CV44" s="624"/>
      <c r="CW44" s="624"/>
      <c r="CX44" s="624"/>
      <c r="CY44" s="625"/>
      <c r="CZ44" s="628">
        <v>15.1</v>
      </c>
      <c r="DA44" s="629"/>
      <c r="DB44" s="629"/>
      <c r="DC44" s="635"/>
      <c r="DD44" s="632">
        <v>369322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426560</v>
      </c>
      <c r="CS45" s="654"/>
      <c r="CT45" s="654"/>
      <c r="CU45" s="654"/>
      <c r="CV45" s="654"/>
      <c r="CW45" s="654"/>
      <c r="CX45" s="654"/>
      <c r="CY45" s="655"/>
      <c r="CZ45" s="628">
        <v>4.4000000000000004</v>
      </c>
      <c r="DA45" s="656"/>
      <c r="DB45" s="656"/>
      <c r="DC45" s="658"/>
      <c r="DD45" s="632">
        <v>76431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1023742</v>
      </c>
      <c r="CS46" s="624"/>
      <c r="CT46" s="624"/>
      <c r="CU46" s="624"/>
      <c r="CV46" s="624"/>
      <c r="CW46" s="624"/>
      <c r="CX46" s="624"/>
      <c r="CY46" s="625"/>
      <c r="CZ46" s="628">
        <v>10.6</v>
      </c>
      <c r="DA46" s="629"/>
      <c r="DB46" s="629"/>
      <c r="DC46" s="635"/>
      <c r="DD46" s="632">
        <v>285891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79247</v>
      </c>
      <c r="CS47" s="654"/>
      <c r="CT47" s="654"/>
      <c r="CU47" s="654"/>
      <c r="CV47" s="654"/>
      <c r="CW47" s="654"/>
      <c r="CX47" s="654"/>
      <c r="CY47" s="655"/>
      <c r="CZ47" s="628">
        <v>0.8</v>
      </c>
      <c r="DA47" s="656"/>
      <c r="DB47" s="656"/>
      <c r="DC47" s="658"/>
      <c r="DD47" s="632">
        <v>39110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141</v>
      </c>
      <c r="CS48" s="624"/>
      <c r="CT48" s="624"/>
      <c r="CU48" s="624"/>
      <c r="CV48" s="624"/>
      <c r="CW48" s="624"/>
      <c r="CX48" s="624"/>
      <c r="CY48" s="625"/>
      <c r="CZ48" s="628" t="s">
        <v>249</v>
      </c>
      <c r="DA48" s="629"/>
      <c r="DB48" s="629"/>
      <c r="DC48" s="635"/>
      <c r="DD48" s="632" t="s">
        <v>141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9701672</v>
      </c>
      <c r="CS49" s="682"/>
      <c r="CT49" s="682"/>
      <c r="CU49" s="682"/>
      <c r="CV49" s="682"/>
      <c r="CW49" s="682"/>
      <c r="CX49" s="682"/>
      <c r="CY49" s="711"/>
      <c r="CZ49" s="703">
        <v>100</v>
      </c>
      <c r="DA49" s="712"/>
      <c r="DB49" s="712"/>
      <c r="DC49" s="713"/>
      <c r="DD49" s="714">
        <v>6216796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a6/oPCVaeXH6ZFZrVPqCMnypug+iH38nnY/8TNsWQXEnmajLzXMTmJmqpT93jnF8GU8ZQ90AFxqw+50wELMlg==" saltValue="auZOAZzd/18zf5yzlgl3L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R102" sqref="CR102:DU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6" t="s">
        <v>388</v>
      </c>
      <c r="DH5" s="777"/>
      <c r="DI5" s="777"/>
      <c r="DJ5" s="777"/>
      <c r="DK5" s="778"/>
      <c r="DL5" s="776" t="s">
        <v>389</v>
      </c>
      <c r="DM5" s="777"/>
      <c r="DN5" s="777"/>
      <c r="DO5" s="777"/>
      <c r="DP5" s="778"/>
      <c r="DQ5" s="725" t="s">
        <v>390</v>
      </c>
      <c r="DR5" s="721"/>
      <c r="DS5" s="721"/>
      <c r="DT5" s="721"/>
      <c r="DU5" s="722"/>
      <c r="DV5" s="725" t="s">
        <v>381</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9"/>
      <c r="DH6" s="780"/>
      <c r="DI6" s="780"/>
      <c r="DJ6" s="780"/>
      <c r="DK6" s="781"/>
      <c r="DL6" s="779"/>
      <c r="DM6" s="780"/>
      <c r="DN6" s="780"/>
      <c r="DO6" s="780"/>
      <c r="DP6" s="781"/>
      <c r="DQ6" s="726"/>
      <c r="DR6" s="723"/>
      <c r="DS6" s="723"/>
      <c r="DT6" s="723"/>
      <c r="DU6" s="724"/>
      <c r="DV6" s="726"/>
      <c r="DW6" s="723"/>
      <c r="DX6" s="723"/>
      <c r="DY6" s="723"/>
      <c r="DZ6" s="728"/>
      <c r="EA6" s="234"/>
    </row>
    <row r="7" spans="1:131" s="235" customFormat="1" ht="26.25" customHeight="1" thickTop="1" x14ac:dyDescent="0.15">
      <c r="A7" s="236">
        <v>1</v>
      </c>
      <c r="B7" s="760" t="s">
        <v>391</v>
      </c>
      <c r="C7" s="761"/>
      <c r="D7" s="761"/>
      <c r="E7" s="761"/>
      <c r="F7" s="761"/>
      <c r="G7" s="761"/>
      <c r="H7" s="761"/>
      <c r="I7" s="761"/>
      <c r="J7" s="761"/>
      <c r="K7" s="761"/>
      <c r="L7" s="761"/>
      <c r="M7" s="761"/>
      <c r="N7" s="761"/>
      <c r="O7" s="761"/>
      <c r="P7" s="762"/>
      <c r="Q7" s="763">
        <v>9779</v>
      </c>
      <c r="R7" s="764"/>
      <c r="S7" s="764"/>
      <c r="T7" s="764"/>
      <c r="U7" s="764"/>
      <c r="V7" s="764">
        <v>9241</v>
      </c>
      <c r="W7" s="764"/>
      <c r="X7" s="764"/>
      <c r="Y7" s="764"/>
      <c r="Z7" s="764"/>
      <c r="AA7" s="764">
        <v>538</v>
      </c>
      <c r="AB7" s="764"/>
      <c r="AC7" s="764"/>
      <c r="AD7" s="764"/>
      <c r="AE7" s="765"/>
      <c r="AF7" s="766">
        <v>466</v>
      </c>
      <c r="AG7" s="767"/>
      <c r="AH7" s="767"/>
      <c r="AI7" s="767"/>
      <c r="AJ7" s="768"/>
      <c r="AK7" s="769">
        <v>486</v>
      </c>
      <c r="AL7" s="770"/>
      <c r="AM7" s="770"/>
      <c r="AN7" s="770"/>
      <c r="AO7" s="770"/>
      <c r="AP7" s="770">
        <v>7958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73" t="s">
        <v>608</v>
      </c>
      <c r="BT7" s="774"/>
      <c r="BU7" s="774"/>
      <c r="BV7" s="774"/>
      <c r="BW7" s="774"/>
      <c r="BX7" s="774"/>
      <c r="BY7" s="774"/>
      <c r="BZ7" s="774"/>
      <c r="CA7" s="774"/>
      <c r="CB7" s="774"/>
      <c r="CC7" s="774"/>
      <c r="CD7" s="774"/>
      <c r="CE7" s="774"/>
      <c r="CF7" s="774"/>
      <c r="CG7" s="775"/>
      <c r="CH7" s="743">
        <v>-7</v>
      </c>
      <c r="CI7" s="744"/>
      <c r="CJ7" s="744"/>
      <c r="CK7" s="744"/>
      <c r="CL7" s="745"/>
      <c r="CM7" s="743">
        <v>118</v>
      </c>
      <c r="CN7" s="744"/>
      <c r="CO7" s="744"/>
      <c r="CP7" s="744"/>
      <c r="CQ7" s="745"/>
      <c r="CR7" s="743">
        <v>62</v>
      </c>
      <c r="CS7" s="744"/>
      <c r="CT7" s="744"/>
      <c r="CU7" s="744"/>
      <c r="CV7" s="745"/>
      <c r="CW7" s="743">
        <v>1</v>
      </c>
      <c r="CX7" s="744"/>
      <c r="CY7" s="744"/>
      <c r="CZ7" s="744"/>
      <c r="DA7" s="745"/>
      <c r="DB7" s="743" t="s">
        <v>532</v>
      </c>
      <c r="DC7" s="744"/>
      <c r="DD7" s="744"/>
      <c r="DE7" s="744"/>
      <c r="DF7" s="745"/>
      <c r="DG7" s="743" t="s">
        <v>532</v>
      </c>
      <c r="DH7" s="744"/>
      <c r="DI7" s="744"/>
      <c r="DJ7" s="744"/>
      <c r="DK7" s="745"/>
      <c r="DL7" s="743">
        <v>205</v>
      </c>
      <c r="DM7" s="744"/>
      <c r="DN7" s="744"/>
      <c r="DO7" s="744"/>
      <c r="DP7" s="745"/>
      <c r="DQ7" s="743">
        <v>59</v>
      </c>
      <c r="DR7" s="744"/>
      <c r="DS7" s="744"/>
      <c r="DT7" s="744"/>
      <c r="DU7" s="745"/>
      <c r="DV7" s="746"/>
      <c r="DW7" s="747"/>
      <c r="DX7" s="747"/>
      <c r="DY7" s="747"/>
      <c r="DZ7" s="748"/>
      <c r="EA7" s="234"/>
    </row>
    <row r="8" spans="1:131" s="235" customFormat="1" ht="26.25" customHeight="1" x14ac:dyDescent="0.15">
      <c r="A8" s="238">
        <v>2</v>
      </c>
      <c r="B8" s="749" t="s">
        <v>392</v>
      </c>
      <c r="C8" s="750"/>
      <c r="D8" s="750"/>
      <c r="E8" s="750"/>
      <c r="F8" s="750"/>
      <c r="G8" s="750"/>
      <c r="H8" s="750"/>
      <c r="I8" s="750"/>
      <c r="J8" s="750"/>
      <c r="K8" s="750"/>
      <c r="L8" s="750"/>
      <c r="M8" s="750"/>
      <c r="N8" s="750"/>
      <c r="O8" s="750"/>
      <c r="P8" s="751"/>
      <c r="Q8" s="752">
        <v>87</v>
      </c>
      <c r="R8" s="753"/>
      <c r="S8" s="753"/>
      <c r="T8" s="753"/>
      <c r="U8" s="753"/>
      <c r="V8" s="753">
        <v>87</v>
      </c>
      <c r="W8" s="753"/>
      <c r="X8" s="753"/>
      <c r="Y8" s="753"/>
      <c r="Z8" s="753"/>
      <c r="AA8" s="753" t="s">
        <v>532</v>
      </c>
      <c r="AB8" s="753"/>
      <c r="AC8" s="753"/>
      <c r="AD8" s="753"/>
      <c r="AE8" s="754"/>
      <c r="AF8" s="755" t="s">
        <v>393</v>
      </c>
      <c r="AG8" s="756"/>
      <c r="AH8" s="756"/>
      <c r="AI8" s="756"/>
      <c r="AJ8" s="757"/>
      <c r="AK8" s="758">
        <v>66</v>
      </c>
      <c r="AL8" s="759"/>
      <c r="AM8" s="759"/>
      <c r="AN8" s="759"/>
      <c r="AO8" s="759"/>
      <c r="AP8" s="759" t="s">
        <v>532</v>
      </c>
      <c r="AQ8" s="759"/>
      <c r="AR8" s="759"/>
      <c r="AS8" s="759"/>
      <c r="AT8" s="759"/>
      <c r="AU8" s="782"/>
      <c r="AV8" s="782"/>
      <c r="AW8" s="782"/>
      <c r="AX8" s="782"/>
      <c r="AY8" s="783"/>
      <c r="AZ8" s="232"/>
      <c r="BA8" s="232"/>
      <c r="BB8" s="232"/>
      <c r="BC8" s="232"/>
      <c r="BD8" s="232"/>
      <c r="BE8" s="233"/>
      <c r="BF8" s="233"/>
      <c r="BG8" s="233"/>
      <c r="BH8" s="233"/>
      <c r="BI8" s="233"/>
      <c r="BJ8" s="233"/>
      <c r="BK8" s="233"/>
      <c r="BL8" s="233"/>
      <c r="BM8" s="233"/>
      <c r="BN8" s="233"/>
      <c r="BO8" s="233"/>
      <c r="BP8" s="233"/>
      <c r="BQ8" s="238">
        <v>2</v>
      </c>
      <c r="BR8" s="239"/>
      <c r="BS8" s="784"/>
      <c r="BT8" s="785"/>
      <c r="BU8" s="785"/>
      <c r="BV8" s="785"/>
      <c r="BW8" s="785"/>
      <c r="BX8" s="785"/>
      <c r="BY8" s="785"/>
      <c r="BZ8" s="785"/>
      <c r="CA8" s="785"/>
      <c r="CB8" s="785"/>
      <c r="CC8" s="785"/>
      <c r="CD8" s="785"/>
      <c r="CE8" s="785"/>
      <c r="CF8" s="785"/>
      <c r="CG8" s="786"/>
      <c r="CH8" s="787"/>
      <c r="CI8" s="788"/>
      <c r="CJ8" s="788"/>
      <c r="CK8" s="788"/>
      <c r="CL8" s="789"/>
      <c r="CM8" s="787"/>
      <c r="CN8" s="788"/>
      <c r="CO8" s="788"/>
      <c r="CP8" s="788"/>
      <c r="CQ8" s="789"/>
      <c r="CR8" s="787"/>
      <c r="CS8" s="788"/>
      <c r="CT8" s="788"/>
      <c r="CU8" s="788"/>
      <c r="CV8" s="789"/>
      <c r="CW8" s="787"/>
      <c r="CX8" s="788"/>
      <c r="CY8" s="788"/>
      <c r="CZ8" s="788"/>
      <c r="DA8" s="789"/>
      <c r="DB8" s="787"/>
      <c r="DC8" s="788"/>
      <c r="DD8" s="788"/>
      <c r="DE8" s="788"/>
      <c r="DF8" s="789"/>
      <c r="DG8" s="787"/>
      <c r="DH8" s="788"/>
      <c r="DI8" s="788"/>
      <c r="DJ8" s="788"/>
      <c r="DK8" s="789"/>
      <c r="DL8" s="787"/>
      <c r="DM8" s="788"/>
      <c r="DN8" s="788"/>
      <c r="DO8" s="788"/>
      <c r="DP8" s="789"/>
      <c r="DQ8" s="787"/>
      <c r="DR8" s="788"/>
      <c r="DS8" s="788"/>
      <c r="DT8" s="788"/>
      <c r="DU8" s="789"/>
      <c r="DV8" s="784"/>
      <c r="DW8" s="785"/>
      <c r="DX8" s="785"/>
      <c r="DY8" s="785"/>
      <c r="DZ8" s="790"/>
      <c r="EA8" s="234"/>
    </row>
    <row r="9" spans="1:131" s="235" customFormat="1" ht="26.25" customHeight="1" x14ac:dyDescent="0.15">
      <c r="A9" s="238">
        <v>3</v>
      </c>
      <c r="B9" s="749" t="s">
        <v>394</v>
      </c>
      <c r="C9" s="750"/>
      <c r="D9" s="750"/>
      <c r="E9" s="750"/>
      <c r="F9" s="750"/>
      <c r="G9" s="750"/>
      <c r="H9" s="750"/>
      <c r="I9" s="750"/>
      <c r="J9" s="750"/>
      <c r="K9" s="750"/>
      <c r="L9" s="750"/>
      <c r="M9" s="750"/>
      <c r="N9" s="750"/>
      <c r="O9" s="750"/>
      <c r="P9" s="751"/>
      <c r="Q9" s="752">
        <v>554</v>
      </c>
      <c r="R9" s="753"/>
      <c r="S9" s="753"/>
      <c r="T9" s="753"/>
      <c r="U9" s="753"/>
      <c r="V9" s="753">
        <v>500</v>
      </c>
      <c r="W9" s="753"/>
      <c r="X9" s="753"/>
      <c r="Y9" s="753"/>
      <c r="Z9" s="753"/>
      <c r="AA9" s="753">
        <v>54</v>
      </c>
      <c r="AB9" s="753"/>
      <c r="AC9" s="753"/>
      <c r="AD9" s="753"/>
      <c r="AE9" s="754"/>
      <c r="AF9" s="755" t="s">
        <v>393</v>
      </c>
      <c r="AG9" s="756"/>
      <c r="AH9" s="756"/>
      <c r="AI9" s="756"/>
      <c r="AJ9" s="757"/>
      <c r="AK9" s="758">
        <v>77</v>
      </c>
      <c r="AL9" s="759"/>
      <c r="AM9" s="759"/>
      <c r="AN9" s="759"/>
      <c r="AO9" s="759"/>
      <c r="AP9" s="759" t="s">
        <v>532</v>
      </c>
      <c r="AQ9" s="759"/>
      <c r="AR9" s="759"/>
      <c r="AS9" s="759"/>
      <c r="AT9" s="759"/>
      <c r="AU9" s="782"/>
      <c r="AV9" s="782"/>
      <c r="AW9" s="782"/>
      <c r="AX9" s="782"/>
      <c r="AY9" s="783"/>
      <c r="AZ9" s="232"/>
      <c r="BA9" s="232"/>
      <c r="BB9" s="232"/>
      <c r="BC9" s="232"/>
      <c r="BD9" s="232"/>
      <c r="BE9" s="233"/>
      <c r="BF9" s="233"/>
      <c r="BG9" s="233"/>
      <c r="BH9" s="233"/>
      <c r="BI9" s="233"/>
      <c r="BJ9" s="233"/>
      <c r="BK9" s="233"/>
      <c r="BL9" s="233"/>
      <c r="BM9" s="233"/>
      <c r="BN9" s="233"/>
      <c r="BO9" s="233"/>
      <c r="BP9" s="233"/>
      <c r="BQ9" s="238">
        <v>3</v>
      </c>
      <c r="BR9" s="239"/>
      <c r="BS9" s="784"/>
      <c r="BT9" s="785"/>
      <c r="BU9" s="785"/>
      <c r="BV9" s="785"/>
      <c r="BW9" s="785"/>
      <c r="BX9" s="785"/>
      <c r="BY9" s="785"/>
      <c r="BZ9" s="785"/>
      <c r="CA9" s="785"/>
      <c r="CB9" s="785"/>
      <c r="CC9" s="785"/>
      <c r="CD9" s="785"/>
      <c r="CE9" s="785"/>
      <c r="CF9" s="785"/>
      <c r="CG9" s="786"/>
      <c r="CH9" s="787"/>
      <c r="CI9" s="788"/>
      <c r="CJ9" s="788"/>
      <c r="CK9" s="788"/>
      <c r="CL9" s="789"/>
      <c r="CM9" s="787"/>
      <c r="CN9" s="788"/>
      <c r="CO9" s="788"/>
      <c r="CP9" s="788"/>
      <c r="CQ9" s="789"/>
      <c r="CR9" s="787"/>
      <c r="CS9" s="788"/>
      <c r="CT9" s="788"/>
      <c r="CU9" s="788"/>
      <c r="CV9" s="789"/>
      <c r="CW9" s="787"/>
      <c r="CX9" s="788"/>
      <c r="CY9" s="788"/>
      <c r="CZ9" s="788"/>
      <c r="DA9" s="789"/>
      <c r="DB9" s="787"/>
      <c r="DC9" s="788"/>
      <c r="DD9" s="788"/>
      <c r="DE9" s="788"/>
      <c r="DF9" s="789"/>
      <c r="DG9" s="787"/>
      <c r="DH9" s="788"/>
      <c r="DI9" s="788"/>
      <c r="DJ9" s="788"/>
      <c r="DK9" s="789"/>
      <c r="DL9" s="787"/>
      <c r="DM9" s="788"/>
      <c r="DN9" s="788"/>
      <c r="DO9" s="788"/>
      <c r="DP9" s="789"/>
      <c r="DQ9" s="787"/>
      <c r="DR9" s="788"/>
      <c r="DS9" s="788"/>
      <c r="DT9" s="788"/>
      <c r="DU9" s="789"/>
      <c r="DV9" s="784"/>
      <c r="DW9" s="785"/>
      <c r="DX9" s="785"/>
      <c r="DY9" s="785"/>
      <c r="DZ9" s="790"/>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2"/>
      <c r="AV10" s="782"/>
      <c r="AW10" s="782"/>
      <c r="AX10" s="782"/>
      <c r="AY10" s="783"/>
      <c r="AZ10" s="232"/>
      <c r="BA10" s="232"/>
      <c r="BB10" s="232"/>
      <c r="BC10" s="232"/>
      <c r="BD10" s="232"/>
      <c r="BE10" s="233"/>
      <c r="BF10" s="233"/>
      <c r="BG10" s="233"/>
      <c r="BH10" s="233"/>
      <c r="BI10" s="233"/>
      <c r="BJ10" s="233"/>
      <c r="BK10" s="233"/>
      <c r="BL10" s="233"/>
      <c r="BM10" s="233"/>
      <c r="BN10" s="233"/>
      <c r="BO10" s="233"/>
      <c r="BP10" s="233"/>
      <c r="BQ10" s="238">
        <v>4</v>
      </c>
      <c r="BR10" s="239"/>
      <c r="BS10" s="784"/>
      <c r="BT10" s="785"/>
      <c r="BU10" s="785"/>
      <c r="BV10" s="785"/>
      <c r="BW10" s="785"/>
      <c r="BX10" s="785"/>
      <c r="BY10" s="785"/>
      <c r="BZ10" s="785"/>
      <c r="CA10" s="785"/>
      <c r="CB10" s="785"/>
      <c r="CC10" s="785"/>
      <c r="CD10" s="785"/>
      <c r="CE10" s="785"/>
      <c r="CF10" s="785"/>
      <c r="CG10" s="786"/>
      <c r="CH10" s="787"/>
      <c r="CI10" s="788"/>
      <c r="CJ10" s="788"/>
      <c r="CK10" s="788"/>
      <c r="CL10" s="789"/>
      <c r="CM10" s="787"/>
      <c r="CN10" s="788"/>
      <c r="CO10" s="788"/>
      <c r="CP10" s="788"/>
      <c r="CQ10" s="789"/>
      <c r="CR10" s="787"/>
      <c r="CS10" s="788"/>
      <c r="CT10" s="788"/>
      <c r="CU10" s="788"/>
      <c r="CV10" s="789"/>
      <c r="CW10" s="787"/>
      <c r="CX10" s="788"/>
      <c r="CY10" s="788"/>
      <c r="CZ10" s="788"/>
      <c r="DA10" s="789"/>
      <c r="DB10" s="787"/>
      <c r="DC10" s="788"/>
      <c r="DD10" s="788"/>
      <c r="DE10" s="788"/>
      <c r="DF10" s="789"/>
      <c r="DG10" s="787"/>
      <c r="DH10" s="788"/>
      <c r="DI10" s="788"/>
      <c r="DJ10" s="788"/>
      <c r="DK10" s="789"/>
      <c r="DL10" s="787"/>
      <c r="DM10" s="788"/>
      <c r="DN10" s="788"/>
      <c r="DO10" s="788"/>
      <c r="DP10" s="789"/>
      <c r="DQ10" s="787"/>
      <c r="DR10" s="788"/>
      <c r="DS10" s="788"/>
      <c r="DT10" s="788"/>
      <c r="DU10" s="789"/>
      <c r="DV10" s="784"/>
      <c r="DW10" s="785"/>
      <c r="DX10" s="785"/>
      <c r="DY10" s="785"/>
      <c r="DZ10" s="790"/>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2"/>
      <c r="AV11" s="782"/>
      <c r="AW11" s="782"/>
      <c r="AX11" s="782"/>
      <c r="AY11" s="783"/>
      <c r="AZ11" s="232"/>
      <c r="BA11" s="232"/>
      <c r="BB11" s="232"/>
      <c r="BC11" s="232"/>
      <c r="BD11" s="232"/>
      <c r="BE11" s="233"/>
      <c r="BF11" s="233"/>
      <c r="BG11" s="233"/>
      <c r="BH11" s="233"/>
      <c r="BI11" s="233"/>
      <c r="BJ11" s="233"/>
      <c r="BK11" s="233"/>
      <c r="BL11" s="233"/>
      <c r="BM11" s="233"/>
      <c r="BN11" s="233"/>
      <c r="BO11" s="233"/>
      <c r="BP11" s="233"/>
      <c r="BQ11" s="238">
        <v>5</v>
      </c>
      <c r="BR11" s="239"/>
      <c r="BS11" s="784"/>
      <c r="BT11" s="785"/>
      <c r="BU11" s="785"/>
      <c r="BV11" s="785"/>
      <c r="BW11" s="785"/>
      <c r="BX11" s="785"/>
      <c r="BY11" s="785"/>
      <c r="BZ11" s="785"/>
      <c r="CA11" s="785"/>
      <c r="CB11" s="785"/>
      <c r="CC11" s="785"/>
      <c r="CD11" s="785"/>
      <c r="CE11" s="785"/>
      <c r="CF11" s="785"/>
      <c r="CG11" s="786"/>
      <c r="CH11" s="787"/>
      <c r="CI11" s="788"/>
      <c r="CJ11" s="788"/>
      <c r="CK11" s="788"/>
      <c r="CL11" s="789"/>
      <c r="CM11" s="787"/>
      <c r="CN11" s="788"/>
      <c r="CO11" s="788"/>
      <c r="CP11" s="788"/>
      <c r="CQ11" s="789"/>
      <c r="CR11" s="787"/>
      <c r="CS11" s="788"/>
      <c r="CT11" s="788"/>
      <c r="CU11" s="788"/>
      <c r="CV11" s="789"/>
      <c r="CW11" s="787"/>
      <c r="CX11" s="788"/>
      <c r="CY11" s="788"/>
      <c r="CZ11" s="788"/>
      <c r="DA11" s="789"/>
      <c r="DB11" s="787"/>
      <c r="DC11" s="788"/>
      <c r="DD11" s="788"/>
      <c r="DE11" s="788"/>
      <c r="DF11" s="789"/>
      <c r="DG11" s="787"/>
      <c r="DH11" s="788"/>
      <c r="DI11" s="788"/>
      <c r="DJ11" s="788"/>
      <c r="DK11" s="789"/>
      <c r="DL11" s="787"/>
      <c r="DM11" s="788"/>
      <c r="DN11" s="788"/>
      <c r="DO11" s="788"/>
      <c r="DP11" s="789"/>
      <c r="DQ11" s="787"/>
      <c r="DR11" s="788"/>
      <c r="DS11" s="788"/>
      <c r="DT11" s="788"/>
      <c r="DU11" s="789"/>
      <c r="DV11" s="784"/>
      <c r="DW11" s="785"/>
      <c r="DX11" s="785"/>
      <c r="DY11" s="785"/>
      <c r="DZ11" s="790"/>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2"/>
      <c r="AV12" s="782"/>
      <c r="AW12" s="782"/>
      <c r="AX12" s="782"/>
      <c r="AY12" s="783"/>
      <c r="AZ12" s="232"/>
      <c r="BA12" s="232"/>
      <c r="BB12" s="232"/>
      <c r="BC12" s="232"/>
      <c r="BD12" s="232"/>
      <c r="BE12" s="233"/>
      <c r="BF12" s="233"/>
      <c r="BG12" s="233"/>
      <c r="BH12" s="233"/>
      <c r="BI12" s="233"/>
      <c r="BJ12" s="233"/>
      <c r="BK12" s="233"/>
      <c r="BL12" s="233"/>
      <c r="BM12" s="233"/>
      <c r="BN12" s="233"/>
      <c r="BO12" s="233"/>
      <c r="BP12" s="233"/>
      <c r="BQ12" s="238">
        <v>6</v>
      </c>
      <c r="BR12" s="239"/>
      <c r="BS12" s="784"/>
      <c r="BT12" s="785"/>
      <c r="BU12" s="785"/>
      <c r="BV12" s="785"/>
      <c r="BW12" s="785"/>
      <c r="BX12" s="785"/>
      <c r="BY12" s="785"/>
      <c r="BZ12" s="785"/>
      <c r="CA12" s="785"/>
      <c r="CB12" s="785"/>
      <c r="CC12" s="785"/>
      <c r="CD12" s="785"/>
      <c r="CE12" s="785"/>
      <c r="CF12" s="785"/>
      <c r="CG12" s="786"/>
      <c r="CH12" s="787"/>
      <c r="CI12" s="788"/>
      <c r="CJ12" s="788"/>
      <c r="CK12" s="788"/>
      <c r="CL12" s="789"/>
      <c r="CM12" s="787"/>
      <c r="CN12" s="788"/>
      <c r="CO12" s="788"/>
      <c r="CP12" s="788"/>
      <c r="CQ12" s="789"/>
      <c r="CR12" s="787"/>
      <c r="CS12" s="788"/>
      <c r="CT12" s="788"/>
      <c r="CU12" s="788"/>
      <c r="CV12" s="789"/>
      <c r="CW12" s="787"/>
      <c r="CX12" s="788"/>
      <c r="CY12" s="788"/>
      <c r="CZ12" s="788"/>
      <c r="DA12" s="789"/>
      <c r="DB12" s="787"/>
      <c r="DC12" s="788"/>
      <c r="DD12" s="788"/>
      <c r="DE12" s="788"/>
      <c r="DF12" s="789"/>
      <c r="DG12" s="787"/>
      <c r="DH12" s="788"/>
      <c r="DI12" s="788"/>
      <c r="DJ12" s="788"/>
      <c r="DK12" s="789"/>
      <c r="DL12" s="787"/>
      <c r="DM12" s="788"/>
      <c r="DN12" s="788"/>
      <c r="DO12" s="788"/>
      <c r="DP12" s="789"/>
      <c r="DQ12" s="787"/>
      <c r="DR12" s="788"/>
      <c r="DS12" s="788"/>
      <c r="DT12" s="788"/>
      <c r="DU12" s="789"/>
      <c r="DV12" s="784"/>
      <c r="DW12" s="785"/>
      <c r="DX12" s="785"/>
      <c r="DY12" s="785"/>
      <c r="DZ12" s="790"/>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2"/>
      <c r="AV13" s="782"/>
      <c r="AW13" s="782"/>
      <c r="AX13" s="782"/>
      <c r="AY13" s="783"/>
      <c r="AZ13" s="232"/>
      <c r="BA13" s="232"/>
      <c r="BB13" s="232"/>
      <c r="BC13" s="232"/>
      <c r="BD13" s="232"/>
      <c r="BE13" s="233"/>
      <c r="BF13" s="233"/>
      <c r="BG13" s="233"/>
      <c r="BH13" s="233"/>
      <c r="BI13" s="233"/>
      <c r="BJ13" s="233"/>
      <c r="BK13" s="233"/>
      <c r="BL13" s="233"/>
      <c r="BM13" s="233"/>
      <c r="BN13" s="233"/>
      <c r="BO13" s="233"/>
      <c r="BP13" s="233"/>
      <c r="BQ13" s="238">
        <v>7</v>
      </c>
      <c r="BR13" s="239"/>
      <c r="BS13" s="784"/>
      <c r="BT13" s="785"/>
      <c r="BU13" s="785"/>
      <c r="BV13" s="785"/>
      <c r="BW13" s="785"/>
      <c r="BX13" s="785"/>
      <c r="BY13" s="785"/>
      <c r="BZ13" s="785"/>
      <c r="CA13" s="785"/>
      <c r="CB13" s="785"/>
      <c r="CC13" s="785"/>
      <c r="CD13" s="785"/>
      <c r="CE13" s="785"/>
      <c r="CF13" s="785"/>
      <c r="CG13" s="786"/>
      <c r="CH13" s="787"/>
      <c r="CI13" s="788"/>
      <c r="CJ13" s="788"/>
      <c r="CK13" s="788"/>
      <c r="CL13" s="789"/>
      <c r="CM13" s="787"/>
      <c r="CN13" s="788"/>
      <c r="CO13" s="788"/>
      <c r="CP13" s="788"/>
      <c r="CQ13" s="789"/>
      <c r="CR13" s="787"/>
      <c r="CS13" s="788"/>
      <c r="CT13" s="788"/>
      <c r="CU13" s="788"/>
      <c r="CV13" s="789"/>
      <c r="CW13" s="787"/>
      <c r="CX13" s="788"/>
      <c r="CY13" s="788"/>
      <c r="CZ13" s="788"/>
      <c r="DA13" s="789"/>
      <c r="DB13" s="787"/>
      <c r="DC13" s="788"/>
      <c r="DD13" s="788"/>
      <c r="DE13" s="788"/>
      <c r="DF13" s="789"/>
      <c r="DG13" s="787"/>
      <c r="DH13" s="788"/>
      <c r="DI13" s="788"/>
      <c r="DJ13" s="788"/>
      <c r="DK13" s="789"/>
      <c r="DL13" s="787"/>
      <c r="DM13" s="788"/>
      <c r="DN13" s="788"/>
      <c r="DO13" s="788"/>
      <c r="DP13" s="789"/>
      <c r="DQ13" s="787"/>
      <c r="DR13" s="788"/>
      <c r="DS13" s="788"/>
      <c r="DT13" s="788"/>
      <c r="DU13" s="789"/>
      <c r="DV13" s="784"/>
      <c r="DW13" s="785"/>
      <c r="DX13" s="785"/>
      <c r="DY13" s="785"/>
      <c r="DZ13" s="790"/>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2"/>
      <c r="AV14" s="782"/>
      <c r="AW14" s="782"/>
      <c r="AX14" s="782"/>
      <c r="AY14" s="783"/>
      <c r="AZ14" s="232"/>
      <c r="BA14" s="232"/>
      <c r="BB14" s="232"/>
      <c r="BC14" s="232"/>
      <c r="BD14" s="232"/>
      <c r="BE14" s="233"/>
      <c r="BF14" s="233"/>
      <c r="BG14" s="233"/>
      <c r="BH14" s="233"/>
      <c r="BI14" s="233"/>
      <c r="BJ14" s="233"/>
      <c r="BK14" s="233"/>
      <c r="BL14" s="233"/>
      <c r="BM14" s="233"/>
      <c r="BN14" s="233"/>
      <c r="BO14" s="233"/>
      <c r="BP14" s="233"/>
      <c r="BQ14" s="238">
        <v>8</v>
      </c>
      <c r="BR14" s="239"/>
      <c r="BS14" s="784"/>
      <c r="BT14" s="785"/>
      <c r="BU14" s="785"/>
      <c r="BV14" s="785"/>
      <c r="BW14" s="785"/>
      <c r="BX14" s="785"/>
      <c r="BY14" s="785"/>
      <c r="BZ14" s="785"/>
      <c r="CA14" s="785"/>
      <c r="CB14" s="785"/>
      <c r="CC14" s="785"/>
      <c r="CD14" s="785"/>
      <c r="CE14" s="785"/>
      <c r="CF14" s="785"/>
      <c r="CG14" s="786"/>
      <c r="CH14" s="787"/>
      <c r="CI14" s="788"/>
      <c r="CJ14" s="788"/>
      <c r="CK14" s="788"/>
      <c r="CL14" s="789"/>
      <c r="CM14" s="787"/>
      <c r="CN14" s="788"/>
      <c r="CO14" s="788"/>
      <c r="CP14" s="788"/>
      <c r="CQ14" s="789"/>
      <c r="CR14" s="787"/>
      <c r="CS14" s="788"/>
      <c r="CT14" s="788"/>
      <c r="CU14" s="788"/>
      <c r="CV14" s="789"/>
      <c r="CW14" s="787"/>
      <c r="CX14" s="788"/>
      <c r="CY14" s="788"/>
      <c r="CZ14" s="788"/>
      <c r="DA14" s="789"/>
      <c r="DB14" s="787"/>
      <c r="DC14" s="788"/>
      <c r="DD14" s="788"/>
      <c r="DE14" s="788"/>
      <c r="DF14" s="789"/>
      <c r="DG14" s="787"/>
      <c r="DH14" s="788"/>
      <c r="DI14" s="788"/>
      <c r="DJ14" s="788"/>
      <c r="DK14" s="789"/>
      <c r="DL14" s="787"/>
      <c r="DM14" s="788"/>
      <c r="DN14" s="788"/>
      <c r="DO14" s="788"/>
      <c r="DP14" s="789"/>
      <c r="DQ14" s="787"/>
      <c r="DR14" s="788"/>
      <c r="DS14" s="788"/>
      <c r="DT14" s="788"/>
      <c r="DU14" s="789"/>
      <c r="DV14" s="784"/>
      <c r="DW14" s="785"/>
      <c r="DX14" s="785"/>
      <c r="DY14" s="785"/>
      <c r="DZ14" s="790"/>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2"/>
      <c r="AV15" s="782"/>
      <c r="AW15" s="782"/>
      <c r="AX15" s="782"/>
      <c r="AY15" s="783"/>
      <c r="AZ15" s="232"/>
      <c r="BA15" s="232"/>
      <c r="BB15" s="232"/>
      <c r="BC15" s="232"/>
      <c r="BD15" s="232"/>
      <c r="BE15" s="233"/>
      <c r="BF15" s="233"/>
      <c r="BG15" s="233"/>
      <c r="BH15" s="233"/>
      <c r="BI15" s="233"/>
      <c r="BJ15" s="233"/>
      <c r="BK15" s="233"/>
      <c r="BL15" s="233"/>
      <c r="BM15" s="233"/>
      <c r="BN15" s="233"/>
      <c r="BO15" s="233"/>
      <c r="BP15" s="233"/>
      <c r="BQ15" s="238">
        <v>9</v>
      </c>
      <c r="BR15" s="239"/>
      <c r="BS15" s="784"/>
      <c r="BT15" s="785"/>
      <c r="BU15" s="785"/>
      <c r="BV15" s="785"/>
      <c r="BW15" s="785"/>
      <c r="BX15" s="785"/>
      <c r="BY15" s="785"/>
      <c r="BZ15" s="785"/>
      <c r="CA15" s="785"/>
      <c r="CB15" s="785"/>
      <c r="CC15" s="785"/>
      <c r="CD15" s="785"/>
      <c r="CE15" s="785"/>
      <c r="CF15" s="785"/>
      <c r="CG15" s="786"/>
      <c r="CH15" s="787"/>
      <c r="CI15" s="788"/>
      <c r="CJ15" s="788"/>
      <c r="CK15" s="788"/>
      <c r="CL15" s="789"/>
      <c r="CM15" s="787"/>
      <c r="CN15" s="788"/>
      <c r="CO15" s="788"/>
      <c r="CP15" s="788"/>
      <c r="CQ15" s="789"/>
      <c r="CR15" s="787"/>
      <c r="CS15" s="788"/>
      <c r="CT15" s="788"/>
      <c r="CU15" s="788"/>
      <c r="CV15" s="789"/>
      <c r="CW15" s="787"/>
      <c r="CX15" s="788"/>
      <c r="CY15" s="788"/>
      <c r="CZ15" s="788"/>
      <c r="DA15" s="789"/>
      <c r="DB15" s="787"/>
      <c r="DC15" s="788"/>
      <c r="DD15" s="788"/>
      <c r="DE15" s="788"/>
      <c r="DF15" s="789"/>
      <c r="DG15" s="787"/>
      <c r="DH15" s="788"/>
      <c r="DI15" s="788"/>
      <c r="DJ15" s="788"/>
      <c r="DK15" s="789"/>
      <c r="DL15" s="787"/>
      <c r="DM15" s="788"/>
      <c r="DN15" s="788"/>
      <c r="DO15" s="788"/>
      <c r="DP15" s="789"/>
      <c r="DQ15" s="787"/>
      <c r="DR15" s="788"/>
      <c r="DS15" s="788"/>
      <c r="DT15" s="788"/>
      <c r="DU15" s="789"/>
      <c r="DV15" s="784"/>
      <c r="DW15" s="785"/>
      <c r="DX15" s="785"/>
      <c r="DY15" s="785"/>
      <c r="DZ15" s="790"/>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2"/>
      <c r="AV16" s="782"/>
      <c r="AW16" s="782"/>
      <c r="AX16" s="782"/>
      <c r="AY16" s="783"/>
      <c r="AZ16" s="232"/>
      <c r="BA16" s="232"/>
      <c r="BB16" s="232"/>
      <c r="BC16" s="232"/>
      <c r="BD16" s="232"/>
      <c r="BE16" s="233"/>
      <c r="BF16" s="233"/>
      <c r="BG16" s="233"/>
      <c r="BH16" s="233"/>
      <c r="BI16" s="233"/>
      <c r="BJ16" s="233"/>
      <c r="BK16" s="233"/>
      <c r="BL16" s="233"/>
      <c r="BM16" s="233"/>
      <c r="BN16" s="233"/>
      <c r="BO16" s="233"/>
      <c r="BP16" s="233"/>
      <c r="BQ16" s="238">
        <v>10</v>
      </c>
      <c r="BR16" s="239"/>
      <c r="BS16" s="784"/>
      <c r="BT16" s="785"/>
      <c r="BU16" s="785"/>
      <c r="BV16" s="785"/>
      <c r="BW16" s="785"/>
      <c r="BX16" s="785"/>
      <c r="BY16" s="785"/>
      <c r="BZ16" s="785"/>
      <c r="CA16" s="785"/>
      <c r="CB16" s="785"/>
      <c r="CC16" s="785"/>
      <c r="CD16" s="785"/>
      <c r="CE16" s="785"/>
      <c r="CF16" s="785"/>
      <c r="CG16" s="786"/>
      <c r="CH16" s="787"/>
      <c r="CI16" s="788"/>
      <c r="CJ16" s="788"/>
      <c r="CK16" s="788"/>
      <c r="CL16" s="789"/>
      <c r="CM16" s="787"/>
      <c r="CN16" s="788"/>
      <c r="CO16" s="788"/>
      <c r="CP16" s="788"/>
      <c r="CQ16" s="789"/>
      <c r="CR16" s="787"/>
      <c r="CS16" s="788"/>
      <c r="CT16" s="788"/>
      <c r="CU16" s="788"/>
      <c r="CV16" s="789"/>
      <c r="CW16" s="787"/>
      <c r="CX16" s="788"/>
      <c r="CY16" s="788"/>
      <c r="CZ16" s="788"/>
      <c r="DA16" s="789"/>
      <c r="DB16" s="787"/>
      <c r="DC16" s="788"/>
      <c r="DD16" s="788"/>
      <c r="DE16" s="788"/>
      <c r="DF16" s="789"/>
      <c r="DG16" s="787"/>
      <c r="DH16" s="788"/>
      <c r="DI16" s="788"/>
      <c r="DJ16" s="788"/>
      <c r="DK16" s="789"/>
      <c r="DL16" s="787"/>
      <c r="DM16" s="788"/>
      <c r="DN16" s="788"/>
      <c r="DO16" s="788"/>
      <c r="DP16" s="789"/>
      <c r="DQ16" s="787"/>
      <c r="DR16" s="788"/>
      <c r="DS16" s="788"/>
      <c r="DT16" s="788"/>
      <c r="DU16" s="789"/>
      <c r="DV16" s="784"/>
      <c r="DW16" s="785"/>
      <c r="DX16" s="785"/>
      <c r="DY16" s="785"/>
      <c r="DZ16" s="790"/>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2"/>
      <c r="AV17" s="782"/>
      <c r="AW17" s="782"/>
      <c r="AX17" s="782"/>
      <c r="AY17" s="783"/>
      <c r="AZ17" s="232"/>
      <c r="BA17" s="232"/>
      <c r="BB17" s="232"/>
      <c r="BC17" s="232"/>
      <c r="BD17" s="232"/>
      <c r="BE17" s="233"/>
      <c r="BF17" s="233"/>
      <c r="BG17" s="233"/>
      <c r="BH17" s="233"/>
      <c r="BI17" s="233"/>
      <c r="BJ17" s="233"/>
      <c r="BK17" s="233"/>
      <c r="BL17" s="233"/>
      <c r="BM17" s="233"/>
      <c r="BN17" s="233"/>
      <c r="BO17" s="233"/>
      <c r="BP17" s="233"/>
      <c r="BQ17" s="238">
        <v>11</v>
      </c>
      <c r="BR17" s="239"/>
      <c r="BS17" s="784"/>
      <c r="BT17" s="785"/>
      <c r="BU17" s="785"/>
      <c r="BV17" s="785"/>
      <c r="BW17" s="785"/>
      <c r="BX17" s="785"/>
      <c r="BY17" s="785"/>
      <c r="BZ17" s="785"/>
      <c r="CA17" s="785"/>
      <c r="CB17" s="785"/>
      <c r="CC17" s="785"/>
      <c r="CD17" s="785"/>
      <c r="CE17" s="785"/>
      <c r="CF17" s="785"/>
      <c r="CG17" s="786"/>
      <c r="CH17" s="787"/>
      <c r="CI17" s="788"/>
      <c r="CJ17" s="788"/>
      <c r="CK17" s="788"/>
      <c r="CL17" s="789"/>
      <c r="CM17" s="787"/>
      <c r="CN17" s="788"/>
      <c r="CO17" s="788"/>
      <c r="CP17" s="788"/>
      <c r="CQ17" s="789"/>
      <c r="CR17" s="787"/>
      <c r="CS17" s="788"/>
      <c r="CT17" s="788"/>
      <c r="CU17" s="788"/>
      <c r="CV17" s="789"/>
      <c r="CW17" s="787"/>
      <c r="CX17" s="788"/>
      <c r="CY17" s="788"/>
      <c r="CZ17" s="788"/>
      <c r="DA17" s="789"/>
      <c r="DB17" s="787"/>
      <c r="DC17" s="788"/>
      <c r="DD17" s="788"/>
      <c r="DE17" s="788"/>
      <c r="DF17" s="789"/>
      <c r="DG17" s="787"/>
      <c r="DH17" s="788"/>
      <c r="DI17" s="788"/>
      <c r="DJ17" s="788"/>
      <c r="DK17" s="789"/>
      <c r="DL17" s="787"/>
      <c r="DM17" s="788"/>
      <c r="DN17" s="788"/>
      <c r="DO17" s="788"/>
      <c r="DP17" s="789"/>
      <c r="DQ17" s="787"/>
      <c r="DR17" s="788"/>
      <c r="DS17" s="788"/>
      <c r="DT17" s="788"/>
      <c r="DU17" s="789"/>
      <c r="DV17" s="784"/>
      <c r="DW17" s="785"/>
      <c r="DX17" s="785"/>
      <c r="DY17" s="785"/>
      <c r="DZ17" s="790"/>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2"/>
      <c r="AV18" s="782"/>
      <c r="AW18" s="782"/>
      <c r="AX18" s="782"/>
      <c r="AY18" s="783"/>
      <c r="AZ18" s="232"/>
      <c r="BA18" s="232"/>
      <c r="BB18" s="232"/>
      <c r="BC18" s="232"/>
      <c r="BD18" s="232"/>
      <c r="BE18" s="233"/>
      <c r="BF18" s="233"/>
      <c r="BG18" s="233"/>
      <c r="BH18" s="233"/>
      <c r="BI18" s="233"/>
      <c r="BJ18" s="233"/>
      <c r="BK18" s="233"/>
      <c r="BL18" s="233"/>
      <c r="BM18" s="233"/>
      <c r="BN18" s="233"/>
      <c r="BO18" s="233"/>
      <c r="BP18" s="233"/>
      <c r="BQ18" s="238">
        <v>12</v>
      </c>
      <c r="BR18" s="239"/>
      <c r="BS18" s="784"/>
      <c r="BT18" s="785"/>
      <c r="BU18" s="785"/>
      <c r="BV18" s="785"/>
      <c r="BW18" s="785"/>
      <c r="BX18" s="785"/>
      <c r="BY18" s="785"/>
      <c r="BZ18" s="785"/>
      <c r="CA18" s="785"/>
      <c r="CB18" s="785"/>
      <c r="CC18" s="785"/>
      <c r="CD18" s="785"/>
      <c r="CE18" s="785"/>
      <c r="CF18" s="785"/>
      <c r="CG18" s="786"/>
      <c r="CH18" s="787"/>
      <c r="CI18" s="788"/>
      <c r="CJ18" s="788"/>
      <c r="CK18" s="788"/>
      <c r="CL18" s="789"/>
      <c r="CM18" s="787"/>
      <c r="CN18" s="788"/>
      <c r="CO18" s="788"/>
      <c r="CP18" s="788"/>
      <c r="CQ18" s="789"/>
      <c r="CR18" s="787"/>
      <c r="CS18" s="788"/>
      <c r="CT18" s="788"/>
      <c r="CU18" s="788"/>
      <c r="CV18" s="789"/>
      <c r="CW18" s="787"/>
      <c r="CX18" s="788"/>
      <c r="CY18" s="788"/>
      <c r="CZ18" s="788"/>
      <c r="DA18" s="789"/>
      <c r="DB18" s="787"/>
      <c r="DC18" s="788"/>
      <c r="DD18" s="788"/>
      <c r="DE18" s="788"/>
      <c r="DF18" s="789"/>
      <c r="DG18" s="787"/>
      <c r="DH18" s="788"/>
      <c r="DI18" s="788"/>
      <c r="DJ18" s="788"/>
      <c r="DK18" s="789"/>
      <c r="DL18" s="787"/>
      <c r="DM18" s="788"/>
      <c r="DN18" s="788"/>
      <c r="DO18" s="788"/>
      <c r="DP18" s="789"/>
      <c r="DQ18" s="787"/>
      <c r="DR18" s="788"/>
      <c r="DS18" s="788"/>
      <c r="DT18" s="788"/>
      <c r="DU18" s="789"/>
      <c r="DV18" s="784"/>
      <c r="DW18" s="785"/>
      <c r="DX18" s="785"/>
      <c r="DY18" s="785"/>
      <c r="DZ18" s="790"/>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2"/>
      <c r="AV19" s="782"/>
      <c r="AW19" s="782"/>
      <c r="AX19" s="782"/>
      <c r="AY19" s="783"/>
      <c r="AZ19" s="232"/>
      <c r="BA19" s="232"/>
      <c r="BB19" s="232"/>
      <c r="BC19" s="232"/>
      <c r="BD19" s="232"/>
      <c r="BE19" s="233"/>
      <c r="BF19" s="233"/>
      <c r="BG19" s="233"/>
      <c r="BH19" s="233"/>
      <c r="BI19" s="233"/>
      <c r="BJ19" s="233"/>
      <c r="BK19" s="233"/>
      <c r="BL19" s="233"/>
      <c r="BM19" s="233"/>
      <c r="BN19" s="233"/>
      <c r="BO19" s="233"/>
      <c r="BP19" s="233"/>
      <c r="BQ19" s="238">
        <v>13</v>
      </c>
      <c r="BR19" s="239"/>
      <c r="BS19" s="784"/>
      <c r="BT19" s="785"/>
      <c r="BU19" s="785"/>
      <c r="BV19" s="785"/>
      <c r="BW19" s="785"/>
      <c r="BX19" s="785"/>
      <c r="BY19" s="785"/>
      <c r="BZ19" s="785"/>
      <c r="CA19" s="785"/>
      <c r="CB19" s="785"/>
      <c r="CC19" s="785"/>
      <c r="CD19" s="785"/>
      <c r="CE19" s="785"/>
      <c r="CF19" s="785"/>
      <c r="CG19" s="786"/>
      <c r="CH19" s="787"/>
      <c r="CI19" s="788"/>
      <c r="CJ19" s="788"/>
      <c r="CK19" s="788"/>
      <c r="CL19" s="789"/>
      <c r="CM19" s="787"/>
      <c r="CN19" s="788"/>
      <c r="CO19" s="788"/>
      <c r="CP19" s="788"/>
      <c r="CQ19" s="789"/>
      <c r="CR19" s="787"/>
      <c r="CS19" s="788"/>
      <c r="CT19" s="788"/>
      <c r="CU19" s="788"/>
      <c r="CV19" s="789"/>
      <c r="CW19" s="787"/>
      <c r="CX19" s="788"/>
      <c r="CY19" s="788"/>
      <c r="CZ19" s="788"/>
      <c r="DA19" s="789"/>
      <c r="DB19" s="787"/>
      <c r="DC19" s="788"/>
      <c r="DD19" s="788"/>
      <c r="DE19" s="788"/>
      <c r="DF19" s="789"/>
      <c r="DG19" s="787"/>
      <c r="DH19" s="788"/>
      <c r="DI19" s="788"/>
      <c r="DJ19" s="788"/>
      <c r="DK19" s="789"/>
      <c r="DL19" s="787"/>
      <c r="DM19" s="788"/>
      <c r="DN19" s="788"/>
      <c r="DO19" s="788"/>
      <c r="DP19" s="789"/>
      <c r="DQ19" s="787"/>
      <c r="DR19" s="788"/>
      <c r="DS19" s="788"/>
      <c r="DT19" s="788"/>
      <c r="DU19" s="789"/>
      <c r="DV19" s="784"/>
      <c r="DW19" s="785"/>
      <c r="DX19" s="785"/>
      <c r="DY19" s="785"/>
      <c r="DZ19" s="790"/>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2"/>
      <c r="AV20" s="782"/>
      <c r="AW20" s="782"/>
      <c r="AX20" s="782"/>
      <c r="AY20" s="783"/>
      <c r="AZ20" s="232"/>
      <c r="BA20" s="232"/>
      <c r="BB20" s="232"/>
      <c r="BC20" s="232"/>
      <c r="BD20" s="232"/>
      <c r="BE20" s="233"/>
      <c r="BF20" s="233"/>
      <c r="BG20" s="233"/>
      <c r="BH20" s="233"/>
      <c r="BI20" s="233"/>
      <c r="BJ20" s="233"/>
      <c r="BK20" s="233"/>
      <c r="BL20" s="233"/>
      <c r="BM20" s="233"/>
      <c r="BN20" s="233"/>
      <c r="BO20" s="233"/>
      <c r="BP20" s="233"/>
      <c r="BQ20" s="238">
        <v>14</v>
      </c>
      <c r="BR20" s="239"/>
      <c r="BS20" s="784"/>
      <c r="BT20" s="785"/>
      <c r="BU20" s="785"/>
      <c r="BV20" s="785"/>
      <c r="BW20" s="785"/>
      <c r="BX20" s="785"/>
      <c r="BY20" s="785"/>
      <c r="BZ20" s="785"/>
      <c r="CA20" s="785"/>
      <c r="CB20" s="785"/>
      <c r="CC20" s="785"/>
      <c r="CD20" s="785"/>
      <c r="CE20" s="785"/>
      <c r="CF20" s="785"/>
      <c r="CG20" s="786"/>
      <c r="CH20" s="787"/>
      <c r="CI20" s="788"/>
      <c r="CJ20" s="788"/>
      <c r="CK20" s="788"/>
      <c r="CL20" s="789"/>
      <c r="CM20" s="787"/>
      <c r="CN20" s="788"/>
      <c r="CO20" s="788"/>
      <c r="CP20" s="788"/>
      <c r="CQ20" s="789"/>
      <c r="CR20" s="787"/>
      <c r="CS20" s="788"/>
      <c r="CT20" s="788"/>
      <c r="CU20" s="788"/>
      <c r="CV20" s="789"/>
      <c r="CW20" s="787"/>
      <c r="CX20" s="788"/>
      <c r="CY20" s="788"/>
      <c r="CZ20" s="788"/>
      <c r="DA20" s="789"/>
      <c r="DB20" s="787"/>
      <c r="DC20" s="788"/>
      <c r="DD20" s="788"/>
      <c r="DE20" s="788"/>
      <c r="DF20" s="789"/>
      <c r="DG20" s="787"/>
      <c r="DH20" s="788"/>
      <c r="DI20" s="788"/>
      <c r="DJ20" s="788"/>
      <c r="DK20" s="789"/>
      <c r="DL20" s="787"/>
      <c r="DM20" s="788"/>
      <c r="DN20" s="788"/>
      <c r="DO20" s="788"/>
      <c r="DP20" s="789"/>
      <c r="DQ20" s="787"/>
      <c r="DR20" s="788"/>
      <c r="DS20" s="788"/>
      <c r="DT20" s="788"/>
      <c r="DU20" s="789"/>
      <c r="DV20" s="784"/>
      <c r="DW20" s="785"/>
      <c r="DX20" s="785"/>
      <c r="DY20" s="785"/>
      <c r="DZ20" s="790"/>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2"/>
      <c r="AV21" s="782"/>
      <c r="AW21" s="782"/>
      <c r="AX21" s="782"/>
      <c r="AY21" s="783"/>
      <c r="AZ21" s="232"/>
      <c r="BA21" s="232"/>
      <c r="BB21" s="232"/>
      <c r="BC21" s="232"/>
      <c r="BD21" s="232"/>
      <c r="BE21" s="233"/>
      <c r="BF21" s="233"/>
      <c r="BG21" s="233"/>
      <c r="BH21" s="233"/>
      <c r="BI21" s="233"/>
      <c r="BJ21" s="233"/>
      <c r="BK21" s="233"/>
      <c r="BL21" s="233"/>
      <c r="BM21" s="233"/>
      <c r="BN21" s="233"/>
      <c r="BO21" s="233"/>
      <c r="BP21" s="233"/>
      <c r="BQ21" s="238">
        <v>15</v>
      </c>
      <c r="BR21" s="239"/>
      <c r="BS21" s="784"/>
      <c r="BT21" s="785"/>
      <c r="BU21" s="785"/>
      <c r="BV21" s="785"/>
      <c r="BW21" s="785"/>
      <c r="BX21" s="785"/>
      <c r="BY21" s="785"/>
      <c r="BZ21" s="785"/>
      <c r="CA21" s="785"/>
      <c r="CB21" s="785"/>
      <c r="CC21" s="785"/>
      <c r="CD21" s="785"/>
      <c r="CE21" s="785"/>
      <c r="CF21" s="785"/>
      <c r="CG21" s="786"/>
      <c r="CH21" s="787"/>
      <c r="CI21" s="788"/>
      <c r="CJ21" s="788"/>
      <c r="CK21" s="788"/>
      <c r="CL21" s="789"/>
      <c r="CM21" s="787"/>
      <c r="CN21" s="788"/>
      <c r="CO21" s="788"/>
      <c r="CP21" s="788"/>
      <c r="CQ21" s="789"/>
      <c r="CR21" s="787"/>
      <c r="CS21" s="788"/>
      <c r="CT21" s="788"/>
      <c r="CU21" s="788"/>
      <c r="CV21" s="789"/>
      <c r="CW21" s="787"/>
      <c r="CX21" s="788"/>
      <c r="CY21" s="788"/>
      <c r="CZ21" s="788"/>
      <c r="DA21" s="789"/>
      <c r="DB21" s="787"/>
      <c r="DC21" s="788"/>
      <c r="DD21" s="788"/>
      <c r="DE21" s="788"/>
      <c r="DF21" s="789"/>
      <c r="DG21" s="787"/>
      <c r="DH21" s="788"/>
      <c r="DI21" s="788"/>
      <c r="DJ21" s="788"/>
      <c r="DK21" s="789"/>
      <c r="DL21" s="787"/>
      <c r="DM21" s="788"/>
      <c r="DN21" s="788"/>
      <c r="DO21" s="788"/>
      <c r="DP21" s="789"/>
      <c r="DQ21" s="787"/>
      <c r="DR21" s="788"/>
      <c r="DS21" s="788"/>
      <c r="DT21" s="788"/>
      <c r="DU21" s="789"/>
      <c r="DV21" s="784"/>
      <c r="DW21" s="785"/>
      <c r="DX21" s="785"/>
      <c r="DY21" s="785"/>
      <c r="DZ21" s="790"/>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802"/>
      <c r="R22" s="803"/>
      <c r="S22" s="803"/>
      <c r="T22" s="803"/>
      <c r="U22" s="803"/>
      <c r="V22" s="803"/>
      <c r="W22" s="803"/>
      <c r="X22" s="803"/>
      <c r="Y22" s="803"/>
      <c r="Z22" s="803"/>
      <c r="AA22" s="803"/>
      <c r="AB22" s="803"/>
      <c r="AC22" s="803"/>
      <c r="AD22" s="803"/>
      <c r="AE22" s="804"/>
      <c r="AF22" s="755"/>
      <c r="AG22" s="756"/>
      <c r="AH22" s="756"/>
      <c r="AI22" s="756"/>
      <c r="AJ22" s="757"/>
      <c r="AK22" s="805"/>
      <c r="AL22" s="806"/>
      <c r="AM22" s="806"/>
      <c r="AN22" s="806"/>
      <c r="AO22" s="806"/>
      <c r="AP22" s="806"/>
      <c r="AQ22" s="806"/>
      <c r="AR22" s="806"/>
      <c r="AS22" s="806"/>
      <c r="AT22" s="806"/>
      <c r="AU22" s="807"/>
      <c r="AV22" s="807"/>
      <c r="AW22" s="807"/>
      <c r="AX22" s="807"/>
      <c r="AY22" s="808"/>
      <c r="AZ22" s="809" t="s">
        <v>395</v>
      </c>
      <c r="BA22" s="809"/>
      <c r="BB22" s="809"/>
      <c r="BC22" s="809"/>
      <c r="BD22" s="810"/>
      <c r="BE22" s="233"/>
      <c r="BF22" s="233"/>
      <c r="BG22" s="233"/>
      <c r="BH22" s="233"/>
      <c r="BI22" s="233"/>
      <c r="BJ22" s="233"/>
      <c r="BK22" s="233"/>
      <c r="BL22" s="233"/>
      <c r="BM22" s="233"/>
      <c r="BN22" s="233"/>
      <c r="BO22" s="233"/>
      <c r="BP22" s="233"/>
      <c r="BQ22" s="238">
        <v>16</v>
      </c>
      <c r="BR22" s="239"/>
      <c r="BS22" s="784"/>
      <c r="BT22" s="785"/>
      <c r="BU22" s="785"/>
      <c r="BV22" s="785"/>
      <c r="BW22" s="785"/>
      <c r="BX22" s="785"/>
      <c r="BY22" s="785"/>
      <c r="BZ22" s="785"/>
      <c r="CA22" s="785"/>
      <c r="CB22" s="785"/>
      <c r="CC22" s="785"/>
      <c r="CD22" s="785"/>
      <c r="CE22" s="785"/>
      <c r="CF22" s="785"/>
      <c r="CG22" s="786"/>
      <c r="CH22" s="787"/>
      <c r="CI22" s="788"/>
      <c r="CJ22" s="788"/>
      <c r="CK22" s="788"/>
      <c r="CL22" s="789"/>
      <c r="CM22" s="787"/>
      <c r="CN22" s="788"/>
      <c r="CO22" s="788"/>
      <c r="CP22" s="788"/>
      <c r="CQ22" s="789"/>
      <c r="CR22" s="787"/>
      <c r="CS22" s="788"/>
      <c r="CT22" s="788"/>
      <c r="CU22" s="788"/>
      <c r="CV22" s="789"/>
      <c r="CW22" s="787"/>
      <c r="CX22" s="788"/>
      <c r="CY22" s="788"/>
      <c r="CZ22" s="788"/>
      <c r="DA22" s="789"/>
      <c r="DB22" s="787"/>
      <c r="DC22" s="788"/>
      <c r="DD22" s="788"/>
      <c r="DE22" s="788"/>
      <c r="DF22" s="789"/>
      <c r="DG22" s="787"/>
      <c r="DH22" s="788"/>
      <c r="DI22" s="788"/>
      <c r="DJ22" s="788"/>
      <c r="DK22" s="789"/>
      <c r="DL22" s="787"/>
      <c r="DM22" s="788"/>
      <c r="DN22" s="788"/>
      <c r="DO22" s="788"/>
      <c r="DP22" s="789"/>
      <c r="DQ22" s="787"/>
      <c r="DR22" s="788"/>
      <c r="DS22" s="788"/>
      <c r="DT22" s="788"/>
      <c r="DU22" s="789"/>
      <c r="DV22" s="784"/>
      <c r="DW22" s="785"/>
      <c r="DX22" s="785"/>
      <c r="DY22" s="785"/>
      <c r="DZ22" s="790"/>
      <c r="EA22" s="234"/>
    </row>
    <row r="23" spans="1:131" s="235" customFormat="1" ht="26.25" customHeight="1" thickBot="1" x14ac:dyDescent="0.2">
      <c r="A23" s="240" t="s">
        <v>396</v>
      </c>
      <c r="B23" s="791" t="s">
        <v>397</v>
      </c>
      <c r="C23" s="792"/>
      <c r="D23" s="792"/>
      <c r="E23" s="792"/>
      <c r="F23" s="792"/>
      <c r="G23" s="792"/>
      <c r="H23" s="792"/>
      <c r="I23" s="792"/>
      <c r="J23" s="792"/>
      <c r="K23" s="792"/>
      <c r="L23" s="792"/>
      <c r="M23" s="792"/>
      <c r="N23" s="792"/>
      <c r="O23" s="792"/>
      <c r="P23" s="793"/>
      <c r="Q23" s="794">
        <v>10276</v>
      </c>
      <c r="R23" s="795"/>
      <c r="S23" s="795"/>
      <c r="T23" s="795"/>
      <c r="U23" s="795"/>
      <c r="V23" s="795">
        <v>9684</v>
      </c>
      <c r="W23" s="795"/>
      <c r="X23" s="795"/>
      <c r="Y23" s="795"/>
      <c r="Z23" s="795"/>
      <c r="AA23" s="795">
        <v>592</v>
      </c>
      <c r="AB23" s="795"/>
      <c r="AC23" s="795"/>
      <c r="AD23" s="795"/>
      <c r="AE23" s="796"/>
      <c r="AF23" s="797">
        <v>466</v>
      </c>
      <c r="AG23" s="798"/>
      <c r="AH23" s="798"/>
      <c r="AI23" s="798"/>
      <c r="AJ23" s="799"/>
      <c r="AK23" s="800"/>
      <c r="AL23" s="801"/>
      <c r="AM23" s="801"/>
      <c r="AN23" s="801"/>
      <c r="AO23" s="801"/>
      <c r="AP23" s="795">
        <v>7958</v>
      </c>
      <c r="AQ23" s="795"/>
      <c r="AR23" s="795"/>
      <c r="AS23" s="795"/>
      <c r="AT23" s="795"/>
      <c r="AU23" s="812"/>
      <c r="AV23" s="812"/>
      <c r="AW23" s="812"/>
      <c r="AX23" s="812"/>
      <c r="AY23" s="813"/>
      <c r="AZ23" s="814" t="s">
        <v>398</v>
      </c>
      <c r="BA23" s="815"/>
      <c r="BB23" s="815"/>
      <c r="BC23" s="815"/>
      <c r="BD23" s="816"/>
      <c r="BE23" s="233"/>
      <c r="BF23" s="233"/>
      <c r="BG23" s="233"/>
      <c r="BH23" s="233"/>
      <c r="BI23" s="233"/>
      <c r="BJ23" s="233"/>
      <c r="BK23" s="233"/>
      <c r="BL23" s="233"/>
      <c r="BM23" s="233"/>
      <c r="BN23" s="233"/>
      <c r="BO23" s="233"/>
      <c r="BP23" s="233"/>
      <c r="BQ23" s="238">
        <v>17</v>
      </c>
      <c r="BR23" s="239"/>
      <c r="BS23" s="784"/>
      <c r="BT23" s="785"/>
      <c r="BU23" s="785"/>
      <c r="BV23" s="785"/>
      <c r="BW23" s="785"/>
      <c r="BX23" s="785"/>
      <c r="BY23" s="785"/>
      <c r="BZ23" s="785"/>
      <c r="CA23" s="785"/>
      <c r="CB23" s="785"/>
      <c r="CC23" s="785"/>
      <c r="CD23" s="785"/>
      <c r="CE23" s="785"/>
      <c r="CF23" s="785"/>
      <c r="CG23" s="786"/>
      <c r="CH23" s="787"/>
      <c r="CI23" s="788"/>
      <c r="CJ23" s="788"/>
      <c r="CK23" s="788"/>
      <c r="CL23" s="789"/>
      <c r="CM23" s="787"/>
      <c r="CN23" s="788"/>
      <c r="CO23" s="788"/>
      <c r="CP23" s="788"/>
      <c r="CQ23" s="789"/>
      <c r="CR23" s="787"/>
      <c r="CS23" s="788"/>
      <c r="CT23" s="788"/>
      <c r="CU23" s="788"/>
      <c r="CV23" s="789"/>
      <c r="CW23" s="787"/>
      <c r="CX23" s="788"/>
      <c r="CY23" s="788"/>
      <c r="CZ23" s="788"/>
      <c r="DA23" s="789"/>
      <c r="DB23" s="787"/>
      <c r="DC23" s="788"/>
      <c r="DD23" s="788"/>
      <c r="DE23" s="788"/>
      <c r="DF23" s="789"/>
      <c r="DG23" s="787"/>
      <c r="DH23" s="788"/>
      <c r="DI23" s="788"/>
      <c r="DJ23" s="788"/>
      <c r="DK23" s="789"/>
      <c r="DL23" s="787"/>
      <c r="DM23" s="788"/>
      <c r="DN23" s="788"/>
      <c r="DO23" s="788"/>
      <c r="DP23" s="789"/>
      <c r="DQ23" s="787"/>
      <c r="DR23" s="788"/>
      <c r="DS23" s="788"/>
      <c r="DT23" s="788"/>
      <c r="DU23" s="789"/>
      <c r="DV23" s="784"/>
      <c r="DW23" s="785"/>
      <c r="DX23" s="785"/>
      <c r="DY23" s="785"/>
      <c r="DZ23" s="790"/>
      <c r="EA23" s="234"/>
    </row>
    <row r="24" spans="1:131" s="235" customFormat="1" ht="26.25" customHeight="1" x14ac:dyDescent="0.15">
      <c r="A24" s="811" t="s">
        <v>399</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32"/>
      <c r="BA24" s="232"/>
      <c r="BB24" s="232"/>
      <c r="BC24" s="232"/>
      <c r="BD24" s="232"/>
      <c r="BE24" s="233"/>
      <c r="BF24" s="233"/>
      <c r="BG24" s="233"/>
      <c r="BH24" s="233"/>
      <c r="BI24" s="233"/>
      <c r="BJ24" s="233"/>
      <c r="BK24" s="233"/>
      <c r="BL24" s="233"/>
      <c r="BM24" s="233"/>
      <c r="BN24" s="233"/>
      <c r="BO24" s="233"/>
      <c r="BP24" s="233"/>
      <c r="BQ24" s="238">
        <v>18</v>
      </c>
      <c r="BR24" s="239"/>
      <c r="BS24" s="784"/>
      <c r="BT24" s="785"/>
      <c r="BU24" s="785"/>
      <c r="BV24" s="785"/>
      <c r="BW24" s="785"/>
      <c r="BX24" s="785"/>
      <c r="BY24" s="785"/>
      <c r="BZ24" s="785"/>
      <c r="CA24" s="785"/>
      <c r="CB24" s="785"/>
      <c r="CC24" s="785"/>
      <c r="CD24" s="785"/>
      <c r="CE24" s="785"/>
      <c r="CF24" s="785"/>
      <c r="CG24" s="786"/>
      <c r="CH24" s="787"/>
      <c r="CI24" s="788"/>
      <c r="CJ24" s="788"/>
      <c r="CK24" s="788"/>
      <c r="CL24" s="789"/>
      <c r="CM24" s="787"/>
      <c r="CN24" s="788"/>
      <c r="CO24" s="788"/>
      <c r="CP24" s="788"/>
      <c r="CQ24" s="789"/>
      <c r="CR24" s="787"/>
      <c r="CS24" s="788"/>
      <c r="CT24" s="788"/>
      <c r="CU24" s="788"/>
      <c r="CV24" s="789"/>
      <c r="CW24" s="787"/>
      <c r="CX24" s="788"/>
      <c r="CY24" s="788"/>
      <c r="CZ24" s="788"/>
      <c r="DA24" s="789"/>
      <c r="DB24" s="787"/>
      <c r="DC24" s="788"/>
      <c r="DD24" s="788"/>
      <c r="DE24" s="788"/>
      <c r="DF24" s="789"/>
      <c r="DG24" s="787"/>
      <c r="DH24" s="788"/>
      <c r="DI24" s="788"/>
      <c r="DJ24" s="788"/>
      <c r="DK24" s="789"/>
      <c r="DL24" s="787"/>
      <c r="DM24" s="788"/>
      <c r="DN24" s="788"/>
      <c r="DO24" s="788"/>
      <c r="DP24" s="789"/>
      <c r="DQ24" s="787"/>
      <c r="DR24" s="788"/>
      <c r="DS24" s="788"/>
      <c r="DT24" s="788"/>
      <c r="DU24" s="789"/>
      <c r="DV24" s="784"/>
      <c r="DW24" s="785"/>
      <c r="DX24" s="785"/>
      <c r="DY24" s="785"/>
      <c r="DZ24" s="790"/>
      <c r="EA24" s="234"/>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4"/>
      <c r="BT25" s="785"/>
      <c r="BU25" s="785"/>
      <c r="BV25" s="785"/>
      <c r="BW25" s="785"/>
      <c r="BX25" s="785"/>
      <c r="BY25" s="785"/>
      <c r="BZ25" s="785"/>
      <c r="CA25" s="785"/>
      <c r="CB25" s="785"/>
      <c r="CC25" s="785"/>
      <c r="CD25" s="785"/>
      <c r="CE25" s="785"/>
      <c r="CF25" s="785"/>
      <c r="CG25" s="786"/>
      <c r="CH25" s="787"/>
      <c r="CI25" s="788"/>
      <c r="CJ25" s="788"/>
      <c r="CK25" s="788"/>
      <c r="CL25" s="789"/>
      <c r="CM25" s="787"/>
      <c r="CN25" s="788"/>
      <c r="CO25" s="788"/>
      <c r="CP25" s="788"/>
      <c r="CQ25" s="789"/>
      <c r="CR25" s="787"/>
      <c r="CS25" s="788"/>
      <c r="CT25" s="788"/>
      <c r="CU25" s="788"/>
      <c r="CV25" s="789"/>
      <c r="CW25" s="787"/>
      <c r="CX25" s="788"/>
      <c r="CY25" s="788"/>
      <c r="CZ25" s="788"/>
      <c r="DA25" s="789"/>
      <c r="DB25" s="787"/>
      <c r="DC25" s="788"/>
      <c r="DD25" s="788"/>
      <c r="DE25" s="788"/>
      <c r="DF25" s="789"/>
      <c r="DG25" s="787"/>
      <c r="DH25" s="788"/>
      <c r="DI25" s="788"/>
      <c r="DJ25" s="788"/>
      <c r="DK25" s="789"/>
      <c r="DL25" s="787"/>
      <c r="DM25" s="788"/>
      <c r="DN25" s="788"/>
      <c r="DO25" s="788"/>
      <c r="DP25" s="789"/>
      <c r="DQ25" s="787"/>
      <c r="DR25" s="788"/>
      <c r="DS25" s="788"/>
      <c r="DT25" s="788"/>
      <c r="DU25" s="789"/>
      <c r="DV25" s="784"/>
      <c r="DW25" s="785"/>
      <c r="DX25" s="785"/>
      <c r="DY25" s="785"/>
      <c r="DZ25" s="790"/>
      <c r="EA25" s="230"/>
    </row>
    <row r="26" spans="1:131" ht="26.25" customHeight="1" x14ac:dyDescent="0.15">
      <c r="A26" s="729" t="s">
        <v>374</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7" t="s">
        <v>404</v>
      </c>
      <c r="AG26" s="818"/>
      <c r="AH26" s="818"/>
      <c r="AI26" s="818"/>
      <c r="AJ26" s="819"/>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381</v>
      </c>
      <c r="BF26" s="721"/>
      <c r="BG26" s="721"/>
      <c r="BH26" s="721"/>
      <c r="BI26" s="727"/>
      <c r="BJ26" s="232"/>
      <c r="BK26" s="232"/>
      <c r="BL26" s="232"/>
      <c r="BM26" s="232"/>
      <c r="BN26" s="232"/>
      <c r="BO26" s="241"/>
      <c r="BP26" s="241"/>
      <c r="BQ26" s="238">
        <v>20</v>
      </c>
      <c r="BR26" s="239"/>
      <c r="BS26" s="784"/>
      <c r="BT26" s="785"/>
      <c r="BU26" s="785"/>
      <c r="BV26" s="785"/>
      <c r="BW26" s="785"/>
      <c r="BX26" s="785"/>
      <c r="BY26" s="785"/>
      <c r="BZ26" s="785"/>
      <c r="CA26" s="785"/>
      <c r="CB26" s="785"/>
      <c r="CC26" s="785"/>
      <c r="CD26" s="785"/>
      <c r="CE26" s="785"/>
      <c r="CF26" s="785"/>
      <c r="CG26" s="786"/>
      <c r="CH26" s="787"/>
      <c r="CI26" s="788"/>
      <c r="CJ26" s="788"/>
      <c r="CK26" s="788"/>
      <c r="CL26" s="789"/>
      <c r="CM26" s="787"/>
      <c r="CN26" s="788"/>
      <c r="CO26" s="788"/>
      <c r="CP26" s="788"/>
      <c r="CQ26" s="789"/>
      <c r="CR26" s="787"/>
      <c r="CS26" s="788"/>
      <c r="CT26" s="788"/>
      <c r="CU26" s="788"/>
      <c r="CV26" s="789"/>
      <c r="CW26" s="787"/>
      <c r="CX26" s="788"/>
      <c r="CY26" s="788"/>
      <c r="CZ26" s="788"/>
      <c r="DA26" s="789"/>
      <c r="DB26" s="787"/>
      <c r="DC26" s="788"/>
      <c r="DD26" s="788"/>
      <c r="DE26" s="788"/>
      <c r="DF26" s="789"/>
      <c r="DG26" s="787"/>
      <c r="DH26" s="788"/>
      <c r="DI26" s="788"/>
      <c r="DJ26" s="788"/>
      <c r="DK26" s="789"/>
      <c r="DL26" s="787"/>
      <c r="DM26" s="788"/>
      <c r="DN26" s="788"/>
      <c r="DO26" s="788"/>
      <c r="DP26" s="789"/>
      <c r="DQ26" s="787"/>
      <c r="DR26" s="788"/>
      <c r="DS26" s="788"/>
      <c r="DT26" s="788"/>
      <c r="DU26" s="789"/>
      <c r="DV26" s="784"/>
      <c r="DW26" s="785"/>
      <c r="DX26" s="785"/>
      <c r="DY26" s="785"/>
      <c r="DZ26" s="790"/>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20"/>
      <c r="AG27" s="821"/>
      <c r="AH27" s="821"/>
      <c r="AI27" s="821"/>
      <c r="AJ27" s="822"/>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4"/>
      <c r="BT27" s="785"/>
      <c r="BU27" s="785"/>
      <c r="BV27" s="785"/>
      <c r="BW27" s="785"/>
      <c r="BX27" s="785"/>
      <c r="BY27" s="785"/>
      <c r="BZ27" s="785"/>
      <c r="CA27" s="785"/>
      <c r="CB27" s="785"/>
      <c r="CC27" s="785"/>
      <c r="CD27" s="785"/>
      <c r="CE27" s="785"/>
      <c r="CF27" s="785"/>
      <c r="CG27" s="786"/>
      <c r="CH27" s="787"/>
      <c r="CI27" s="788"/>
      <c r="CJ27" s="788"/>
      <c r="CK27" s="788"/>
      <c r="CL27" s="789"/>
      <c r="CM27" s="787"/>
      <c r="CN27" s="788"/>
      <c r="CO27" s="788"/>
      <c r="CP27" s="788"/>
      <c r="CQ27" s="789"/>
      <c r="CR27" s="787"/>
      <c r="CS27" s="788"/>
      <c r="CT27" s="788"/>
      <c r="CU27" s="788"/>
      <c r="CV27" s="789"/>
      <c r="CW27" s="787"/>
      <c r="CX27" s="788"/>
      <c r="CY27" s="788"/>
      <c r="CZ27" s="788"/>
      <c r="DA27" s="789"/>
      <c r="DB27" s="787"/>
      <c r="DC27" s="788"/>
      <c r="DD27" s="788"/>
      <c r="DE27" s="788"/>
      <c r="DF27" s="789"/>
      <c r="DG27" s="787"/>
      <c r="DH27" s="788"/>
      <c r="DI27" s="788"/>
      <c r="DJ27" s="788"/>
      <c r="DK27" s="789"/>
      <c r="DL27" s="787"/>
      <c r="DM27" s="788"/>
      <c r="DN27" s="788"/>
      <c r="DO27" s="788"/>
      <c r="DP27" s="789"/>
      <c r="DQ27" s="787"/>
      <c r="DR27" s="788"/>
      <c r="DS27" s="788"/>
      <c r="DT27" s="788"/>
      <c r="DU27" s="789"/>
      <c r="DV27" s="784"/>
      <c r="DW27" s="785"/>
      <c r="DX27" s="785"/>
      <c r="DY27" s="785"/>
      <c r="DZ27" s="790"/>
      <c r="EA27" s="230"/>
    </row>
    <row r="28" spans="1:131" ht="26.25" customHeight="1" thickTop="1" x14ac:dyDescent="0.15">
      <c r="A28" s="242">
        <v>1</v>
      </c>
      <c r="B28" s="760" t="s">
        <v>409</v>
      </c>
      <c r="C28" s="761"/>
      <c r="D28" s="761"/>
      <c r="E28" s="761"/>
      <c r="F28" s="761"/>
      <c r="G28" s="761"/>
      <c r="H28" s="761"/>
      <c r="I28" s="761"/>
      <c r="J28" s="761"/>
      <c r="K28" s="761"/>
      <c r="L28" s="761"/>
      <c r="M28" s="761"/>
      <c r="N28" s="761"/>
      <c r="O28" s="761"/>
      <c r="P28" s="762"/>
      <c r="Q28" s="825">
        <v>1670</v>
      </c>
      <c r="R28" s="826"/>
      <c r="S28" s="826"/>
      <c r="T28" s="826"/>
      <c r="U28" s="826"/>
      <c r="V28" s="826">
        <v>1648</v>
      </c>
      <c r="W28" s="826"/>
      <c r="X28" s="826"/>
      <c r="Y28" s="826"/>
      <c r="Z28" s="826"/>
      <c r="AA28" s="826">
        <v>22</v>
      </c>
      <c r="AB28" s="826"/>
      <c r="AC28" s="826"/>
      <c r="AD28" s="826"/>
      <c r="AE28" s="827"/>
      <c r="AF28" s="828">
        <v>22</v>
      </c>
      <c r="AG28" s="826"/>
      <c r="AH28" s="826"/>
      <c r="AI28" s="826"/>
      <c r="AJ28" s="829"/>
      <c r="AK28" s="830">
        <v>174</v>
      </c>
      <c r="AL28" s="831"/>
      <c r="AM28" s="831"/>
      <c r="AN28" s="831"/>
      <c r="AO28" s="831"/>
      <c r="AP28" s="832" t="s">
        <v>532</v>
      </c>
      <c r="AQ28" s="832"/>
      <c r="AR28" s="832"/>
      <c r="AS28" s="832"/>
      <c r="AT28" s="832"/>
      <c r="AU28" s="832" t="s">
        <v>532</v>
      </c>
      <c r="AV28" s="832"/>
      <c r="AW28" s="832"/>
      <c r="AX28" s="832"/>
      <c r="AY28" s="832"/>
      <c r="AZ28" s="832" t="s">
        <v>532</v>
      </c>
      <c r="BA28" s="832"/>
      <c r="BB28" s="832"/>
      <c r="BC28" s="832"/>
      <c r="BD28" s="832"/>
      <c r="BE28" s="823"/>
      <c r="BF28" s="823"/>
      <c r="BG28" s="823"/>
      <c r="BH28" s="823"/>
      <c r="BI28" s="824"/>
      <c r="BJ28" s="232"/>
      <c r="BK28" s="232"/>
      <c r="BL28" s="232"/>
      <c r="BM28" s="232"/>
      <c r="BN28" s="232"/>
      <c r="BO28" s="241"/>
      <c r="BP28" s="241"/>
      <c r="BQ28" s="238">
        <v>22</v>
      </c>
      <c r="BR28" s="239"/>
      <c r="BS28" s="784"/>
      <c r="BT28" s="785"/>
      <c r="BU28" s="785"/>
      <c r="BV28" s="785"/>
      <c r="BW28" s="785"/>
      <c r="BX28" s="785"/>
      <c r="BY28" s="785"/>
      <c r="BZ28" s="785"/>
      <c r="CA28" s="785"/>
      <c r="CB28" s="785"/>
      <c r="CC28" s="785"/>
      <c r="CD28" s="785"/>
      <c r="CE28" s="785"/>
      <c r="CF28" s="785"/>
      <c r="CG28" s="786"/>
      <c r="CH28" s="787"/>
      <c r="CI28" s="788"/>
      <c r="CJ28" s="788"/>
      <c r="CK28" s="788"/>
      <c r="CL28" s="789"/>
      <c r="CM28" s="787"/>
      <c r="CN28" s="788"/>
      <c r="CO28" s="788"/>
      <c r="CP28" s="788"/>
      <c r="CQ28" s="789"/>
      <c r="CR28" s="787"/>
      <c r="CS28" s="788"/>
      <c r="CT28" s="788"/>
      <c r="CU28" s="788"/>
      <c r="CV28" s="789"/>
      <c r="CW28" s="787"/>
      <c r="CX28" s="788"/>
      <c r="CY28" s="788"/>
      <c r="CZ28" s="788"/>
      <c r="DA28" s="789"/>
      <c r="DB28" s="787"/>
      <c r="DC28" s="788"/>
      <c r="DD28" s="788"/>
      <c r="DE28" s="788"/>
      <c r="DF28" s="789"/>
      <c r="DG28" s="787"/>
      <c r="DH28" s="788"/>
      <c r="DI28" s="788"/>
      <c r="DJ28" s="788"/>
      <c r="DK28" s="789"/>
      <c r="DL28" s="787"/>
      <c r="DM28" s="788"/>
      <c r="DN28" s="788"/>
      <c r="DO28" s="788"/>
      <c r="DP28" s="789"/>
      <c r="DQ28" s="787"/>
      <c r="DR28" s="788"/>
      <c r="DS28" s="788"/>
      <c r="DT28" s="788"/>
      <c r="DU28" s="789"/>
      <c r="DV28" s="784"/>
      <c r="DW28" s="785"/>
      <c r="DX28" s="785"/>
      <c r="DY28" s="785"/>
      <c r="DZ28" s="790"/>
      <c r="EA28" s="230"/>
    </row>
    <row r="29" spans="1:131" ht="26.25" customHeight="1" x14ac:dyDescent="0.15">
      <c r="A29" s="242">
        <v>2</v>
      </c>
      <c r="B29" s="749" t="s">
        <v>410</v>
      </c>
      <c r="C29" s="750"/>
      <c r="D29" s="750"/>
      <c r="E29" s="750"/>
      <c r="F29" s="750"/>
      <c r="G29" s="750"/>
      <c r="H29" s="750"/>
      <c r="I29" s="750"/>
      <c r="J29" s="750"/>
      <c r="K29" s="750"/>
      <c r="L29" s="750"/>
      <c r="M29" s="750"/>
      <c r="N29" s="750"/>
      <c r="O29" s="750"/>
      <c r="P29" s="751"/>
      <c r="Q29" s="752">
        <v>203</v>
      </c>
      <c r="R29" s="753"/>
      <c r="S29" s="753"/>
      <c r="T29" s="753"/>
      <c r="U29" s="753"/>
      <c r="V29" s="753">
        <v>202</v>
      </c>
      <c r="W29" s="753"/>
      <c r="X29" s="753"/>
      <c r="Y29" s="753"/>
      <c r="Z29" s="753"/>
      <c r="AA29" s="753">
        <v>1</v>
      </c>
      <c r="AB29" s="753"/>
      <c r="AC29" s="753"/>
      <c r="AD29" s="753"/>
      <c r="AE29" s="754"/>
      <c r="AF29" s="755">
        <v>1</v>
      </c>
      <c r="AG29" s="756"/>
      <c r="AH29" s="756"/>
      <c r="AI29" s="756"/>
      <c r="AJ29" s="757"/>
      <c r="AK29" s="836">
        <v>56</v>
      </c>
      <c r="AL29" s="837"/>
      <c r="AM29" s="837"/>
      <c r="AN29" s="837"/>
      <c r="AO29" s="837"/>
      <c r="AP29" s="833" t="s">
        <v>532</v>
      </c>
      <c r="AQ29" s="833"/>
      <c r="AR29" s="833"/>
      <c r="AS29" s="833"/>
      <c r="AT29" s="833"/>
      <c r="AU29" s="833" t="s">
        <v>532</v>
      </c>
      <c r="AV29" s="833"/>
      <c r="AW29" s="833"/>
      <c r="AX29" s="833"/>
      <c r="AY29" s="833"/>
      <c r="AZ29" s="833" t="s">
        <v>532</v>
      </c>
      <c r="BA29" s="833"/>
      <c r="BB29" s="833"/>
      <c r="BC29" s="833"/>
      <c r="BD29" s="833"/>
      <c r="BE29" s="834"/>
      <c r="BF29" s="834"/>
      <c r="BG29" s="834"/>
      <c r="BH29" s="834"/>
      <c r="BI29" s="835"/>
      <c r="BJ29" s="232"/>
      <c r="BK29" s="232"/>
      <c r="BL29" s="232"/>
      <c r="BM29" s="232"/>
      <c r="BN29" s="232"/>
      <c r="BO29" s="241"/>
      <c r="BP29" s="241"/>
      <c r="BQ29" s="238">
        <v>23</v>
      </c>
      <c r="BR29" s="239"/>
      <c r="BS29" s="784"/>
      <c r="BT29" s="785"/>
      <c r="BU29" s="785"/>
      <c r="BV29" s="785"/>
      <c r="BW29" s="785"/>
      <c r="BX29" s="785"/>
      <c r="BY29" s="785"/>
      <c r="BZ29" s="785"/>
      <c r="CA29" s="785"/>
      <c r="CB29" s="785"/>
      <c r="CC29" s="785"/>
      <c r="CD29" s="785"/>
      <c r="CE29" s="785"/>
      <c r="CF29" s="785"/>
      <c r="CG29" s="786"/>
      <c r="CH29" s="787"/>
      <c r="CI29" s="788"/>
      <c r="CJ29" s="788"/>
      <c r="CK29" s="788"/>
      <c r="CL29" s="789"/>
      <c r="CM29" s="787"/>
      <c r="CN29" s="788"/>
      <c r="CO29" s="788"/>
      <c r="CP29" s="788"/>
      <c r="CQ29" s="789"/>
      <c r="CR29" s="787"/>
      <c r="CS29" s="788"/>
      <c r="CT29" s="788"/>
      <c r="CU29" s="788"/>
      <c r="CV29" s="789"/>
      <c r="CW29" s="787"/>
      <c r="CX29" s="788"/>
      <c r="CY29" s="788"/>
      <c r="CZ29" s="788"/>
      <c r="DA29" s="789"/>
      <c r="DB29" s="787"/>
      <c r="DC29" s="788"/>
      <c r="DD29" s="788"/>
      <c r="DE29" s="788"/>
      <c r="DF29" s="789"/>
      <c r="DG29" s="787"/>
      <c r="DH29" s="788"/>
      <c r="DI29" s="788"/>
      <c r="DJ29" s="788"/>
      <c r="DK29" s="789"/>
      <c r="DL29" s="787"/>
      <c r="DM29" s="788"/>
      <c r="DN29" s="788"/>
      <c r="DO29" s="788"/>
      <c r="DP29" s="789"/>
      <c r="DQ29" s="787"/>
      <c r="DR29" s="788"/>
      <c r="DS29" s="788"/>
      <c r="DT29" s="788"/>
      <c r="DU29" s="789"/>
      <c r="DV29" s="784"/>
      <c r="DW29" s="785"/>
      <c r="DX29" s="785"/>
      <c r="DY29" s="785"/>
      <c r="DZ29" s="790"/>
      <c r="EA29" s="230"/>
    </row>
    <row r="30" spans="1:131" ht="26.25" customHeight="1" x14ac:dyDescent="0.15">
      <c r="A30" s="242">
        <v>3</v>
      </c>
      <c r="B30" s="749" t="s">
        <v>411</v>
      </c>
      <c r="C30" s="750"/>
      <c r="D30" s="750"/>
      <c r="E30" s="750"/>
      <c r="F30" s="750"/>
      <c r="G30" s="750"/>
      <c r="H30" s="750"/>
      <c r="I30" s="750"/>
      <c r="J30" s="750"/>
      <c r="K30" s="750"/>
      <c r="L30" s="750"/>
      <c r="M30" s="750"/>
      <c r="N30" s="750"/>
      <c r="O30" s="750"/>
      <c r="P30" s="751"/>
      <c r="Q30" s="752">
        <v>1861</v>
      </c>
      <c r="R30" s="753"/>
      <c r="S30" s="753"/>
      <c r="T30" s="753"/>
      <c r="U30" s="753"/>
      <c r="V30" s="753">
        <v>1661</v>
      </c>
      <c r="W30" s="753"/>
      <c r="X30" s="753"/>
      <c r="Y30" s="753"/>
      <c r="Z30" s="753"/>
      <c r="AA30" s="753">
        <v>200</v>
      </c>
      <c r="AB30" s="753"/>
      <c r="AC30" s="753"/>
      <c r="AD30" s="753"/>
      <c r="AE30" s="754"/>
      <c r="AF30" s="755">
        <v>200</v>
      </c>
      <c r="AG30" s="756"/>
      <c r="AH30" s="756"/>
      <c r="AI30" s="756"/>
      <c r="AJ30" s="757"/>
      <c r="AK30" s="836">
        <v>273</v>
      </c>
      <c r="AL30" s="837"/>
      <c r="AM30" s="837"/>
      <c r="AN30" s="837"/>
      <c r="AO30" s="837"/>
      <c r="AP30" s="833" t="s">
        <v>532</v>
      </c>
      <c r="AQ30" s="833"/>
      <c r="AR30" s="833"/>
      <c r="AS30" s="833"/>
      <c r="AT30" s="833"/>
      <c r="AU30" s="833" t="s">
        <v>532</v>
      </c>
      <c r="AV30" s="833"/>
      <c r="AW30" s="833"/>
      <c r="AX30" s="833"/>
      <c r="AY30" s="833"/>
      <c r="AZ30" s="833" t="s">
        <v>532</v>
      </c>
      <c r="BA30" s="833"/>
      <c r="BB30" s="833"/>
      <c r="BC30" s="833"/>
      <c r="BD30" s="833"/>
      <c r="BE30" s="834"/>
      <c r="BF30" s="834"/>
      <c r="BG30" s="834"/>
      <c r="BH30" s="834"/>
      <c r="BI30" s="835"/>
      <c r="BJ30" s="232"/>
      <c r="BK30" s="232"/>
      <c r="BL30" s="232"/>
      <c r="BM30" s="232"/>
      <c r="BN30" s="232"/>
      <c r="BO30" s="241"/>
      <c r="BP30" s="241"/>
      <c r="BQ30" s="238">
        <v>24</v>
      </c>
      <c r="BR30" s="239"/>
      <c r="BS30" s="784"/>
      <c r="BT30" s="785"/>
      <c r="BU30" s="785"/>
      <c r="BV30" s="785"/>
      <c r="BW30" s="785"/>
      <c r="BX30" s="785"/>
      <c r="BY30" s="785"/>
      <c r="BZ30" s="785"/>
      <c r="CA30" s="785"/>
      <c r="CB30" s="785"/>
      <c r="CC30" s="785"/>
      <c r="CD30" s="785"/>
      <c r="CE30" s="785"/>
      <c r="CF30" s="785"/>
      <c r="CG30" s="786"/>
      <c r="CH30" s="787"/>
      <c r="CI30" s="788"/>
      <c r="CJ30" s="788"/>
      <c r="CK30" s="788"/>
      <c r="CL30" s="789"/>
      <c r="CM30" s="787"/>
      <c r="CN30" s="788"/>
      <c r="CO30" s="788"/>
      <c r="CP30" s="788"/>
      <c r="CQ30" s="789"/>
      <c r="CR30" s="787"/>
      <c r="CS30" s="788"/>
      <c r="CT30" s="788"/>
      <c r="CU30" s="788"/>
      <c r="CV30" s="789"/>
      <c r="CW30" s="787"/>
      <c r="CX30" s="788"/>
      <c r="CY30" s="788"/>
      <c r="CZ30" s="788"/>
      <c r="DA30" s="789"/>
      <c r="DB30" s="787"/>
      <c r="DC30" s="788"/>
      <c r="DD30" s="788"/>
      <c r="DE30" s="788"/>
      <c r="DF30" s="789"/>
      <c r="DG30" s="787"/>
      <c r="DH30" s="788"/>
      <c r="DI30" s="788"/>
      <c r="DJ30" s="788"/>
      <c r="DK30" s="789"/>
      <c r="DL30" s="787"/>
      <c r="DM30" s="788"/>
      <c r="DN30" s="788"/>
      <c r="DO30" s="788"/>
      <c r="DP30" s="789"/>
      <c r="DQ30" s="787"/>
      <c r="DR30" s="788"/>
      <c r="DS30" s="788"/>
      <c r="DT30" s="788"/>
      <c r="DU30" s="789"/>
      <c r="DV30" s="784"/>
      <c r="DW30" s="785"/>
      <c r="DX30" s="785"/>
      <c r="DY30" s="785"/>
      <c r="DZ30" s="790"/>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364</v>
      </c>
      <c r="R31" s="753"/>
      <c r="S31" s="753"/>
      <c r="T31" s="753"/>
      <c r="U31" s="753"/>
      <c r="V31" s="753">
        <v>361</v>
      </c>
      <c r="W31" s="753"/>
      <c r="X31" s="753"/>
      <c r="Y31" s="753"/>
      <c r="Z31" s="753"/>
      <c r="AA31" s="753">
        <v>4</v>
      </c>
      <c r="AB31" s="753"/>
      <c r="AC31" s="753"/>
      <c r="AD31" s="753"/>
      <c r="AE31" s="754"/>
      <c r="AF31" s="755">
        <v>118</v>
      </c>
      <c r="AG31" s="756"/>
      <c r="AH31" s="756"/>
      <c r="AI31" s="756"/>
      <c r="AJ31" s="757"/>
      <c r="AK31" s="836" t="s">
        <v>532</v>
      </c>
      <c r="AL31" s="837"/>
      <c r="AM31" s="837"/>
      <c r="AN31" s="837"/>
      <c r="AO31" s="837"/>
      <c r="AP31" s="837">
        <v>76</v>
      </c>
      <c r="AQ31" s="837"/>
      <c r="AR31" s="837"/>
      <c r="AS31" s="837"/>
      <c r="AT31" s="837"/>
      <c r="AU31" s="833" t="s">
        <v>532</v>
      </c>
      <c r="AV31" s="833"/>
      <c r="AW31" s="833"/>
      <c r="AX31" s="833"/>
      <c r="AY31" s="833"/>
      <c r="AZ31" s="833" t="s">
        <v>532</v>
      </c>
      <c r="BA31" s="833"/>
      <c r="BB31" s="833"/>
      <c r="BC31" s="833"/>
      <c r="BD31" s="833"/>
      <c r="BE31" s="834" t="s">
        <v>413</v>
      </c>
      <c r="BF31" s="834"/>
      <c r="BG31" s="834"/>
      <c r="BH31" s="834"/>
      <c r="BI31" s="835"/>
      <c r="BJ31" s="232"/>
      <c r="BK31" s="232"/>
      <c r="BL31" s="232"/>
      <c r="BM31" s="232"/>
      <c r="BN31" s="232"/>
      <c r="BO31" s="241"/>
      <c r="BP31" s="241"/>
      <c r="BQ31" s="238">
        <v>25</v>
      </c>
      <c r="BR31" s="239"/>
      <c r="BS31" s="784"/>
      <c r="BT31" s="785"/>
      <c r="BU31" s="785"/>
      <c r="BV31" s="785"/>
      <c r="BW31" s="785"/>
      <c r="BX31" s="785"/>
      <c r="BY31" s="785"/>
      <c r="BZ31" s="785"/>
      <c r="CA31" s="785"/>
      <c r="CB31" s="785"/>
      <c r="CC31" s="785"/>
      <c r="CD31" s="785"/>
      <c r="CE31" s="785"/>
      <c r="CF31" s="785"/>
      <c r="CG31" s="786"/>
      <c r="CH31" s="787"/>
      <c r="CI31" s="788"/>
      <c r="CJ31" s="788"/>
      <c r="CK31" s="788"/>
      <c r="CL31" s="789"/>
      <c r="CM31" s="787"/>
      <c r="CN31" s="788"/>
      <c r="CO31" s="788"/>
      <c r="CP31" s="788"/>
      <c r="CQ31" s="789"/>
      <c r="CR31" s="787"/>
      <c r="CS31" s="788"/>
      <c r="CT31" s="788"/>
      <c r="CU31" s="788"/>
      <c r="CV31" s="789"/>
      <c r="CW31" s="787"/>
      <c r="CX31" s="788"/>
      <c r="CY31" s="788"/>
      <c r="CZ31" s="788"/>
      <c r="DA31" s="789"/>
      <c r="DB31" s="787"/>
      <c r="DC31" s="788"/>
      <c r="DD31" s="788"/>
      <c r="DE31" s="788"/>
      <c r="DF31" s="789"/>
      <c r="DG31" s="787"/>
      <c r="DH31" s="788"/>
      <c r="DI31" s="788"/>
      <c r="DJ31" s="788"/>
      <c r="DK31" s="789"/>
      <c r="DL31" s="787"/>
      <c r="DM31" s="788"/>
      <c r="DN31" s="788"/>
      <c r="DO31" s="788"/>
      <c r="DP31" s="789"/>
      <c r="DQ31" s="787"/>
      <c r="DR31" s="788"/>
      <c r="DS31" s="788"/>
      <c r="DT31" s="788"/>
      <c r="DU31" s="789"/>
      <c r="DV31" s="784"/>
      <c r="DW31" s="785"/>
      <c r="DX31" s="785"/>
      <c r="DY31" s="785"/>
      <c r="DZ31" s="790"/>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304</v>
      </c>
      <c r="R32" s="753"/>
      <c r="S32" s="753"/>
      <c r="T32" s="753"/>
      <c r="U32" s="753"/>
      <c r="V32" s="753">
        <v>365</v>
      </c>
      <c r="W32" s="753"/>
      <c r="X32" s="753"/>
      <c r="Y32" s="753"/>
      <c r="Z32" s="753"/>
      <c r="AA32" s="753">
        <v>-61</v>
      </c>
      <c r="AB32" s="753"/>
      <c r="AC32" s="753"/>
      <c r="AD32" s="753"/>
      <c r="AE32" s="754"/>
      <c r="AF32" s="755">
        <v>209</v>
      </c>
      <c r="AG32" s="756"/>
      <c r="AH32" s="756"/>
      <c r="AI32" s="756"/>
      <c r="AJ32" s="757"/>
      <c r="AK32" s="836" t="s">
        <v>532</v>
      </c>
      <c r="AL32" s="837"/>
      <c r="AM32" s="837"/>
      <c r="AN32" s="837"/>
      <c r="AO32" s="837"/>
      <c r="AP32" s="837">
        <v>1160</v>
      </c>
      <c r="AQ32" s="837"/>
      <c r="AR32" s="837"/>
      <c r="AS32" s="837"/>
      <c r="AT32" s="837"/>
      <c r="AU32" s="833" t="s">
        <v>532</v>
      </c>
      <c r="AV32" s="833"/>
      <c r="AW32" s="833"/>
      <c r="AX32" s="833"/>
      <c r="AY32" s="833"/>
      <c r="AZ32" s="833" t="s">
        <v>532</v>
      </c>
      <c r="BA32" s="833"/>
      <c r="BB32" s="833"/>
      <c r="BC32" s="833"/>
      <c r="BD32" s="833"/>
      <c r="BE32" s="834" t="s">
        <v>413</v>
      </c>
      <c r="BF32" s="834"/>
      <c r="BG32" s="834"/>
      <c r="BH32" s="834"/>
      <c r="BI32" s="835"/>
      <c r="BJ32" s="232"/>
      <c r="BK32" s="232"/>
      <c r="BL32" s="232"/>
      <c r="BM32" s="232"/>
      <c r="BN32" s="232"/>
      <c r="BO32" s="241"/>
      <c r="BP32" s="241"/>
      <c r="BQ32" s="238">
        <v>26</v>
      </c>
      <c r="BR32" s="239"/>
      <c r="BS32" s="784"/>
      <c r="BT32" s="785"/>
      <c r="BU32" s="785"/>
      <c r="BV32" s="785"/>
      <c r="BW32" s="785"/>
      <c r="BX32" s="785"/>
      <c r="BY32" s="785"/>
      <c r="BZ32" s="785"/>
      <c r="CA32" s="785"/>
      <c r="CB32" s="785"/>
      <c r="CC32" s="785"/>
      <c r="CD32" s="785"/>
      <c r="CE32" s="785"/>
      <c r="CF32" s="785"/>
      <c r="CG32" s="786"/>
      <c r="CH32" s="787"/>
      <c r="CI32" s="788"/>
      <c r="CJ32" s="788"/>
      <c r="CK32" s="788"/>
      <c r="CL32" s="789"/>
      <c r="CM32" s="787"/>
      <c r="CN32" s="788"/>
      <c r="CO32" s="788"/>
      <c r="CP32" s="788"/>
      <c r="CQ32" s="789"/>
      <c r="CR32" s="787"/>
      <c r="CS32" s="788"/>
      <c r="CT32" s="788"/>
      <c r="CU32" s="788"/>
      <c r="CV32" s="789"/>
      <c r="CW32" s="787"/>
      <c r="CX32" s="788"/>
      <c r="CY32" s="788"/>
      <c r="CZ32" s="788"/>
      <c r="DA32" s="789"/>
      <c r="DB32" s="787"/>
      <c r="DC32" s="788"/>
      <c r="DD32" s="788"/>
      <c r="DE32" s="788"/>
      <c r="DF32" s="789"/>
      <c r="DG32" s="787"/>
      <c r="DH32" s="788"/>
      <c r="DI32" s="788"/>
      <c r="DJ32" s="788"/>
      <c r="DK32" s="789"/>
      <c r="DL32" s="787"/>
      <c r="DM32" s="788"/>
      <c r="DN32" s="788"/>
      <c r="DO32" s="788"/>
      <c r="DP32" s="789"/>
      <c r="DQ32" s="787"/>
      <c r="DR32" s="788"/>
      <c r="DS32" s="788"/>
      <c r="DT32" s="788"/>
      <c r="DU32" s="789"/>
      <c r="DV32" s="784"/>
      <c r="DW32" s="785"/>
      <c r="DX32" s="785"/>
      <c r="DY32" s="785"/>
      <c r="DZ32" s="790"/>
      <c r="EA32" s="230"/>
    </row>
    <row r="33" spans="1:131" ht="26.25" customHeight="1" x14ac:dyDescent="0.15">
      <c r="A33" s="242">
        <v>6</v>
      </c>
      <c r="B33" s="749" t="s">
        <v>415</v>
      </c>
      <c r="C33" s="750"/>
      <c r="D33" s="750"/>
      <c r="E33" s="750"/>
      <c r="F33" s="750"/>
      <c r="G33" s="750"/>
      <c r="H33" s="750"/>
      <c r="I33" s="750"/>
      <c r="J33" s="750"/>
      <c r="K33" s="750"/>
      <c r="L33" s="750"/>
      <c r="M33" s="750"/>
      <c r="N33" s="750"/>
      <c r="O33" s="750"/>
      <c r="P33" s="751"/>
      <c r="Q33" s="752">
        <v>94</v>
      </c>
      <c r="R33" s="753"/>
      <c r="S33" s="753"/>
      <c r="T33" s="753"/>
      <c r="U33" s="753"/>
      <c r="V33" s="753">
        <v>167</v>
      </c>
      <c r="W33" s="753"/>
      <c r="X33" s="753"/>
      <c r="Y33" s="753"/>
      <c r="Z33" s="753"/>
      <c r="AA33" s="753">
        <v>-73</v>
      </c>
      <c r="AB33" s="753"/>
      <c r="AC33" s="753"/>
      <c r="AD33" s="753"/>
      <c r="AE33" s="754"/>
      <c r="AF33" s="755">
        <v>-11</v>
      </c>
      <c r="AG33" s="756"/>
      <c r="AH33" s="756"/>
      <c r="AI33" s="756"/>
      <c r="AJ33" s="757"/>
      <c r="AK33" s="836">
        <v>92</v>
      </c>
      <c r="AL33" s="837"/>
      <c r="AM33" s="837"/>
      <c r="AN33" s="837"/>
      <c r="AO33" s="837"/>
      <c r="AP33" s="837" t="s">
        <v>532</v>
      </c>
      <c r="AQ33" s="837"/>
      <c r="AR33" s="837"/>
      <c r="AS33" s="837"/>
      <c r="AT33" s="837"/>
      <c r="AU33" s="833" t="s">
        <v>532</v>
      </c>
      <c r="AV33" s="833"/>
      <c r="AW33" s="833"/>
      <c r="AX33" s="833"/>
      <c r="AY33" s="833"/>
      <c r="AZ33" s="833">
        <v>0.9</v>
      </c>
      <c r="BA33" s="833"/>
      <c r="BB33" s="833"/>
      <c r="BC33" s="833"/>
      <c r="BD33" s="833"/>
      <c r="BE33" s="834" t="s">
        <v>416</v>
      </c>
      <c r="BF33" s="834"/>
      <c r="BG33" s="834"/>
      <c r="BH33" s="834"/>
      <c r="BI33" s="835"/>
      <c r="BJ33" s="232"/>
      <c r="BK33" s="232"/>
      <c r="BL33" s="232"/>
      <c r="BM33" s="232"/>
      <c r="BN33" s="232"/>
      <c r="BO33" s="241"/>
      <c r="BP33" s="241"/>
      <c r="BQ33" s="238">
        <v>27</v>
      </c>
      <c r="BR33" s="239"/>
      <c r="BS33" s="784"/>
      <c r="BT33" s="785"/>
      <c r="BU33" s="785"/>
      <c r="BV33" s="785"/>
      <c r="BW33" s="785"/>
      <c r="BX33" s="785"/>
      <c r="BY33" s="785"/>
      <c r="BZ33" s="785"/>
      <c r="CA33" s="785"/>
      <c r="CB33" s="785"/>
      <c r="CC33" s="785"/>
      <c r="CD33" s="785"/>
      <c r="CE33" s="785"/>
      <c r="CF33" s="785"/>
      <c r="CG33" s="786"/>
      <c r="CH33" s="787"/>
      <c r="CI33" s="788"/>
      <c r="CJ33" s="788"/>
      <c r="CK33" s="788"/>
      <c r="CL33" s="789"/>
      <c r="CM33" s="787"/>
      <c r="CN33" s="788"/>
      <c r="CO33" s="788"/>
      <c r="CP33" s="788"/>
      <c r="CQ33" s="789"/>
      <c r="CR33" s="787"/>
      <c r="CS33" s="788"/>
      <c r="CT33" s="788"/>
      <c r="CU33" s="788"/>
      <c r="CV33" s="789"/>
      <c r="CW33" s="787"/>
      <c r="CX33" s="788"/>
      <c r="CY33" s="788"/>
      <c r="CZ33" s="788"/>
      <c r="DA33" s="789"/>
      <c r="DB33" s="787"/>
      <c r="DC33" s="788"/>
      <c r="DD33" s="788"/>
      <c r="DE33" s="788"/>
      <c r="DF33" s="789"/>
      <c r="DG33" s="787"/>
      <c r="DH33" s="788"/>
      <c r="DI33" s="788"/>
      <c r="DJ33" s="788"/>
      <c r="DK33" s="789"/>
      <c r="DL33" s="787"/>
      <c r="DM33" s="788"/>
      <c r="DN33" s="788"/>
      <c r="DO33" s="788"/>
      <c r="DP33" s="789"/>
      <c r="DQ33" s="787"/>
      <c r="DR33" s="788"/>
      <c r="DS33" s="788"/>
      <c r="DT33" s="788"/>
      <c r="DU33" s="789"/>
      <c r="DV33" s="784"/>
      <c r="DW33" s="785"/>
      <c r="DX33" s="785"/>
      <c r="DY33" s="785"/>
      <c r="DZ33" s="790"/>
      <c r="EA33" s="230"/>
    </row>
    <row r="34" spans="1:131" ht="26.25" customHeight="1" x14ac:dyDescent="0.15">
      <c r="A34" s="242">
        <v>7</v>
      </c>
      <c r="B34" s="749" t="s">
        <v>417</v>
      </c>
      <c r="C34" s="750"/>
      <c r="D34" s="750"/>
      <c r="E34" s="750"/>
      <c r="F34" s="750"/>
      <c r="G34" s="750"/>
      <c r="H34" s="750"/>
      <c r="I34" s="750"/>
      <c r="J34" s="750"/>
      <c r="K34" s="750"/>
      <c r="L34" s="750"/>
      <c r="M34" s="750"/>
      <c r="N34" s="750"/>
      <c r="O34" s="750"/>
      <c r="P34" s="751"/>
      <c r="Q34" s="752">
        <v>11</v>
      </c>
      <c r="R34" s="753"/>
      <c r="S34" s="753"/>
      <c r="T34" s="753"/>
      <c r="U34" s="753"/>
      <c r="V34" s="753">
        <v>22</v>
      </c>
      <c r="W34" s="753"/>
      <c r="X34" s="753"/>
      <c r="Y34" s="753"/>
      <c r="Z34" s="753"/>
      <c r="AA34" s="753">
        <v>-11</v>
      </c>
      <c r="AB34" s="753"/>
      <c r="AC34" s="753"/>
      <c r="AD34" s="753"/>
      <c r="AE34" s="754"/>
      <c r="AF34" s="755">
        <v>32</v>
      </c>
      <c r="AG34" s="756"/>
      <c r="AH34" s="756"/>
      <c r="AI34" s="756"/>
      <c r="AJ34" s="757"/>
      <c r="AK34" s="836" t="s">
        <v>532</v>
      </c>
      <c r="AL34" s="837"/>
      <c r="AM34" s="837"/>
      <c r="AN34" s="837"/>
      <c r="AO34" s="837"/>
      <c r="AP34" s="837" t="s">
        <v>532</v>
      </c>
      <c r="AQ34" s="837"/>
      <c r="AR34" s="837"/>
      <c r="AS34" s="837"/>
      <c r="AT34" s="837"/>
      <c r="AU34" s="833" t="s">
        <v>532</v>
      </c>
      <c r="AV34" s="833"/>
      <c r="AW34" s="833"/>
      <c r="AX34" s="833"/>
      <c r="AY34" s="833"/>
      <c r="AZ34" s="833" t="s">
        <v>532</v>
      </c>
      <c r="BA34" s="833"/>
      <c r="BB34" s="833"/>
      <c r="BC34" s="833"/>
      <c r="BD34" s="833"/>
      <c r="BE34" s="834" t="s">
        <v>418</v>
      </c>
      <c r="BF34" s="834"/>
      <c r="BG34" s="834"/>
      <c r="BH34" s="834"/>
      <c r="BI34" s="835"/>
      <c r="BJ34" s="232"/>
      <c r="BK34" s="232"/>
      <c r="BL34" s="232"/>
      <c r="BM34" s="232"/>
      <c r="BN34" s="232"/>
      <c r="BO34" s="241"/>
      <c r="BP34" s="241"/>
      <c r="BQ34" s="238">
        <v>28</v>
      </c>
      <c r="BR34" s="239"/>
      <c r="BS34" s="784"/>
      <c r="BT34" s="785"/>
      <c r="BU34" s="785"/>
      <c r="BV34" s="785"/>
      <c r="BW34" s="785"/>
      <c r="BX34" s="785"/>
      <c r="BY34" s="785"/>
      <c r="BZ34" s="785"/>
      <c r="CA34" s="785"/>
      <c r="CB34" s="785"/>
      <c r="CC34" s="785"/>
      <c r="CD34" s="785"/>
      <c r="CE34" s="785"/>
      <c r="CF34" s="785"/>
      <c r="CG34" s="786"/>
      <c r="CH34" s="787"/>
      <c r="CI34" s="788"/>
      <c r="CJ34" s="788"/>
      <c r="CK34" s="788"/>
      <c r="CL34" s="789"/>
      <c r="CM34" s="787"/>
      <c r="CN34" s="788"/>
      <c r="CO34" s="788"/>
      <c r="CP34" s="788"/>
      <c r="CQ34" s="789"/>
      <c r="CR34" s="787"/>
      <c r="CS34" s="788"/>
      <c r="CT34" s="788"/>
      <c r="CU34" s="788"/>
      <c r="CV34" s="789"/>
      <c r="CW34" s="787"/>
      <c r="CX34" s="788"/>
      <c r="CY34" s="788"/>
      <c r="CZ34" s="788"/>
      <c r="DA34" s="789"/>
      <c r="DB34" s="787"/>
      <c r="DC34" s="788"/>
      <c r="DD34" s="788"/>
      <c r="DE34" s="788"/>
      <c r="DF34" s="789"/>
      <c r="DG34" s="787"/>
      <c r="DH34" s="788"/>
      <c r="DI34" s="788"/>
      <c r="DJ34" s="788"/>
      <c r="DK34" s="789"/>
      <c r="DL34" s="787"/>
      <c r="DM34" s="788"/>
      <c r="DN34" s="788"/>
      <c r="DO34" s="788"/>
      <c r="DP34" s="789"/>
      <c r="DQ34" s="787"/>
      <c r="DR34" s="788"/>
      <c r="DS34" s="788"/>
      <c r="DT34" s="788"/>
      <c r="DU34" s="789"/>
      <c r="DV34" s="784"/>
      <c r="DW34" s="785"/>
      <c r="DX34" s="785"/>
      <c r="DY34" s="785"/>
      <c r="DZ34" s="790"/>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40"/>
      <c r="AL35" s="838"/>
      <c r="AM35" s="838"/>
      <c r="AN35" s="838"/>
      <c r="AO35" s="838"/>
      <c r="AP35" s="838"/>
      <c r="AQ35" s="838"/>
      <c r="AR35" s="838"/>
      <c r="AS35" s="838"/>
      <c r="AT35" s="838"/>
      <c r="AU35" s="838"/>
      <c r="AV35" s="838"/>
      <c r="AW35" s="838"/>
      <c r="AX35" s="838"/>
      <c r="AY35" s="838"/>
      <c r="AZ35" s="839"/>
      <c r="BA35" s="839"/>
      <c r="BB35" s="839"/>
      <c r="BC35" s="839"/>
      <c r="BD35" s="839"/>
      <c r="BE35" s="834"/>
      <c r="BF35" s="834"/>
      <c r="BG35" s="834"/>
      <c r="BH35" s="834"/>
      <c r="BI35" s="835"/>
      <c r="BJ35" s="232"/>
      <c r="BK35" s="232"/>
      <c r="BL35" s="232"/>
      <c r="BM35" s="232"/>
      <c r="BN35" s="232"/>
      <c r="BO35" s="241"/>
      <c r="BP35" s="241"/>
      <c r="BQ35" s="238">
        <v>29</v>
      </c>
      <c r="BR35" s="239"/>
      <c r="BS35" s="784"/>
      <c r="BT35" s="785"/>
      <c r="BU35" s="785"/>
      <c r="BV35" s="785"/>
      <c r="BW35" s="785"/>
      <c r="BX35" s="785"/>
      <c r="BY35" s="785"/>
      <c r="BZ35" s="785"/>
      <c r="CA35" s="785"/>
      <c r="CB35" s="785"/>
      <c r="CC35" s="785"/>
      <c r="CD35" s="785"/>
      <c r="CE35" s="785"/>
      <c r="CF35" s="785"/>
      <c r="CG35" s="786"/>
      <c r="CH35" s="787"/>
      <c r="CI35" s="788"/>
      <c r="CJ35" s="788"/>
      <c r="CK35" s="788"/>
      <c r="CL35" s="789"/>
      <c r="CM35" s="787"/>
      <c r="CN35" s="788"/>
      <c r="CO35" s="788"/>
      <c r="CP35" s="788"/>
      <c r="CQ35" s="789"/>
      <c r="CR35" s="787"/>
      <c r="CS35" s="788"/>
      <c r="CT35" s="788"/>
      <c r="CU35" s="788"/>
      <c r="CV35" s="789"/>
      <c r="CW35" s="787"/>
      <c r="CX35" s="788"/>
      <c r="CY35" s="788"/>
      <c r="CZ35" s="788"/>
      <c r="DA35" s="789"/>
      <c r="DB35" s="787"/>
      <c r="DC35" s="788"/>
      <c r="DD35" s="788"/>
      <c r="DE35" s="788"/>
      <c r="DF35" s="789"/>
      <c r="DG35" s="787"/>
      <c r="DH35" s="788"/>
      <c r="DI35" s="788"/>
      <c r="DJ35" s="788"/>
      <c r="DK35" s="789"/>
      <c r="DL35" s="787"/>
      <c r="DM35" s="788"/>
      <c r="DN35" s="788"/>
      <c r="DO35" s="788"/>
      <c r="DP35" s="789"/>
      <c r="DQ35" s="787"/>
      <c r="DR35" s="788"/>
      <c r="DS35" s="788"/>
      <c r="DT35" s="788"/>
      <c r="DU35" s="789"/>
      <c r="DV35" s="784"/>
      <c r="DW35" s="785"/>
      <c r="DX35" s="785"/>
      <c r="DY35" s="785"/>
      <c r="DZ35" s="790"/>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40"/>
      <c r="AL36" s="838"/>
      <c r="AM36" s="838"/>
      <c r="AN36" s="838"/>
      <c r="AO36" s="838"/>
      <c r="AP36" s="838"/>
      <c r="AQ36" s="838"/>
      <c r="AR36" s="838"/>
      <c r="AS36" s="838"/>
      <c r="AT36" s="838"/>
      <c r="AU36" s="838"/>
      <c r="AV36" s="838"/>
      <c r="AW36" s="838"/>
      <c r="AX36" s="838"/>
      <c r="AY36" s="838"/>
      <c r="AZ36" s="839"/>
      <c r="BA36" s="839"/>
      <c r="BB36" s="839"/>
      <c r="BC36" s="839"/>
      <c r="BD36" s="839"/>
      <c r="BE36" s="834"/>
      <c r="BF36" s="834"/>
      <c r="BG36" s="834"/>
      <c r="BH36" s="834"/>
      <c r="BI36" s="835"/>
      <c r="BJ36" s="232"/>
      <c r="BK36" s="232"/>
      <c r="BL36" s="232"/>
      <c r="BM36" s="232"/>
      <c r="BN36" s="232"/>
      <c r="BO36" s="241"/>
      <c r="BP36" s="241"/>
      <c r="BQ36" s="238">
        <v>30</v>
      </c>
      <c r="BR36" s="239"/>
      <c r="BS36" s="784"/>
      <c r="BT36" s="785"/>
      <c r="BU36" s="785"/>
      <c r="BV36" s="785"/>
      <c r="BW36" s="785"/>
      <c r="BX36" s="785"/>
      <c r="BY36" s="785"/>
      <c r="BZ36" s="785"/>
      <c r="CA36" s="785"/>
      <c r="CB36" s="785"/>
      <c r="CC36" s="785"/>
      <c r="CD36" s="785"/>
      <c r="CE36" s="785"/>
      <c r="CF36" s="785"/>
      <c r="CG36" s="786"/>
      <c r="CH36" s="787"/>
      <c r="CI36" s="788"/>
      <c r="CJ36" s="788"/>
      <c r="CK36" s="788"/>
      <c r="CL36" s="789"/>
      <c r="CM36" s="787"/>
      <c r="CN36" s="788"/>
      <c r="CO36" s="788"/>
      <c r="CP36" s="788"/>
      <c r="CQ36" s="789"/>
      <c r="CR36" s="787"/>
      <c r="CS36" s="788"/>
      <c r="CT36" s="788"/>
      <c r="CU36" s="788"/>
      <c r="CV36" s="789"/>
      <c r="CW36" s="787"/>
      <c r="CX36" s="788"/>
      <c r="CY36" s="788"/>
      <c r="CZ36" s="788"/>
      <c r="DA36" s="789"/>
      <c r="DB36" s="787"/>
      <c r="DC36" s="788"/>
      <c r="DD36" s="788"/>
      <c r="DE36" s="788"/>
      <c r="DF36" s="789"/>
      <c r="DG36" s="787"/>
      <c r="DH36" s="788"/>
      <c r="DI36" s="788"/>
      <c r="DJ36" s="788"/>
      <c r="DK36" s="789"/>
      <c r="DL36" s="787"/>
      <c r="DM36" s="788"/>
      <c r="DN36" s="788"/>
      <c r="DO36" s="788"/>
      <c r="DP36" s="789"/>
      <c r="DQ36" s="787"/>
      <c r="DR36" s="788"/>
      <c r="DS36" s="788"/>
      <c r="DT36" s="788"/>
      <c r="DU36" s="789"/>
      <c r="DV36" s="784"/>
      <c r="DW36" s="785"/>
      <c r="DX36" s="785"/>
      <c r="DY36" s="785"/>
      <c r="DZ36" s="790"/>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40"/>
      <c r="AL37" s="838"/>
      <c r="AM37" s="838"/>
      <c r="AN37" s="838"/>
      <c r="AO37" s="838"/>
      <c r="AP37" s="838"/>
      <c r="AQ37" s="838"/>
      <c r="AR37" s="838"/>
      <c r="AS37" s="838"/>
      <c r="AT37" s="838"/>
      <c r="AU37" s="838"/>
      <c r="AV37" s="838"/>
      <c r="AW37" s="838"/>
      <c r="AX37" s="838"/>
      <c r="AY37" s="838"/>
      <c r="AZ37" s="839"/>
      <c r="BA37" s="839"/>
      <c r="BB37" s="839"/>
      <c r="BC37" s="839"/>
      <c r="BD37" s="839"/>
      <c r="BE37" s="834"/>
      <c r="BF37" s="834"/>
      <c r="BG37" s="834"/>
      <c r="BH37" s="834"/>
      <c r="BI37" s="835"/>
      <c r="BJ37" s="232"/>
      <c r="BK37" s="232"/>
      <c r="BL37" s="232"/>
      <c r="BM37" s="232"/>
      <c r="BN37" s="232"/>
      <c r="BO37" s="241"/>
      <c r="BP37" s="241"/>
      <c r="BQ37" s="238">
        <v>31</v>
      </c>
      <c r="BR37" s="239"/>
      <c r="BS37" s="784"/>
      <c r="BT37" s="785"/>
      <c r="BU37" s="785"/>
      <c r="BV37" s="785"/>
      <c r="BW37" s="785"/>
      <c r="BX37" s="785"/>
      <c r="BY37" s="785"/>
      <c r="BZ37" s="785"/>
      <c r="CA37" s="785"/>
      <c r="CB37" s="785"/>
      <c r="CC37" s="785"/>
      <c r="CD37" s="785"/>
      <c r="CE37" s="785"/>
      <c r="CF37" s="785"/>
      <c r="CG37" s="786"/>
      <c r="CH37" s="787"/>
      <c r="CI37" s="788"/>
      <c r="CJ37" s="788"/>
      <c r="CK37" s="788"/>
      <c r="CL37" s="789"/>
      <c r="CM37" s="787"/>
      <c r="CN37" s="788"/>
      <c r="CO37" s="788"/>
      <c r="CP37" s="788"/>
      <c r="CQ37" s="789"/>
      <c r="CR37" s="787"/>
      <c r="CS37" s="788"/>
      <c r="CT37" s="788"/>
      <c r="CU37" s="788"/>
      <c r="CV37" s="789"/>
      <c r="CW37" s="787"/>
      <c r="CX37" s="788"/>
      <c r="CY37" s="788"/>
      <c r="CZ37" s="788"/>
      <c r="DA37" s="789"/>
      <c r="DB37" s="787"/>
      <c r="DC37" s="788"/>
      <c r="DD37" s="788"/>
      <c r="DE37" s="788"/>
      <c r="DF37" s="789"/>
      <c r="DG37" s="787"/>
      <c r="DH37" s="788"/>
      <c r="DI37" s="788"/>
      <c r="DJ37" s="788"/>
      <c r="DK37" s="789"/>
      <c r="DL37" s="787"/>
      <c r="DM37" s="788"/>
      <c r="DN37" s="788"/>
      <c r="DO37" s="788"/>
      <c r="DP37" s="789"/>
      <c r="DQ37" s="787"/>
      <c r="DR37" s="788"/>
      <c r="DS37" s="788"/>
      <c r="DT37" s="788"/>
      <c r="DU37" s="789"/>
      <c r="DV37" s="784"/>
      <c r="DW37" s="785"/>
      <c r="DX37" s="785"/>
      <c r="DY37" s="785"/>
      <c r="DZ37" s="790"/>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40"/>
      <c r="AL38" s="838"/>
      <c r="AM38" s="838"/>
      <c r="AN38" s="838"/>
      <c r="AO38" s="838"/>
      <c r="AP38" s="838"/>
      <c r="AQ38" s="838"/>
      <c r="AR38" s="838"/>
      <c r="AS38" s="838"/>
      <c r="AT38" s="838"/>
      <c r="AU38" s="838"/>
      <c r="AV38" s="838"/>
      <c r="AW38" s="838"/>
      <c r="AX38" s="838"/>
      <c r="AY38" s="838"/>
      <c r="AZ38" s="839"/>
      <c r="BA38" s="839"/>
      <c r="BB38" s="839"/>
      <c r="BC38" s="839"/>
      <c r="BD38" s="839"/>
      <c r="BE38" s="834"/>
      <c r="BF38" s="834"/>
      <c r="BG38" s="834"/>
      <c r="BH38" s="834"/>
      <c r="BI38" s="835"/>
      <c r="BJ38" s="232"/>
      <c r="BK38" s="232"/>
      <c r="BL38" s="232"/>
      <c r="BM38" s="232"/>
      <c r="BN38" s="232"/>
      <c r="BO38" s="241"/>
      <c r="BP38" s="241"/>
      <c r="BQ38" s="238">
        <v>32</v>
      </c>
      <c r="BR38" s="239"/>
      <c r="BS38" s="784"/>
      <c r="BT38" s="785"/>
      <c r="BU38" s="785"/>
      <c r="BV38" s="785"/>
      <c r="BW38" s="785"/>
      <c r="BX38" s="785"/>
      <c r="BY38" s="785"/>
      <c r="BZ38" s="785"/>
      <c r="CA38" s="785"/>
      <c r="CB38" s="785"/>
      <c r="CC38" s="785"/>
      <c r="CD38" s="785"/>
      <c r="CE38" s="785"/>
      <c r="CF38" s="785"/>
      <c r="CG38" s="786"/>
      <c r="CH38" s="787"/>
      <c r="CI38" s="788"/>
      <c r="CJ38" s="788"/>
      <c r="CK38" s="788"/>
      <c r="CL38" s="789"/>
      <c r="CM38" s="787"/>
      <c r="CN38" s="788"/>
      <c r="CO38" s="788"/>
      <c r="CP38" s="788"/>
      <c r="CQ38" s="789"/>
      <c r="CR38" s="787"/>
      <c r="CS38" s="788"/>
      <c r="CT38" s="788"/>
      <c r="CU38" s="788"/>
      <c r="CV38" s="789"/>
      <c r="CW38" s="787"/>
      <c r="CX38" s="788"/>
      <c r="CY38" s="788"/>
      <c r="CZ38" s="788"/>
      <c r="DA38" s="789"/>
      <c r="DB38" s="787"/>
      <c r="DC38" s="788"/>
      <c r="DD38" s="788"/>
      <c r="DE38" s="788"/>
      <c r="DF38" s="789"/>
      <c r="DG38" s="787"/>
      <c r="DH38" s="788"/>
      <c r="DI38" s="788"/>
      <c r="DJ38" s="788"/>
      <c r="DK38" s="789"/>
      <c r="DL38" s="787"/>
      <c r="DM38" s="788"/>
      <c r="DN38" s="788"/>
      <c r="DO38" s="788"/>
      <c r="DP38" s="789"/>
      <c r="DQ38" s="787"/>
      <c r="DR38" s="788"/>
      <c r="DS38" s="788"/>
      <c r="DT38" s="788"/>
      <c r="DU38" s="789"/>
      <c r="DV38" s="784"/>
      <c r="DW38" s="785"/>
      <c r="DX38" s="785"/>
      <c r="DY38" s="785"/>
      <c r="DZ38" s="790"/>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40"/>
      <c r="AL39" s="838"/>
      <c r="AM39" s="838"/>
      <c r="AN39" s="838"/>
      <c r="AO39" s="838"/>
      <c r="AP39" s="838"/>
      <c r="AQ39" s="838"/>
      <c r="AR39" s="838"/>
      <c r="AS39" s="838"/>
      <c r="AT39" s="838"/>
      <c r="AU39" s="838"/>
      <c r="AV39" s="838"/>
      <c r="AW39" s="838"/>
      <c r="AX39" s="838"/>
      <c r="AY39" s="838"/>
      <c r="AZ39" s="839"/>
      <c r="BA39" s="839"/>
      <c r="BB39" s="839"/>
      <c r="BC39" s="839"/>
      <c r="BD39" s="839"/>
      <c r="BE39" s="834"/>
      <c r="BF39" s="834"/>
      <c r="BG39" s="834"/>
      <c r="BH39" s="834"/>
      <c r="BI39" s="835"/>
      <c r="BJ39" s="232"/>
      <c r="BK39" s="232"/>
      <c r="BL39" s="232"/>
      <c r="BM39" s="232"/>
      <c r="BN39" s="232"/>
      <c r="BO39" s="241"/>
      <c r="BP39" s="241"/>
      <c r="BQ39" s="238">
        <v>33</v>
      </c>
      <c r="BR39" s="239"/>
      <c r="BS39" s="784"/>
      <c r="BT39" s="785"/>
      <c r="BU39" s="785"/>
      <c r="BV39" s="785"/>
      <c r="BW39" s="785"/>
      <c r="BX39" s="785"/>
      <c r="BY39" s="785"/>
      <c r="BZ39" s="785"/>
      <c r="CA39" s="785"/>
      <c r="CB39" s="785"/>
      <c r="CC39" s="785"/>
      <c r="CD39" s="785"/>
      <c r="CE39" s="785"/>
      <c r="CF39" s="785"/>
      <c r="CG39" s="786"/>
      <c r="CH39" s="787"/>
      <c r="CI39" s="788"/>
      <c r="CJ39" s="788"/>
      <c r="CK39" s="788"/>
      <c r="CL39" s="789"/>
      <c r="CM39" s="787"/>
      <c r="CN39" s="788"/>
      <c r="CO39" s="788"/>
      <c r="CP39" s="788"/>
      <c r="CQ39" s="789"/>
      <c r="CR39" s="787"/>
      <c r="CS39" s="788"/>
      <c r="CT39" s="788"/>
      <c r="CU39" s="788"/>
      <c r="CV39" s="789"/>
      <c r="CW39" s="787"/>
      <c r="CX39" s="788"/>
      <c r="CY39" s="788"/>
      <c r="CZ39" s="788"/>
      <c r="DA39" s="789"/>
      <c r="DB39" s="787"/>
      <c r="DC39" s="788"/>
      <c r="DD39" s="788"/>
      <c r="DE39" s="788"/>
      <c r="DF39" s="789"/>
      <c r="DG39" s="787"/>
      <c r="DH39" s="788"/>
      <c r="DI39" s="788"/>
      <c r="DJ39" s="788"/>
      <c r="DK39" s="789"/>
      <c r="DL39" s="787"/>
      <c r="DM39" s="788"/>
      <c r="DN39" s="788"/>
      <c r="DO39" s="788"/>
      <c r="DP39" s="789"/>
      <c r="DQ39" s="787"/>
      <c r="DR39" s="788"/>
      <c r="DS39" s="788"/>
      <c r="DT39" s="788"/>
      <c r="DU39" s="789"/>
      <c r="DV39" s="784"/>
      <c r="DW39" s="785"/>
      <c r="DX39" s="785"/>
      <c r="DY39" s="785"/>
      <c r="DZ39" s="790"/>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40"/>
      <c r="AL40" s="838"/>
      <c r="AM40" s="838"/>
      <c r="AN40" s="838"/>
      <c r="AO40" s="838"/>
      <c r="AP40" s="838"/>
      <c r="AQ40" s="838"/>
      <c r="AR40" s="838"/>
      <c r="AS40" s="838"/>
      <c r="AT40" s="838"/>
      <c r="AU40" s="838"/>
      <c r="AV40" s="838"/>
      <c r="AW40" s="838"/>
      <c r="AX40" s="838"/>
      <c r="AY40" s="838"/>
      <c r="AZ40" s="839"/>
      <c r="BA40" s="839"/>
      <c r="BB40" s="839"/>
      <c r="BC40" s="839"/>
      <c r="BD40" s="839"/>
      <c r="BE40" s="834"/>
      <c r="BF40" s="834"/>
      <c r="BG40" s="834"/>
      <c r="BH40" s="834"/>
      <c r="BI40" s="835"/>
      <c r="BJ40" s="232"/>
      <c r="BK40" s="232"/>
      <c r="BL40" s="232"/>
      <c r="BM40" s="232"/>
      <c r="BN40" s="232"/>
      <c r="BO40" s="241"/>
      <c r="BP40" s="241"/>
      <c r="BQ40" s="238">
        <v>34</v>
      </c>
      <c r="BR40" s="239"/>
      <c r="BS40" s="784"/>
      <c r="BT40" s="785"/>
      <c r="BU40" s="785"/>
      <c r="BV40" s="785"/>
      <c r="BW40" s="785"/>
      <c r="BX40" s="785"/>
      <c r="BY40" s="785"/>
      <c r="BZ40" s="785"/>
      <c r="CA40" s="785"/>
      <c r="CB40" s="785"/>
      <c r="CC40" s="785"/>
      <c r="CD40" s="785"/>
      <c r="CE40" s="785"/>
      <c r="CF40" s="785"/>
      <c r="CG40" s="786"/>
      <c r="CH40" s="787"/>
      <c r="CI40" s="788"/>
      <c r="CJ40" s="788"/>
      <c r="CK40" s="788"/>
      <c r="CL40" s="789"/>
      <c r="CM40" s="787"/>
      <c r="CN40" s="788"/>
      <c r="CO40" s="788"/>
      <c r="CP40" s="788"/>
      <c r="CQ40" s="789"/>
      <c r="CR40" s="787"/>
      <c r="CS40" s="788"/>
      <c r="CT40" s="788"/>
      <c r="CU40" s="788"/>
      <c r="CV40" s="789"/>
      <c r="CW40" s="787"/>
      <c r="CX40" s="788"/>
      <c r="CY40" s="788"/>
      <c r="CZ40" s="788"/>
      <c r="DA40" s="789"/>
      <c r="DB40" s="787"/>
      <c r="DC40" s="788"/>
      <c r="DD40" s="788"/>
      <c r="DE40" s="788"/>
      <c r="DF40" s="789"/>
      <c r="DG40" s="787"/>
      <c r="DH40" s="788"/>
      <c r="DI40" s="788"/>
      <c r="DJ40" s="788"/>
      <c r="DK40" s="789"/>
      <c r="DL40" s="787"/>
      <c r="DM40" s="788"/>
      <c r="DN40" s="788"/>
      <c r="DO40" s="788"/>
      <c r="DP40" s="789"/>
      <c r="DQ40" s="787"/>
      <c r="DR40" s="788"/>
      <c r="DS40" s="788"/>
      <c r="DT40" s="788"/>
      <c r="DU40" s="789"/>
      <c r="DV40" s="784"/>
      <c r="DW40" s="785"/>
      <c r="DX40" s="785"/>
      <c r="DY40" s="785"/>
      <c r="DZ40" s="790"/>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40"/>
      <c r="AL41" s="838"/>
      <c r="AM41" s="838"/>
      <c r="AN41" s="838"/>
      <c r="AO41" s="838"/>
      <c r="AP41" s="838"/>
      <c r="AQ41" s="838"/>
      <c r="AR41" s="838"/>
      <c r="AS41" s="838"/>
      <c r="AT41" s="838"/>
      <c r="AU41" s="838"/>
      <c r="AV41" s="838"/>
      <c r="AW41" s="838"/>
      <c r="AX41" s="838"/>
      <c r="AY41" s="838"/>
      <c r="AZ41" s="839"/>
      <c r="BA41" s="839"/>
      <c r="BB41" s="839"/>
      <c r="BC41" s="839"/>
      <c r="BD41" s="839"/>
      <c r="BE41" s="834"/>
      <c r="BF41" s="834"/>
      <c r="BG41" s="834"/>
      <c r="BH41" s="834"/>
      <c r="BI41" s="835"/>
      <c r="BJ41" s="232"/>
      <c r="BK41" s="232"/>
      <c r="BL41" s="232"/>
      <c r="BM41" s="232"/>
      <c r="BN41" s="232"/>
      <c r="BO41" s="241"/>
      <c r="BP41" s="241"/>
      <c r="BQ41" s="238">
        <v>35</v>
      </c>
      <c r="BR41" s="239"/>
      <c r="BS41" s="784"/>
      <c r="BT41" s="785"/>
      <c r="BU41" s="785"/>
      <c r="BV41" s="785"/>
      <c r="BW41" s="785"/>
      <c r="BX41" s="785"/>
      <c r="BY41" s="785"/>
      <c r="BZ41" s="785"/>
      <c r="CA41" s="785"/>
      <c r="CB41" s="785"/>
      <c r="CC41" s="785"/>
      <c r="CD41" s="785"/>
      <c r="CE41" s="785"/>
      <c r="CF41" s="785"/>
      <c r="CG41" s="786"/>
      <c r="CH41" s="787"/>
      <c r="CI41" s="788"/>
      <c r="CJ41" s="788"/>
      <c r="CK41" s="788"/>
      <c r="CL41" s="789"/>
      <c r="CM41" s="787"/>
      <c r="CN41" s="788"/>
      <c r="CO41" s="788"/>
      <c r="CP41" s="788"/>
      <c r="CQ41" s="789"/>
      <c r="CR41" s="787"/>
      <c r="CS41" s="788"/>
      <c r="CT41" s="788"/>
      <c r="CU41" s="788"/>
      <c r="CV41" s="789"/>
      <c r="CW41" s="787"/>
      <c r="CX41" s="788"/>
      <c r="CY41" s="788"/>
      <c r="CZ41" s="788"/>
      <c r="DA41" s="789"/>
      <c r="DB41" s="787"/>
      <c r="DC41" s="788"/>
      <c r="DD41" s="788"/>
      <c r="DE41" s="788"/>
      <c r="DF41" s="789"/>
      <c r="DG41" s="787"/>
      <c r="DH41" s="788"/>
      <c r="DI41" s="788"/>
      <c r="DJ41" s="788"/>
      <c r="DK41" s="789"/>
      <c r="DL41" s="787"/>
      <c r="DM41" s="788"/>
      <c r="DN41" s="788"/>
      <c r="DO41" s="788"/>
      <c r="DP41" s="789"/>
      <c r="DQ41" s="787"/>
      <c r="DR41" s="788"/>
      <c r="DS41" s="788"/>
      <c r="DT41" s="788"/>
      <c r="DU41" s="789"/>
      <c r="DV41" s="784"/>
      <c r="DW41" s="785"/>
      <c r="DX41" s="785"/>
      <c r="DY41" s="785"/>
      <c r="DZ41" s="790"/>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40"/>
      <c r="AL42" s="838"/>
      <c r="AM42" s="838"/>
      <c r="AN42" s="838"/>
      <c r="AO42" s="838"/>
      <c r="AP42" s="838"/>
      <c r="AQ42" s="838"/>
      <c r="AR42" s="838"/>
      <c r="AS42" s="838"/>
      <c r="AT42" s="838"/>
      <c r="AU42" s="838"/>
      <c r="AV42" s="838"/>
      <c r="AW42" s="838"/>
      <c r="AX42" s="838"/>
      <c r="AY42" s="838"/>
      <c r="AZ42" s="839"/>
      <c r="BA42" s="839"/>
      <c r="BB42" s="839"/>
      <c r="BC42" s="839"/>
      <c r="BD42" s="839"/>
      <c r="BE42" s="834"/>
      <c r="BF42" s="834"/>
      <c r="BG42" s="834"/>
      <c r="BH42" s="834"/>
      <c r="BI42" s="835"/>
      <c r="BJ42" s="232"/>
      <c r="BK42" s="232"/>
      <c r="BL42" s="232"/>
      <c r="BM42" s="232"/>
      <c r="BN42" s="232"/>
      <c r="BO42" s="241"/>
      <c r="BP42" s="241"/>
      <c r="BQ42" s="238">
        <v>36</v>
      </c>
      <c r="BR42" s="239"/>
      <c r="BS42" s="784"/>
      <c r="BT42" s="785"/>
      <c r="BU42" s="785"/>
      <c r="BV42" s="785"/>
      <c r="BW42" s="785"/>
      <c r="BX42" s="785"/>
      <c r="BY42" s="785"/>
      <c r="BZ42" s="785"/>
      <c r="CA42" s="785"/>
      <c r="CB42" s="785"/>
      <c r="CC42" s="785"/>
      <c r="CD42" s="785"/>
      <c r="CE42" s="785"/>
      <c r="CF42" s="785"/>
      <c r="CG42" s="786"/>
      <c r="CH42" s="787"/>
      <c r="CI42" s="788"/>
      <c r="CJ42" s="788"/>
      <c r="CK42" s="788"/>
      <c r="CL42" s="789"/>
      <c r="CM42" s="787"/>
      <c r="CN42" s="788"/>
      <c r="CO42" s="788"/>
      <c r="CP42" s="788"/>
      <c r="CQ42" s="789"/>
      <c r="CR42" s="787"/>
      <c r="CS42" s="788"/>
      <c r="CT42" s="788"/>
      <c r="CU42" s="788"/>
      <c r="CV42" s="789"/>
      <c r="CW42" s="787"/>
      <c r="CX42" s="788"/>
      <c r="CY42" s="788"/>
      <c r="CZ42" s="788"/>
      <c r="DA42" s="789"/>
      <c r="DB42" s="787"/>
      <c r="DC42" s="788"/>
      <c r="DD42" s="788"/>
      <c r="DE42" s="788"/>
      <c r="DF42" s="789"/>
      <c r="DG42" s="787"/>
      <c r="DH42" s="788"/>
      <c r="DI42" s="788"/>
      <c r="DJ42" s="788"/>
      <c r="DK42" s="789"/>
      <c r="DL42" s="787"/>
      <c r="DM42" s="788"/>
      <c r="DN42" s="788"/>
      <c r="DO42" s="788"/>
      <c r="DP42" s="789"/>
      <c r="DQ42" s="787"/>
      <c r="DR42" s="788"/>
      <c r="DS42" s="788"/>
      <c r="DT42" s="788"/>
      <c r="DU42" s="789"/>
      <c r="DV42" s="784"/>
      <c r="DW42" s="785"/>
      <c r="DX42" s="785"/>
      <c r="DY42" s="785"/>
      <c r="DZ42" s="790"/>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40"/>
      <c r="AL43" s="838"/>
      <c r="AM43" s="838"/>
      <c r="AN43" s="838"/>
      <c r="AO43" s="838"/>
      <c r="AP43" s="838"/>
      <c r="AQ43" s="838"/>
      <c r="AR43" s="838"/>
      <c r="AS43" s="838"/>
      <c r="AT43" s="838"/>
      <c r="AU43" s="838"/>
      <c r="AV43" s="838"/>
      <c r="AW43" s="838"/>
      <c r="AX43" s="838"/>
      <c r="AY43" s="838"/>
      <c r="AZ43" s="839"/>
      <c r="BA43" s="839"/>
      <c r="BB43" s="839"/>
      <c r="BC43" s="839"/>
      <c r="BD43" s="839"/>
      <c r="BE43" s="834"/>
      <c r="BF43" s="834"/>
      <c r="BG43" s="834"/>
      <c r="BH43" s="834"/>
      <c r="BI43" s="835"/>
      <c r="BJ43" s="232"/>
      <c r="BK43" s="232"/>
      <c r="BL43" s="232"/>
      <c r="BM43" s="232"/>
      <c r="BN43" s="232"/>
      <c r="BO43" s="241"/>
      <c r="BP43" s="241"/>
      <c r="BQ43" s="238">
        <v>37</v>
      </c>
      <c r="BR43" s="239"/>
      <c r="BS43" s="784"/>
      <c r="BT43" s="785"/>
      <c r="BU43" s="785"/>
      <c r="BV43" s="785"/>
      <c r="BW43" s="785"/>
      <c r="BX43" s="785"/>
      <c r="BY43" s="785"/>
      <c r="BZ43" s="785"/>
      <c r="CA43" s="785"/>
      <c r="CB43" s="785"/>
      <c r="CC43" s="785"/>
      <c r="CD43" s="785"/>
      <c r="CE43" s="785"/>
      <c r="CF43" s="785"/>
      <c r="CG43" s="786"/>
      <c r="CH43" s="787"/>
      <c r="CI43" s="788"/>
      <c r="CJ43" s="788"/>
      <c r="CK43" s="788"/>
      <c r="CL43" s="789"/>
      <c r="CM43" s="787"/>
      <c r="CN43" s="788"/>
      <c r="CO43" s="788"/>
      <c r="CP43" s="788"/>
      <c r="CQ43" s="789"/>
      <c r="CR43" s="787"/>
      <c r="CS43" s="788"/>
      <c r="CT43" s="788"/>
      <c r="CU43" s="788"/>
      <c r="CV43" s="789"/>
      <c r="CW43" s="787"/>
      <c r="CX43" s="788"/>
      <c r="CY43" s="788"/>
      <c r="CZ43" s="788"/>
      <c r="DA43" s="789"/>
      <c r="DB43" s="787"/>
      <c r="DC43" s="788"/>
      <c r="DD43" s="788"/>
      <c r="DE43" s="788"/>
      <c r="DF43" s="789"/>
      <c r="DG43" s="787"/>
      <c r="DH43" s="788"/>
      <c r="DI43" s="788"/>
      <c r="DJ43" s="788"/>
      <c r="DK43" s="789"/>
      <c r="DL43" s="787"/>
      <c r="DM43" s="788"/>
      <c r="DN43" s="788"/>
      <c r="DO43" s="788"/>
      <c r="DP43" s="789"/>
      <c r="DQ43" s="787"/>
      <c r="DR43" s="788"/>
      <c r="DS43" s="788"/>
      <c r="DT43" s="788"/>
      <c r="DU43" s="789"/>
      <c r="DV43" s="784"/>
      <c r="DW43" s="785"/>
      <c r="DX43" s="785"/>
      <c r="DY43" s="785"/>
      <c r="DZ43" s="790"/>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40"/>
      <c r="AL44" s="838"/>
      <c r="AM44" s="838"/>
      <c r="AN44" s="838"/>
      <c r="AO44" s="838"/>
      <c r="AP44" s="838"/>
      <c r="AQ44" s="838"/>
      <c r="AR44" s="838"/>
      <c r="AS44" s="838"/>
      <c r="AT44" s="838"/>
      <c r="AU44" s="838"/>
      <c r="AV44" s="838"/>
      <c r="AW44" s="838"/>
      <c r="AX44" s="838"/>
      <c r="AY44" s="838"/>
      <c r="AZ44" s="839"/>
      <c r="BA44" s="839"/>
      <c r="BB44" s="839"/>
      <c r="BC44" s="839"/>
      <c r="BD44" s="839"/>
      <c r="BE44" s="834"/>
      <c r="BF44" s="834"/>
      <c r="BG44" s="834"/>
      <c r="BH44" s="834"/>
      <c r="BI44" s="835"/>
      <c r="BJ44" s="232"/>
      <c r="BK44" s="232"/>
      <c r="BL44" s="232"/>
      <c r="BM44" s="232"/>
      <c r="BN44" s="232"/>
      <c r="BO44" s="241"/>
      <c r="BP44" s="241"/>
      <c r="BQ44" s="238">
        <v>38</v>
      </c>
      <c r="BR44" s="239"/>
      <c r="BS44" s="784"/>
      <c r="BT44" s="785"/>
      <c r="BU44" s="785"/>
      <c r="BV44" s="785"/>
      <c r="BW44" s="785"/>
      <c r="BX44" s="785"/>
      <c r="BY44" s="785"/>
      <c r="BZ44" s="785"/>
      <c r="CA44" s="785"/>
      <c r="CB44" s="785"/>
      <c r="CC44" s="785"/>
      <c r="CD44" s="785"/>
      <c r="CE44" s="785"/>
      <c r="CF44" s="785"/>
      <c r="CG44" s="786"/>
      <c r="CH44" s="787"/>
      <c r="CI44" s="788"/>
      <c r="CJ44" s="788"/>
      <c r="CK44" s="788"/>
      <c r="CL44" s="789"/>
      <c r="CM44" s="787"/>
      <c r="CN44" s="788"/>
      <c r="CO44" s="788"/>
      <c r="CP44" s="788"/>
      <c r="CQ44" s="789"/>
      <c r="CR44" s="787"/>
      <c r="CS44" s="788"/>
      <c r="CT44" s="788"/>
      <c r="CU44" s="788"/>
      <c r="CV44" s="789"/>
      <c r="CW44" s="787"/>
      <c r="CX44" s="788"/>
      <c r="CY44" s="788"/>
      <c r="CZ44" s="788"/>
      <c r="DA44" s="789"/>
      <c r="DB44" s="787"/>
      <c r="DC44" s="788"/>
      <c r="DD44" s="788"/>
      <c r="DE44" s="788"/>
      <c r="DF44" s="789"/>
      <c r="DG44" s="787"/>
      <c r="DH44" s="788"/>
      <c r="DI44" s="788"/>
      <c r="DJ44" s="788"/>
      <c r="DK44" s="789"/>
      <c r="DL44" s="787"/>
      <c r="DM44" s="788"/>
      <c r="DN44" s="788"/>
      <c r="DO44" s="788"/>
      <c r="DP44" s="789"/>
      <c r="DQ44" s="787"/>
      <c r="DR44" s="788"/>
      <c r="DS44" s="788"/>
      <c r="DT44" s="788"/>
      <c r="DU44" s="789"/>
      <c r="DV44" s="784"/>
      <c r="DW44" s="785"/>
      <c r="DX44" s="785"/>
      <c r="DY44" s="785"/>
      <c r="DZ44" s="790"/>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40"/>
      <c r="AL45" s="838"/>
      <c r="AM45" s="838"/>
      <c r="AN45" s="838"/>
      <c r="AO45" s="838"/>
      <c r="AP45" s="838"/>
      <c r="AQ45" s="838"/>
      <c r="AR45" s="838"/>
      <c r="AS45" s="838"/>
      <c r="AT45" s="838"/>
      <c r="AU45" s="838"/>
      <c r="AV45" s="838"/>
      <c r="AW45" s="838"/>
      <c r="AX45" s="838"/>
      <c r="AY45" s="838"/>
      <c r="AZ45" s="839"/>
      <c r="BA45" s="839"/>
      <c r="BB45" s="839"/>
      <c r="BC45" s="839"/>
      <c r="BD45" s="839"/>
      <c r="BE45" s="834"/>
      <c r="BF45" s="834"/>
      <c r="BG45" s="834"/>
      <c r="BH45" s="834"/>
      <c r="BI45" s="835"/>
      <c r="BJ45" s="232"/>
      <c r="BK45" s="232"/>
      <c r="BL45" s="232"/>
      <c r="BM45" s="232"/>
      <c r="BN45" s="232"/>
      <c r="BO45" s="241"/>
      <c r="BP45" s="241"/>
      <c r="BQ45" s="238">
        <v>39</v>
      </c>
      <c r="BR45" s="239"/>
      <c r="BS45" s="784"/>
      <c r="BT45" s="785"/>
      <c r="BU45" s="785"/>
      <c r="BV45" s="785"/>
      <c r="BW45" s="785"/>
      <c r="BX45" s="785"/>
      <c r="BY45" s="785"/>
      <c r="BZ45" s="785"/>
      <c r="CA45" s="785"/>
      <c r="CB45" s="785"/>
      <c r="CC45" s="785"/>
      <c r="CD45" s="785"/>
      <c r="CE45" s="785"/>
      <c r="CF45" s="785"/>
      <c r="CG45" s="786"/>
      <c r="CH45" s="787"/>
      <c r="CI45" s="788"/>
      <c r="CJ45" s="788"/>
      <c r="CK45" s="788"/>
      <c r="CL45" s="789"/>
      <c r="CM45" s="787"/>
      <c r="CN45" s="788"/>
      <c r="CO45" s="788"/>
      <c r="CP45" s="788"/>
      <c r="CQ45" s="789"/>
      <c r="CR45" s="787"/>
      <c r="CS45" s="788"/>
      <c r="CT45" s="788"/>
      <c r="CU45" s="788"/>
      <c r="CV45" s="789"/>
      <c r="CW45" s="787"/>
      <c r="CX45" s="788"/>
      <c r="CY45" s="788"/>
      <c r="CZ45" s="788"/>
      <c r="DA45" s="789"/>
      <c r="DB45" s="787"/>
      <c r="DC45" s="788"/>
      <c r="DD45" s="788"/>
      <c r="DE45" s="788"/>
      <c r="DF45" s="789"/>
      <c r="DG45" s="787"/>
      <c r="DH45" s="788"/>
      <c r="DI45" s="788"/>
      <c r="DJ45" s="788"/>
      <c r="DK45" s="789"/>
      <c r="DL45" s="787"/>
      <c r="DM45" s="788"/>
      <c r="DN45" s="788"/>
      <c r="DO45" s="788"/>
      <c r="DP45" s="789"/>
      <c r="DQ45" s="787"/>
      <c r="DR45" s="788"/>
      <c r="DS45" s="788"/>
      <c r="DT45" s="788"/>
      <c r="DU45" s="789"/>
      <c r="DV45" s="784"/>
      <c r="DW45" s="785"/>
      <c r="DX45" s="785"/>
      <c r="DY45" s="785"/>
      <c r="DZ45" s="790"/>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40"/>
      <c r="AL46" s="838"/>
      <c r="AM46" s="838"/>
      <c r="AN46" s="838"/>
      <c r="AO46" s="838"/>
      <c r="AP46" s="838"/>
      <c r="AQ46" s="838"/>
      <c r="AR46" s="838"/>
      <c r="AS46" s="838"/>
      <c r="AT46" s="838"/>
      <c r="AU46" s="838"/>
      <c r="AV46" s="838"/>
      <c r="AW46" s="838"/>
      <c r="AX46" s="838"/>
      <c r="AY46" s="838"/>
      <c r="AZ46" s="839"/>
      <c r="BA46" s="839"/>
      <c r="BB46" s="839"/>
      <c r="BC46" s="839"/>
      <c r="BD46" s="839"/>
      <c r="BE46" s="834"/>
      <c r="BF46" s="834"/>
      <c r="BG46" s="834"/>
      <c r="BH46" s="834"/>
      <c r="BI46" s="835"/>
      <c r="BJ46" s="232"/>
      <c r="BK46" s="232"/>
      <c r="BL46" s="232"/>
      <c r="BM46" s="232"/>
      <c r="BN46" s="232"/>
      <c r="BO46" s="241"/>
      <c r="BP46" s="241"/>
      <c r="BQ46" s="238">
        <v>40</v>
      </c>
      <c r="BR46" s="239"/>
      <c r="BS46" s="784"/>
      <c r="BT46" s="785"/>
      <c r="BU46" s="785"/>
      <c r="BV46" s="785"/>
      <c r="BW46" s="785"/>
      <c r="BX46" s="785"/>
      <c r="BY46" s="785"/>
      <c r="BZ46" s="785"/>
      <c r="CA46" s="785"/>
      <c r="CB46" s="785"/>
      <c r="CC46" s="785"/>
      <c r="CD46" s="785"/>
      <c r="CE46" s="785"/>
      <c r="CF46" s="785"/>
      <c r="CG46" s="786"/>
      <c r="CH46" s="787"/>
      <c r="CI46" s="788"/>
      <c r="CJ46" s="788"/>
      <c r="CK46" s="788"/>
      <c r="CL46" s="789"/>
      <c r="CM46" s="787"/>
      <c r="CN46" s="788"/>
      <c r="CO46" s="788"/>
      <c r="CP46" s="788"/>
      <c r="CQ46" s="789"/>
      <c r="CR46" s="787"/>
      <c r="CS46" s="788"/>
      <c r="CT46" s="788"/>
      <c r="CU46" s="788"/>
      <c r="CV46" s="789"/>
      <c r="CW46" s="787"/>
      <c r="CX46" s="788"/>
      <c r="CY46" s="788"/>
      <c r="CZ46" s="788"/>
      <c r="DA46" s="789"/>
      <c r="DB46" s="787"/>
      <c r="DC46" s="788"/>
      <c r="DD46" s="788"/>
      <c r="DE46" s="788"/>
      <c r="DF46" s="789"/>
      <c r="DG46" s="787"/>
      <c r="DH46" s="788"/>
      <c r="DI46" s="788"/>
      <c r="DJ46" s="788"/>
      <c r="DK46" s="789"/>
      <c r="DL46" s="787"/>
      <c r="DM46" s="788"/>
      <c r="DN46" s="788"/>
      <c r="DO46" s="788"/>
      <c r="DP46" s="789"/>
      <c r="DQ46" s="787"/>
      <c r="DR46" s="788"/>
      <c r="DS46" s="788"/>
      <c r="DT46" s="788"/>
      <c r="DU46" s="789"/>
      <c r="DV46" s="784"/>
      <c r="DW46" s="785"/>
      <c r="DX46" s="785"/>
      <c r="DY46" s="785"/>
      <c r="DZ46" s="790"/>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40"/>
      <c r="AL47" s="838"/>
      <c r="AM47" s="838"/>
      <c r="AN47" s="838"/>
      <c r="AO47" s="838"/>
      <c r="AP47" s="838"/>
      <c r="AQ47" s="838"/>
      <c r="AR47" s="838"/>
      <c r="AS47" s="838"/>
      <c r="AT47" s="838"/>
      <c r="AU47" s="838"/>
      <c r="AV47" s="838"/>
      <c r="AW47" s="838"/>
      <c r="AX47" s="838"/>
      <c r="AY47" s="838"/>
      <c r="AZ47" s="839"/>
      <c r="BA47" s="839"/>
      <c r="BB47" s="839"/>
      <c r="BC47" s="839"/>
      <c r="BD47" s="839"/>
      <c r="BE47" s="834"/>
      <c r="BF47" s="834"/>
      <c r="BG47" s="834"/>
      <c r="BH47" s="834"/>
      <c r="BI47" s="835"/>
      <c r="BJ47" s="232"/>
      <c r="BK47" s="232"/>
      <c r="BL47" s="232"/>
      <c r="BM47" s="232"/>
      <c r="BN47" s="232"/>
      <c r="BO47" s="241"/>
      <c r="BP47" s="241"/>
      <c r="BQ47" s="238">
        <v>41</v>
      </c>
      <c r="BR47" s="239"/>
      <c r="BS47" s="784"/>
      <c r="BT47" s="785"/>
      <c r="BU47" s="785"/>
      <c r="BV47" s="785"/>
      <c r="BW47" s="785"/>
      <c r="BX47" s="785"/>
      <c r="BY47" s="785"/>
      <c r="BZ47" s="785"/>
      <c r="CA47" s="785"/>
      <c r="CB47" s="785"/>
      <c r="CC47" s="785"/>
      <c r="CD47" s="785"/>
      <c r="CE47" s="785"/>
      <c r="CF47" s="785"/>
      <c r="CG47" s="786"/>
      <c r="CH47" s="787"/>
      <c r="CI47" s="788"/>
      <c r="CJ47" s="788"/>
      <c r="CK47" s="788"/>
      <c r="CL47" s="789"/>
      <c r="CM47" s="787"/>
      <c r="CN47" s="788"/>
      <c r="CO47" s="788"/>
      <c r="CP47" s="788"/>
      <c r="CQ47" s="789"/>
      <c r="CR47" s="787"/>
      <c r="CS47" s="788"/>
      <c r="CT47" s="788"/>
      <c r="CU47" s="788"/>
      <c r="CV47" s="789"/>
      <c r="CW47" s="787"/>
      <c r="CX47" s="788"/>
      <c r="CY47" s="788"/>
      <c r="CZ47" s="788"/>
      <c r="DA47" s="789"/>
      <c r="DB47" s="787"/>
      <c r="DC47" s="788"/>
      <c r="DD47" s="788"/>
      <c r="DE47" s="788"/>
      <c r="DF47" s="789"/>
      <c r="DG47" s="787"/>
      <c r="DH47" s="788"/>
      <c r="DI47" s="788"/>
      <c r="DJ47" s="788"/>
      <c r="DK47" s="789"/>
      <c r="DL47" s="787"/>
      <c r="DM47" s="788"/>
      <c r="DN47" s="788"/>
      <c r="DO47" s="788"/>
      <c r="DP47" s="789"/>
      <c r="DQ47" s="787"/>
      <c r="DR47" s="788"/>
      <c r="DS47" s="788"/>
      <c r="DT47" s="788"/>
      <c r="DU47" s="789"/>
      <c r="DV47" s="784"/>
      <c r="DW47" s="785"/>
      <c r="DX47" s="785"/>
      <c r="DY47" s="785"/>
      <c r="DZ47" s="790"/>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40"/>
      <c r="AL48" s="838"/>
      <c r="AM48" s="838"/>
      <c r="AN48" s="838"/>
      <c r="AO48" s="838"/>
      <c r="AP48" s="838"/>
      <c r="AQ48" s="838"/>
      <c r="AR48" s="838"/>
      <c r="AS48" s="838"/>
      <c r="AT48" s="838"/>
      <c r="AU48" s="838"/>
      <c r="AV48" s="838"/>
      <c r="AW48" s="838"/>
      <c r="AX48" s="838"/>
      <c r="AY48" s="838"/>
      <c r="AZ48" s="839"/>
      <c r="BA48" s="839"/>
      <c r="BB48" s="839"/>
      <c r="BC48" s="839"/>
      <c r="BD48" s="839"/>
      <c r="BE48" s="834"/>
      <c r="BF48" s="834"/>
      <c r="BG48" s="834"/>
      <c r="BH48" s="834"/>
      <c r="BI48" s="835"/>
      <c r="BJ48" s="232"/>
      <c r="BK48" s="232"/>
      <c r="BL48" s="232"/>
      <c r="BM48" s="232"/>
      <c r="BN48" s="232"/>
      <c r="BO48" s="241"/>
      <c r="BP48" s="241"/>
      <c r="BQ48" s="238">
        <v>42</v>
      </c>
      <c r="BR48" s="239"/>
      <c r="BS48" s="784"/>
      <c r="BT48" s="785"/>
      <c r="BU48" s="785"/>
      <c r="BV48" s="785"/>
      <c r="BW48" s="785"/>
      <c r="BX48" s="785"/>
      <c r="BY48" s="785"/>
      <c r="BZ48" s="785"/>
      <c r="CA48" s="785"/>
      <c r="CB48" s="785"/>
      <c r="CC48" s="785"/>
      <c r="CD48" s="785"/>
      <c r="CE48" s="785"/>
      <c r="CF48" s="785"/>
      <c r="CG48" s="786"/>
      <c r="CH48" s="787"/>
      <c r="CI48" s="788"/>
      <c r="CJ48" s="788"/>
      <c r="CK48" s="788"/>
      <c r="CL48" s="789"/>
      <c r="CM48" s="787"/>
      <c r="CN48" s="788"/>
      <c r="CO48" s="788"/>
      <c r="CP48" s="788"/>
      <c r="CQ48" s="789"/>
      <c r="CR48" s="787"/>
      <c r="CS48" s="788"/>
      <c r="CT48" s="788"/>
      <c r="CU48" s="788"/>
      <c r="CV48" s="789"/>
      <c r="CW48" s="787"/>
      <c r="CX48" s="788"/>
      <c r="CY48" s="788"/>
      <c r="CZ48" s="788"/>
      <c r="DA48" s="789"/>
      <c r="DB48" s="787"/>
      <c r="DC48" s="788"/>
      <c r="DD48" s="788"/>
      <c r="DE48" s="788"/>
      <c r="DF48" s="789"/>
      <c r="DG48" s="787"/>
      <c r="DH48" s="788"/>
      <c r="DI48" s="788"/>
      <c r="DJ48" s="788"/>
      <c r="DK48" s="789"/>
      <c r="DL48" s="787"/>
      <c r="DM48" s="788"/>
      <c r="DN48" s="788"/>
      <c r="DO48" s="788"/>
      <c r="DP48" s="789"/>
      <c r="DQ48" s="787"/>
      <c r="DR48" s="788"/>
      <c r="DS48" s="788"/>
      <c r="DT48" s="788"/>
      <c r="DU48" s="789"/>
      <c r="DV48" s="784"/>
      <c r="DW48" s="785"/>
      <c r="DX48" s="785"/>
      <c r="DY48" s="785"/>
      <c r="DZ48" s="790"/>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40"/>
      <c r="AL49" s="838"/>
      <c r="AM49" s="838"/>
      <c r="AN49" s="838"/>
      <c r="AO49" s="838"/>
      <c r="AP49" s="838"/>
      <c r="AQ49" s="838"/>
      <c r="AR49" s="838"/>
      <c r="AS49" s="838"/>
      <c r="AT49" s="838"/>
      <c r="AU49" s="838"/>
      <c r="AV49" s="838"/>
      <c r="AW49" s="838"/>
      <c r="AX49" s="838"/>
      <c r="AY49" s="838"/>
      <c r="AZ49" s="839"/>
      <c r="BA49" s="839"/>
      <c r="BB49" s="839"/>
      <c r="BC49" s="839"/>
      <c r="BD49" s="839"/>
      <c r="BE49" s="834"/>
      <c r="BF49" s="834"/>
      <c r="BG49" s="834"/>
      <c r="BH49" s="834"/>
      <c r="BI49" s="835"/>
      <c r="BJ49" s="232"/>
      <c r="BK49" s="232"/>
      <c r="BL49" s="232"/>
      <c r="BM49" s="232"/>
      <c r="BN49" s="232"/>
      <c r="BO49" s="241"/>
      <c r="BP49" s="241"/>
      <c r="BQ49" s="238">
        <v>43</v>
      </c>
      <c r="BR49" s="239"/>
      <c r="BS49" s="784"/>
      <c r="BT49" s="785"/>
      <c r="BU49" s="785"/>
      <c r="BV49" s="785"/>
      <c r="BW49" s="785"/>
      <c r="BX49" s="785"/>
      <c r="BY49" s="785"/>
      <c r="BZ49" s="785"/>
      <c r="CA49" s="785"/>
      <c r="CB49" s="785"/>
      <c r="CC49" s="785"/>
      <c r="CD49" s="785"/>
      <c r="CE49" s="785"/>
      <c r="CF49" s="785"/>
      <c r="CG49" s="786"/>
      <c r="CH49" s="787"/>
      <c r="CI49" s="788"/>
      <c r="CJ49" s="788"/>
      <c r="CK49" s="788"/>
      <c r="CL49" s="789"/>
      <c r="CM49" s="787"/>
      <c r="CN49" s="788"/>
      <c r="CO49" s="788"/>
      <c r="CP49" s="788"/>
      <c r="CQ49" s="789"/>
      <c r="CR49" s="787"/>
      <c r="CS49" s="788"/>
      <c r="CT49" s="788"/>
      <c r="CU49" s="788"/>
      <c r="CV49" s="789"/>
      <c r="CW49" s="787"/>
      <c r="CX49" s="788"/>
      <c r="CY49" s="788"/>
      <c r="CZ49" s="788"/>
      <c r="DA49" s="789"/>
      <c r="DB49" s="787"/>
      <c r="DC49" s="788"/>
      <c r="DD49" s="788"/>
      <c r="DE49" s="788"/>
      <c r="DF49" s="789"/>
      <c r="DG49" s="787"/>
      <c r="DH49" s="788"/>
      <c r="DI49" s="788"/>
      <c r="DJ49" s="788"/>
      <c r="DK49" s="789"/>
      <c r="DL49" s="787"/>
      <c r="DM49" s="788"/>
      <c r="DN49" s="788"/>
      <c r="DO49" s="788"/>
      <c r="DP49" s="789"/>
      <c r="DQ49" s="787"/>
      <c r="DR49" s="788"/>
      <c r="DS49" s="788"/>
      <c r="DT49" s="788"/>
      <c r="DU49" s="789"/>
      <c r="DV49" s="784"/>
      <c r="DW49" s="785"/>
      <c r="DX49" s="785"/>
      <c r="DY49" s="785"/>
      <c r="DZ49" s="790"/>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41"/>
      <c r="R50" s="842"/>
      <c r="S50" s="842"/>
      <c r="T50" s="842"/>
      <c r="U50" s="842"/>
      <c r="V50" s="842"/>
      <c r="W50" s="842"/>
      <c r="X50" s="842"/>
      <c r="Y50" s="842"/>
      <c r="Z50" s="842"/>
      <c r="AA50" s="842"/>
      <c r="AB50" s="842"/>
      <c r="AC50" s="842"/>
      <c r="AD50" s="842"/>
      <c r="AE50" s="843"/>
      <c r="AF50" s="755"/>
      <c r="AG50" s="756"/>
      <c r="AH50" s="756"/>
      <c r="AI50" s="756"/>
      <c r="AJ50" s="757"/>
      <c r="AK50" s="845"/>
      <c r="AL50" s="842"/>
      <c r="AM50" s="842"/>
      <c r="AN50" s="842"/>
      <c r="AO50" s="842"/>
      <c r="AP50" s="842"/>
      <c r="AQ50" s="842"/>
      <c r="AR50" s="842"/>
      <c r="AS50" s="842"/>
      <c r="AT50" s="842"/>
      <c r="AU50" s="842"/>
      <c r="AV50" s="842"/>
      <c r="AW50" s="842"/>
      <c r="AX50" s="842"/>
      <c r="AY50" s="842"/>
      <c r="AZ50" s="844"/>
      <c r="BA50" s="844"/>
      <c r="BB50" s="844"/>
      <c r="BC50" s="844"/>
      <c r="BD50" s="844"/>
      <c r="BE50" s="834"/>
      <c r="BF50" s="834"/>
      <c r="BG50" s="834"/>
      <c r="BH50" s="834"/>
      <c r="BI50" s="835"/>
      <c r="BJ50" s="232"/>
      <c r="BK50" s="232"/>
      <c r="BL50" s="232"/>
      <c r="BM50" s="232"/>
      <c r="BN50" s="232"/>
      <c r="BO50" s="241"/>
      <c r="BP50" s="241"/>
      <c r="BQ50" s="238">
        <v>44</v>
      </c>
      <c r="BR50" s="239"/>
      <c r="BS50" s="784"/>
      <c r="BT50" s="785"/>
      <c r="BU50" s="785"/>
      <c r="BV50" s="785"/>
      <c r="BW50" s="785"/>
      <c r="BX50" s="785"/>
      <c r="BY50" s="785"/>
      <c r="BZ50" s="785"/>
      <c r="CA50" s="785"/>
      <c r="CB50" s="785"/>
      <c r="CC50" s="785"/>
      <c r="CD50" s="785"/>
      <c r="CE50" s="785"/>
      <c r="CF50" s="785"/>
      <c r="CG50" s="786"/>
      <c r="CH50" s="787"/>
      <c r="CI50" s="788"/>
      <c r="CJ50" s="788"/>
      <c r="CK50" s="788"/>
      <c r="CL50" s="789"/>
      <c r="CM50" s="787"/>
      <c r="CN50" s="788"/>
      <c r="CO50" s="788"/>
      <c r="CP50" s="788"/>
      <c r="CQ50" s="789"/>
      <c r="CR50" s="787"/>
      <c r="CS50" s="788"/>
      <c r="CT50" s="788"/>
      <c r="CU50" s="788"/>
      <c r="CV50" s="789"/>
      <c r="CW50" s="787"/>
      <c r="CX50" s="788"/>
      <c r="CY50" s="788"/>
      <c r="CZ50" s="788"/>
      <c r="DA50" s="789"/>
      <c r="DB50" s="787"/>
      <c r="DC50" s="788"/>
      <c r="DD50" s="788"/>
      <c r="DE50" s="788"/>
      <c r="DF50" s="789"/>
      <c r="DG50" s="787"/>
      <c r="DH50" s="788"/>
      <c r="DI50" s="788"/>
      <c r="DJ50" s="788"/>
      <c r="DK50" s="789"/>
      <c r="DL50" s="787"/>
      <c r="DM50" s="788"/>
      <c r="DN50" s="788"/>
      <c r="DO50" s="788"/>
      <c r="DP50" s="789"/>
      <c r="DQ50" s="787"/>
      <c r="DR50" s="788"/>
      <c r="DS50" s="788"/>
      <c r="DT50" s="788"/>
      <c r="DU50" s="789"/>
      <c r="DV50" s="784"/>
      <c r="DW50" s="785"/>
      <c r="DX50" s="785"/>
      <c r="DY50" s="785"/>
      <c r="DZ50" s="790"/>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41"/>
      <c r="R51" s="842"/>
      <c r="S51" s="842"/>
      <c r="T51" s="842"/>
      <c r="U51" s="842"/>
      <c r="V51" s="842"/>
      <c r="W51" s="842"/>
      <c r="X51" s="842"/>
      <c r="Y51" s="842"/>
      <c r="Z51" s="842"/>
      <c r="AA51" s="842"/>
      <c r="AB51" s="842"/>
      <c r="AC51" s="842"/>
      <c r="AD51" s="842"/>
      <c r="AE51" s="843"/>
      <c r="AF51" s="755"/>
      <c r="AG51" s="756"/>
      <c r="AH51" s="756"/>
      <c r="AI51" s="756"/>
      <c r="AJ51" s="757"/>
      <c r="AK51" s="845"/>
      <c r="AL51" s="842"/>
      <c r="AM51" s="842"/>
      <c r="AN51" s="842"/>
      <c r="AO51" s="842"/>
      <c r="AP51" s="842"/>
      <c r="AQ51" s="842"/>
      <c r="AR51" s="842"/>
      <c r="AS51" s="842"/>
      <c r="AT51" s="842"/>
      <c r="AU51" s="842"/>
      <c r="AV51" s="842"/>
      <c r="AW51" s="842"/>
      <c r="AX51" s="842"/>
      <c r="AY51" s="842"/>
      <c r="AZ51" s="844"/>
      <c r="BA51" s="844"/>
      <c r="BB51" s="844"/>
      <c r="BC51" s="844"/>
      <c r="BD51" s="844"/>
      <c r="BE51" s="834"/>
      <c r="BF51" s="834"/>
      <c r="BG51" s="834"/>
      <c r="BH51" s="834"/>
      <c r="BI51" s="835"/>
      <c r="BJ51" s="232"/>
      <c r="BK51" s="232"/>
      <c r="BL51" s="232"/>
      <c r="BM51" s="232"/>
      <c r="BN51" s="232"/>
      <c r="BO51" s="241"/>
      <c r="BP51" s="241"/>
      <c r="BQ51" s="238">
        <v>45</v>
      </c>
      <c r="BR51" s="239"/>
      <c r="BS51" s="784"/>
      <c r="BT51" s="785"/>
      <c r="BU51" s="785"/>
      <c r="BV51" s="785"/>
      <c r="BW51" s="785"/>
      <c r="BX51" s="785"/>
      <c r="BY51" s="785"/>
      <c r="BZ51" s="785"/>
      <c r="CA51" s="785"/>
      <c r="CB51" s="785"/>
      <c r="CC51" s="785"/>
      <c r="CD51" s="785"/>
      <c r="CE51" s="785"/>
      <c r="CF51" s="785"/>
      <c r="CG51" s="786"/>
      <c r="CH51" s="787"/>
      <c r="CI51" s="788"/>
      <c r="CJ51" s="788"/>
      <c r="CK51" s="788"/>
      <c r="CL51" s="789"/>
      <c r="CM51" s="787"/>
      <c r="CN51" s="788"/>
      <c r="CO51" s="788"/>
      <c r="CP51" s="788"/>
      <c r="CQ51" s="789"/>
      <c r="CR51" s="787"/>
      <c r="CS51" s="788"/>
      <c r="CT51" s="788"/>
      <c r="CU51" s="788"/>
      <c r="CV51" s="789"/>
      <c r="CW51" s="787"/>
      <c r="CX51" s="788"/>
      <c r="CY51" s="788"/>
      <c r="CZ51" s="788"/>
      <c r="DA51" s="789"/>
      <c r="DB51" s="787"/>
      <c r="DC51" s="788"/>
      <c r="DD51" s="788"/>
      <c r="DE51" s="788"/>
      <c r="DF51" s="789"/>
      <c r="DG51" s="787"/>
      <c r="DH51" s="788"/>
      <c r="DI51" s="788"/>
      <c r="DJ51" s="788"/>
      <c r="DK51" s="789"/>
      <c r="DL51" s="787"/>
      <c r="DM51" s="788"/>
      <c r="DN51" s="788"/>
      <c r="DO51" s="788"/>
      <c r="DP51" s="789"/>
      <c r="DQ51" s="787"/>
      <c r="DR51" s="788"/>
      <c r="DS51" s="788"/>
      <c r="DT51" s="788"/>
      <c r="DU51" s="789"/>
      <c r="DV51" s="784"/>
      <c r="DW51" s="785"/>
      <c r="DX51" s="785"/>
      <c r="DY51" s="785"/>
      <c r="DZ51" s="790"/>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41"/>
      <c r="R52" s="842"/>
      <c r="S52" s="842"/>
      <c r="T52" s="842"/>
      <c r="U52" s="842"/>
      <c r="V52" s="842"/>
      <c r="W52" s="842"/>
      <c r="X52" s="842"/>
      <c r="Y52" s="842"/>
      <c r="Z52" s="842"/>
      <c r="AA52" s="842"/>
      <c r="AB52" s="842"/>
      <c r="AC52" s="842"/>
      <c r="AD52" s="842"/>
      <c r="AE52" s="843"/>
      <c r="AF52" s="755"/>
      <c r="AG52" s="756"/>
      <c r="AH52" s="756"/>
      <c r="AI52" s="756"/>
      <c r="AJ52" s="757"/>
      <c r="AK52" s="845"/>
      <c r="AL52" s="842"/>
      <c r="AM52" s="842"/>
      <c r="AN52" s="842"/>
      <c r="AO52" s="842"/>
      <c r="AP52" s="842"/>
      <c r="AQ52" s="842"/>
      <c r="AR52" s="842"/>
      <c r="AS52" s="842"/>
      <c r="AT52" s="842"/>
      <c r="AU52" s="842"/>
      <c r="AV52" s="842"/>
      <c r="AW52" s="842"/>
      <c r="AX52" s="842"/>
      <c r="AY52" s="842"/>
      <c r="AZ52" s="844"/>
      <c r="BA52" s="844"/>
      <c r="BB52" s="844"/>
      <c r="BC52" s="844"/>
      <c r="BD52" s="844"/>
      <c r="BE52" s="834"/>
      <c r="BF52" s="834"/>
      <c r="BG52" s="834"/>
      <c r="BH52" s="834"/>
      <c r="BI52" s="835"/>
      <c r="BJ52" s="232"/>
      <c r="BK52" s="232"/>
      <c r="BL52" s="232"/>
      <c r="BM52" s="232"/>
      <c r="BN52" s="232"/>
      <c r="BO52" s="241"/>
      <c r="BP52" s="241"/>
      <c r="BQ52" s="238">
        <v>46</v>
      </c>
      <c r="BR52" s="239"/>
      <c r="BS52" s="784"/>
      <c r="BT52" s="785"/>
      <c r="BU52" s="785"/>
      <c r="BV52" s="785"/>
      <c r="BW52" s="785"/>
      <c r="BX52" s="785"/>
      <c r="BY52" s="785"/>
      <c r="BZ52" s="785"/>
      <c r="CA52" s="785"/>
      <c r="CB52" s="785"/>
      <c r="CC52" s="785"/>
      <c r="CD52" s="785"/>
      <c r="CE52" s="785"/>
      <c r="CF52" s="785"/>
      <c r="CG52" s="786"/>
      <c r="CH52" s="787"/>
      <c r="CI52" s="788"/>
      <c r="CJ52" s="788"/>
      <c r="CK52" s="788"/>
      <c r="CL52" s="789"/>
      <c r="CM52" s="787"/>
      <c r="CN52" s="788"/>
      <c r="CO52" s="788"/>
      <c r="CP52" s="788"/>
      <c r="CQ52" s="789"/>
      <c r="CR52" s="787"/>
      <c r="CS52" s="788"/>
      <c r="CT52" s="788"/>
      <c r="CU52" s="788"/>
      <c r="CV52" s="789"/>
      <c r="CW52" s="787"/>
      <c r="CX52" s="788"/>
      <c r="CY52" s="788"/>
      <c r="CZ52" s="788"/>
      <c r="DA52" s="789"/>
      <c r="DB52" s="787"/>
      <c r="DC52" s="788"/>
      <c r="DD52" s="788"/>
      <c r="DE52" s="788"/>
      <c r="DF52" s="789"/>
      <c r="DG52" s="787"/>
      <c r="DH52" s="788"/>
      <c r="DI52" s="788"/>
      <c r="DJ52" s="788"/>
      <c r="DK52" s="789"/>
      <c r="DL52" s="787"/>
      <c r="DM52" s="788"/>
      <c r="DN52" s="788"/>
      <c r="DO52" s="788"/>
      <c r="DP52" s="789"/>
      <c r="DQ52" s="787"/>
      <c r="DR52" s="788"/>
      <c r="DS52" s="788"/>
      <c r="DT52" s="788"/>
      <c r="DU52" s="789"/>
      <c r="DV52" s="784"/>
      <c r="DW52" s="785"/>
      <c r="DX52" s="785"/>
      <c r="DY52" s="785"/>
      <c r="DZ52" s="790"/>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41"/>
      <c r="R53" s="842"/>
      <c r="S53" s="842"/>
      <c r="T53" s="842"/>
      <c r="U53" s="842"/>
      <c r="V53" s="842"/>
      <c r="W53" s="842"/>
      <c r="X53" s="842"/>
      <c r="Y53" s="842"/>
      <c r="Z53" s="842"/>
      <c r="AA53" s="842"/>
      <c r="AB53" s="842"/>
      <c r="AC53" s="842"/>
      <c r="AD53" s="842"/>
      <c r="AE53" s="843"/>
      <c r="AF53" s="755"/>
      <c r="AG53" s="756"/>
      <c r="AH53" s="756"/>
      <c r="AI53" s="756"/>
      <c r="AJ53" s="757"/>
      <c r="AK53" s="845"/>
      <c r="AL53" s="842"/>
      <c r="AM53" s="842"/>
      <c r="AN53" s="842"/>
      <c r="AO53" s="842"/>
      <c r="AP53" s="842"/>
      <c r="AQ53" s="842"/>
      <c r="AR53" s="842"/>
      <c r="AS53" s="842"/>
      <c r="AT53" s="842"/>
      <c r="AU53" s="842"/>
      <c r="AV53" s="842"/>
      <c r="AW53" s="842"/>
      <c r="AX53" s="842"/>
      <c r="AY53" s="842"/>
      <c r="AZ53" s="844"/>
      <c r="BA53" s="844"/>
      <c r="BB53" s="844"/>
      <c r="BC53" s="844"/>
      <c r="BD53" s="844"/>
      <c r="BE53" s="834"/>
      <c r="BF53" s="834"/>
      <c r="BG53" s="834"/>
      <c r="BH53" s="834"/>
      <c r="BI53" s="835"/>
      <c r="BJ53" s="232"/>
      <c r="BK53" s="232"/>
      <c r="BL53" s="232"/>
      <c r="BM53" s="232"/>
      <c r="BN53" s="232"/>
      <c r="BO53" s="241"/>
      <c r="BP53" s="241"/>
      <c r="BQ53" s="238">
        <v>47</v>
      </c>
      <c r="BR53" s="239"/>
      <c r="BS53" s="784"/>
      <c r="BT53" s="785"/>
      <c r="BU53" s="785"/>
      <c r="BV53" s="785"/>
      <c r="BW53" s="785"/>
      <c r="BX53" s="785"/>
      <c r="BY53" s="785"/>
      <c r="BZ53" s="785"/>
      <c r="CA53" s="785"/>
      <c r="CB53" s="785"/>
      <c r="CC53" s="785"/>
      <c r="CD53" s="785"/>
      <c r="CE53" s="785"/>
      <c r="CF53" s="785"/>
      <c r="CG53" s="786"/>
      <c r="CH53" s="787"/>
      <c r="CI53" s="788"/>
      <c r="CJ53" s="788"/>
      <c r="CK53" s="788"/>
      <c r="CL53" s="789"/>
      <c r="CM53" s="787"/>
      <c r="CN53" s="788"/>
      <c r="CO53" s="788"/>
      <c r="CP53" s="788"/>
      <c r="CQ53" s="789"/>
      <c r="CR53" s="787"/>
      <c r="CS53" s="788"/>
      <c r="CT53" s="788"/>
      <c r="CU53" s="788"/>
      <c r="CV53" s="789"/>
      <c r="CW53" s="787"/>
      <c r="CX53" s="788"/>
      <c r="CY53" s="788"/>
      <c r="CZ53" s="788"/>
      <c r="DA53" s="789"/>
      <c r="DB53" s="787"/>
      <c r="DC53" s="788"/>
      <c r="DD53" s="788"/>
      <c r="DE53" s="788"/>
      <c r="DF53" s="789"/>
      <c r="DG53" s="787"/>
      <c r="DH53" s="788"/>
      <c r="DI53" s="788"/>
      <c r="DJ53" s="788"/>
      <c r="DK53" s="789"/>
      <c r="DL53" s="787"/>
      <c r="DM53" s="788"/>
      <c r="DN53" s="788"/>
      <c r="DO53" s="788"/>
      <c r="DP53" s="789"/>
      <c r="DQ53" s="787"/>
      <c r="DR53" s="788"/>
      <c r="DS53" s="788"/>
      <c r="DT53" s="788"/>
      <c r="DU53" s="789"/>
      <c r="DV53" s="784"/>
      <c r="DW53" s="785"/>
      <c r="DX53" s="785"/>
      <c r="DY53" s="785"/>
      <c r="DZ53" s="790"/>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41"/>
      <c r="R54" s="842"/>
      <c r="S54" s="842"/>
      <c r="T54" s="842"/>
      <c r="U54" s="842"/>
      <c r="V54" s="842"/>
      <c r="W54" s="842"/>
      <c r="X54" s="842"/>
      <c r="Y54" s="842"/>
      <c r="Z54" s="842"/>
      <c r="AA54" s="842"/>
      <c r="AB54" s="842"/>
      <c r="AC54" s="842"/>
      <c r="AD54" s="842"/>
      <c r="AE54" s="843"/>
      <c r="AF54" s="755"/>
      <c r="AG54" s="756"/>
      <c r="AH54" s="756"/>
      <c r="AI54" s="756"/>
      <c r="AJ54" s="757"/>
      <c r="AK54" s="845"/>
      <c r="AL54" s="842"/>
      <c r="AM54" s="842"/>
      <c r="AN54" s="842"/>
      <c r="AO54" s="842"/>
      <c r="AP54" s="842"/>
      <c r="AQ54" s="842"/>
      <c r="AR54" s="842"/>
      <c r="AS54" s="842"/>
      <c r="AT54" s="842"/>
      <c r="AU54" s="842"/>
      <c r="AV54" s="842"/>
      <c r="AW54" s="842"/>
      <c r="AX54" s="842"/>
      <c r="AY54" s="842"/>
      <c r="AZ54" s="844"/>
      <c r="BA54" s="844"/>
      <c r="BB54" s="844"/>
      <c r="BC54" s="844"/>
      <c r="BD54" s="844"/>
      <c r="BE54" s="834"/>
      <c r="BF54" s="834"/>
      <c r="BG54" s="834"/>
      <c r="BH54" s="834"/>
      <c r="BI54" s="835"/>
      <c r="BJ54" s="232"/>
      <c r="BK54" s="232"/>
      <c r="BL54" s="232"/>
      <c r="BM54" s="232"/>
      <c r="BN54" s="232"/>
      <c r="BO54" s="241"/>
      <c r="BP54" s="241"/>
      <c r="BQ54" s="238">
        <v>48</v>
      </c>
      <c r="BR54" s="239"/>
      <c r="BS54" s="784"/>
      <c r="BT54" s="785"/>
      <c r="BU54" s="785"/>
      <c r="BV54" s="785"/>
      <c r="BW54" s="785"/>
      <c r="BX54" s="785"/>
      <c r="BY54" s="785"/>
      <c r="BZ54" s="785"/>
      <c r="CA54" s="785"/>
      <c r="CB54" s="785"/>
      <c r="CC54" s="785"/>
      <c r="CD54" s="785"/>
      <c r="CE54" s="785"/>
      <c r="CF54" s="785"/>
      <c r="CG54" s="786"/>
      <c r="CH54" s="787"/>
      <c r="CI54" s="788"/>
      <c r="CJ54" s="788"/>
      <c r="CK54" s="788"/>
      <c r="CL54" s="789"/>
      <c r="CM54" s="787"/>
      <c r="CN54" s="788"/>
      <c r="CO54" s="788"/>
      <c r="CP54" s="788"/>
      <c r="CQ54" s="789"/>
      <c r="CR54" s="787"/>
      <c r="CS54" s="788"/>
      <c r="CT54" s="788"/>
      <c r="CU54" s="788"/>
      <c r="CV54" s="789"/>
      <c r="CW54" s="787"/>
      <c r="CX54" s="788"/>
      <c r="CY54" s="788"/>
      <c r="CZ54" s="788"/>
      <c r="DA54" s="789"/>
      <c r="DB54" s="787"/>
      <c r="DC54" s="788"/>
      <c r="DD54" s="788"/>
      <c r="DE54" s="788"/>
      <c r="DF54" s="789"/>
      <c r="DG54" s="787"/>
      <c r="DH54" s="788"/>
      <c r="DI54" s="788"/>
      <c r="DJ54" s="788"/>
      <c r="DK54" s="789"/>
      <c r="DL54" s="787"/>
      <c r="DM54" s="788"/>
      <c r="DN54" s="788"/>
      <c r="DO54" s="788"/>
      <c r="DP54" s="789"/>
      <c r="DQ54" s="787"/>
      <c r="DR54" s="788"/>
      <c r="DS54" s="788"/>
      <c r="DT54" s="788"/>
      <c r="DU54" s="789"/>
      <c r="DV54" s="784"/>
      <c r="DW54" s="785"/>
      <c r="DX54" s="785"/>
      <c r="DY54" s="785"/>
      <c r="DZ54" s="790"/>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41"/>
      <c r="R55" s="842"/>
      <c r="S55" s="842"/>
      <c r="T55" s="842"/>
      <c r="U55" s="842"/>
      <c r="V55" s="842"/>
      <c r="W55" s="842"/>
      <c r="X55" s="842"/>
      <c r="Y55" s="842"/>
      <c r="Z55" s="842"/>
      <c r="AA55" s="842"/>
      <c r="AB55" s="842"/>
      <c r="AC55" s="842"/>
      <c r="AD55" s="842"/>
      <c r="AE55" s="843"/>
      <c r="AF55" s="755"/>
      <c r="AG55" s="756"/>
      <c r="AH55" s="756"/>
      <c r="AI55" s="756"/>
      <c r="AJ55" s="757"/>
      <c r="AK55" s="845"/>
      <c r="AL55" s="842"/>
      <c r="AM55" s="842"/>
      <c r="AN55" s="842"/>
      <c r="AO55" s="842"/>
      <c r="AP55" s="842"/>
      <c r="AQ55" s="842"/>
      <c r="AR55" s="842"/>
      <c r="AS55" s="842"/>
      <c r="AT55" s="842"/>
      <c r="AU55" s="842"/>
      <c r="AV55" s="842"/>
      <c r="AW55" s="842"/>
      <c r="AX55" s="842"/>
      <c r="AY55" s="842"/>
      <c r="AZ55" s="844"/>
      <c r="BA55" s="844"/>
      <c r="BB55" s="844"/>
      <c r="BC55" s="844"/>
      <c r="BD55" s="844"/>
      <c r="BE55" s="834"/>
      <c r="BF55" s="834"/>
      <c r="BG55" s="834"/>
      <c r="BH55" s="834"/>
      <c r="BI55" s="835"/>
      <c r="BJ55" s="232"/>
      <c r="BK55" s="232"/>
      <c r="BL55" s="232"/>
      <c r="BM55" s="232"/>
      <c r="BN55" s="232"/>
      <c r="BO55" s="241"/>
      <c r="BP55" s="241"/>
      <c r="BQ55" s="238">
        <v>49</v>
      </c>
      <c r="BR55" s="239"/>
      <c r="BS55" s="784"/>
      <c r="BT55" s="785"/>
      <c r="BU55" s="785"/>
      <c r="BV55" s="785"/>
      <c r="BW55" s="785"/>
      <c r="BX55" s="785"/>
      <c r="BY55" s="785"/>
      <c r="BZ55" s="785"/>
      <c r="CA55" s="785"/>
      <c r="CB55" s="785"/>
      <c r="CC55" s="785"/>
      <c r="CD55" s="785"/>
      <c r="CE55" s="785"/>
      <c r="CF55" s="785"/>
      <c r="CG55" s="786"/>
      <c r="CH55" s="787"/>
      <c r="CI55" s="788"/>
      <c r="CJ55" s="788"/>
      <c r="CK55" s="788"/>
      <c r="CL55" s="789"/>
      <c r="CM55" s="787"/>
      <c r="CN55" s="788"/>
      <c r="CO55" s="788"/>
      <c r="CP55" s="788"/>
      <c r="CQ55" s="789"/>
      <c r="CR55" s="787"/>
      <c r="CS55" s="788"/>
      <c r="CT55" s="788"/>
      <c r="CU55" s="788"/>
      <c r="CV55" s="789"/>
      <c r="CW55" s="787"/>
      <c r="CX55" s="788"/>
      <c r="CY55" s="788"/>
      <c r="CZ55" s="788"/>
      <c r="DA55" s="789"/>
      <c r="DB55" s="787"/>
      <c r="DC55" s="788"/>
      <c r="DD55" s="788"/>
      <c r="DE55" s="788"/>
      <c r="DF55" s="789"/>
      <c r="DG55" s="787"/>
      <c r="DH55" s="788"/>
      <c r="DI55" s="788"/>
      <c r="DJ55" s="788"/>
      <c r="DK55" s="789"/>
      <c r="DL55" s="787"/>
      <c r="DM55" s="788"/>
      <c r="DN55" s="788"/>
      <c r="DO55" s="788"/>
      <c r="DP55" s="789"/>
      <c r="DQ55" s="787"/>
      <c r="DR55" s="788"/>
      <c r="DS55" s="788"/>
      <c r="DT55" s="788"/>
      <c r="DU55" s="789"/>
      <c r="DV55" s="784"/>
      <c r="DW55" s="785"/>
      <c r="DX55" s="785"/>
      <c r="DY55" s="785"/>
      <c r="DZ55" s="790"/>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41"/>
      <c r="R56" s="842"/>
      <c r="S56" s="842"/>
      <c r="T56" s="842"/>
      <c r="U56" s="842"/>
      <c r="V56" s="842"/>
      <c r="W56" s="842"/>
      <c r="X56" s="842"/>
      <c r="Y56" s="842"/>
      <c r="Z56" s="842"/>
      <c r="AA56" s="842"/>
      <c r="AB56" s="842"/>
      <c r="AC56" s="842"/>
      <c r="AD56" s="842"/>
      <c r="AE56" s="843"/>
      <c r="AF56" s="755"/>
      <c r="AG56" s="756"/>
      <c r="AH56" s="756"/>
      <c r="AI56" s="756"/>
      <c r="AJ56" s="757"/>
      <c r="AK56" s="845"/>
      <c r="AL56" s="842"/>
      <c r="AM56" s="842"/>
      <c r="AN56" s="842"/>
      <c r="AO56" s="842"/>
      <c r="AP56" s="842"/>
      <c r="AQ56" s="842"/>
      <c r="AR56" s="842"/>
      <c r="AS56" s="842"/>
      <c r="AT56" s="842"/>
      <c r="AU56" s="842"/>
      <c r="AV56" s="842"/>
      <c r="AW56" s="842"/>
      <c r="AX56" s="842"/>
      <c r="AY56" s="842"/>
      <c r="AZ56" s="844"/>
      <c r="BA56" s="844"/>
      <c r="BB56" s="844"/>
      <c r="BC56" s="844"/>
      <c r="BD56" s="844"/>
      <c r="BE56" s="834"/>
      <c r="BF56" s="834"/>
      <c r="BG56" s="834"/>
      <c r="BH56" s="834"/>
      <c r="BI56" s="835"/>
      <c r="BJ56" s="232"/>
      <c r="BK56" s="232"/>
      <c r="BL56" s="232"/>
      <c r="BM56" s="232"/>
      <c r="BN56" s="232"/>
      <c r="BO56" s="241"/>
      <c r="BP56" s="241"/>
      <c r="BQ56" s="238">
        <v>50</v>
      </c>
      <c r="BR56" s="239"/>
      <c r="BS56" s="784"/>
      <c r="BT56" s="785"/>
      <c r="BU56" s="785"/>
      <c r="BV56" s="785"/>
      <c r="BW56" s="785"/>
      <c r="BX56" s="785"/>
      <c r="BY56" s="785"/>
      <c r="BZ56" s="785"/>
      <c r="CA56" s="785"/>
      <c r="CB56" s="785"/>
      <c r="CC56" s="785"/>
      <c r="CD56" s="785"/>
      <c r="CE56" s="785"/>
      <c r="CF56" s="785"/>
      <c r="CG56" s="786"/>
      <c r="CH56" s="787"/>
      <c r="CI56" s="788"/>
      <c r="CJ56" s="788"/>
      <c r="CK56" s="788"/>
      <c r="CL56" s="789"/>
      <c r="CM56" s="787"/>
      <c r="CN56" s="788"/>
      <c r="CO56" s="788"/>
      <c r="CP56" s="788"/>
      <c r="CQ56" s="789"/>
      <c r="CR56" s="787"/>
      <c r="CS56" s="788"/>
      <c r="CT56" s="788"/>
      <c r="CU56" s="788"/>
      <c r="CV56" s="789"/>
      <c r="CW56" s="787"/>
      <c r="CX56" s="788"/>
      <c r="CY56" s="788"/>
      <c r="CZ56" s="788"/>
      <c r="DA56" s="789"/>
      <c r="DB56" s="787"/>
      <c r="DC56" s="788"/>
      <c r="DD56" s="788"/>
      <c r="DE56" s="788"/>
      <c r="DF56" s="789"/>
      <c r="DG56" s="787"/>
      <c r="DH56" s="788"/>
      <c r="DI56" s="788"/>
      <c r="DJ56" s="788"/>
      <c r="DK56" s="789"/>
      <c r="DL56" s="787"/>
      <c r="DM56" s="788"/>
      <c r="DN56" s="788"/>
      <c r="DO56" s="788"/>
      <c r="DP56" s="789"/>
      <c r="DQ56" s="787"/>
      <c r="DR56" s="788"/>
      <c r="DS56" s="788"/>
      <c r="DT56" s="788"/>
      <c r="DU56" s="789"/>
      <c r="DV56" s="784"/>
      <c r="DW56" s="785"/>
      <c r="DX56" s="785"/>
      <c r="DY56" s="785"/>
      <c r="DZ56" s="790"/>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41"/>
      <c r="R57" s="842"/>
      <c r="S57" s="842"/>
      <c r="T57" s="842"/>
      <c r="U57" s="842"/>
      <c r="V57" s="842"/>
      <c r="W57" s="842"/>
      <c r="X57" s="842"/>
      <c r="Y57" s="842"/>
      <c r="Z57" s="842"/>
      <c r="AA57" s="842"/>
      <c r="AB57" s="842"/>
      <c r="AC57" s="842"/>
      <c r="AD57" s="842"/>
      <c r="AE57" s="843"/>
      <c r="AF57" s="755"/>
      <c r="AG57" s="756"/>
      <c r="AH57" s="756"/>
      <c r="AI57" s="756"/>
      <c r="AJ57" s="757"/>
      <c r="AK57" s="845"/>
      <c r="AL57" s="842"/>
      <c r="AM57" s="842"/>
      <c r="AN57" s="842"/>
      <c r="AO57" s="842"/>
      <c r="AP57" s="842"/>
      <c r="AQ57" s="842"/>
      <c r="AR57" s="842"/>
      <c r="AS57" s="842"/>
      <c r="AT57" s="842"/>
      <c r="AU57" s="842"/>
      <c r="AV57" s="842"/>
      <c r="AW57" s="842"/>
      <c r="AX57" s="842"/>
      <c r="AY57" s="842"/>
      <c r="AZ57" s="844"/>
      <c r="BA57" s="844"/>
      <c r="BB57" s="844"/>
      <c r="BC57" s="844"/>
      <c r="BD57" s="844"/>
      <c r="BE57" s="834"/>
      <c r="BF57" s="834"/>
      <c r="BG57" s="834"/>
      <c r="BH57" s="834"/>
      <c r="BI57" s="835"/>
      <c r="BJ57" s="232"/>
      <c r="BK57" s="232"/>
      <c r="BL57" s="232"/>
      <c r="BM57" s="232"/>
      <c r="BN57" s="232"/>
      <c r="BO57" s="241"/>
      <c r="BP57" s="241"/>
      <c r="BQ57" s="238">
        <v>51</v>
      </c>
      <c r="BR57" s="239"/>
      <c r="BS57" s="784"/>
      <c r="BT57" s="785"/>
      <c r="BU57" s="785"/>
      <c r="BV57" s="785"/>
      <c r="BW57" s="785"/>
      <c r="BX57" s="785"/>
      <c r="BY57" s="785"/>
      <c r="BZ57" s="785"/>
      <c r="CA57" s="785"/>
      <c r="CB57" s="785"/>
      <c r="CC57" s="785"/>
      <c r="CD57" s="785"/>
      <c r="CE57" s="785"/>
      <c r="CF57" s="785"/>
      <c r="CG57" s="786"/>
      <c r="CH57" s="787"/>
      <c r="CI57" s="788"/>
      <c r="CJ57" s="788"/>
      <c r="CK57" s="788"/>
      <c r="CL57" s="789"/>
      <c r="CM57" s="787"/>
      <c r="CN57" s="788"/>
      <c r="CO57" s="788"/>
      <c r="CP57" s="788"/>
      <c r="CQ57" s="789"/>
      <c r="CR57" s="787"/>
      <c r="CS57" s="788"/>
      <c r="CT57" s="788"/>
      <c r="CU57" s="788"/>
      <c r="CV57" s="789"/>
      <c r="CW57" s="787"/>
      <c r="CX57" s="788"/>
      <c r="CY57" s="788"/>
      <c r="CZ57" s="788"/>
      <c r="DA57" s="789"/>
      <c r="DB57" s="787"/>
      <c r="DC57" s="788"/>
      <c r="DD57" s="788"/>
      <c r="DE57" s="788"/>
      <c r="DF57" s="789"/>
      <c r="DG57" s="787"/>
      <c r="DH57" s="788"/>
      <c r="DI57" s="788"/>
      <c r="DJ57" s="788"/>
      <c r="DK57" s="789"/>
      <c r="DL57" s="787"/>
      <c r="DM57" s="788"/>
      <c r="DN57" s="788"/>
      <c r="DO57" s="788"/>
      <c r="DP57" s="789"/>
      <c r="DQ57" s="787"/>
      <c r="DR57" s="788"/>
      <c r="DS57" s="788"/>
      <c r="DT57" s="788"/>
      <c r="DU57" s="789"/>
      <c r="DV57" s="784"/>
      <c r="DW57" s="785"/>
      <c r="DX57" s="785"/>
      <c r="DY57" s="785"/>
      <c r="DZ57" s="790"/>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41"/>
      <c r="R58" s="842"/>
      <c r="S58" s="842"/>
      <c r="T58" s="842"/>
      <c r="U58" s="842"/>
      <c r="V58" s="842"/>
      <c r="W58" s="842"/>
      <c r="X58" s="842"/>
      <c r="Y58" s="842"/>
      <c r="Z58" s="842"/>
      <c r="AA58" s="842"/>
      <c r="AB58" s="842"/>
      <c r="AC58" s="842"/>
      <c r="AD58" s="842"/>
      <c r="AE58" s="843"/>
      <c r="AF58" s="755"/>
      <c r="AG58" s="756"/>
      <c r="AH58" s="756"/>
      <c r="AI58" s="756"/>
      <c r="AJ58" s="757"/>
      <c r="AK58" s="845"/>
      <c r="AL58" s="842"/>
      <c r="AM58" s="842"/>
      <c r="AN58" s="842"/>
      <c r="AO58" s="842"/>
      <c r="AP58" s="842"/>
      <c r="AQ58" s="842"/>
      <c r="AR58" s="842"/>
      <c r="AS58" s="842"/>
      <c r="AT58" s="842"/>
      <c r="AU58" s="842"/>
      <c r="AV58" s="842"/>
      <c r="AW58" s="842"/>
      <c r="AX58" s="842"/>
      <c r="AY58" s="842"/>
      <c r="AZ58" s="844"/>
      <c r="BA58" s="844"/>
      <c r="BB58" s="844"/>
      <c r="BC58" s="844"/>
      <c r="BD58" s="844"/>
      <c r="BE58" s="834"/>
      <c r="BF58" s="834"/>
      <c r="BG58" s="834"/>
      <c r="BH58" s="834"/>
      <c r="BI58" s="835"/>
      <c r="BJ58" s="232"/>
      <c r="BK58" s="232"/>
      <c r="BL58" s="232"/>
      <c r="BM58" s="232"/>
      <c r="BN58" s="232"/>
      <c r="BO58" s="241"/>
      <c r="BP58" s="241"/>
      <c r="BQ58" s="238">
        <v>52</v>
      </c>
      <c r="BR58" s="239"/>
      <c r="BS58" s="784"/>
      <c r="BT58" s="785"/>
      <c r="BU58" s="785"/>
      <c r="BV58" s="785"/>
      <c r="BW58" s="785"/>
      <c r="BX58" s="785"/>
      <c r="BY58" s="785"/>
      <c r="BZ58" s="785"/>
      <c r="CA58" s="785"/>
      <c r="CB58" s="785"/>
      <c r="CC58" s="785"/>
      <c r="CD58" s="785"/>
      <c r="CE58" s="785"/>
      <c r="CF58" s="785"/>
      <c r="CG58" s="786"/>
      <c r="CH58" s="787"/>
      <c r="CI58" s="788"/>
      <c r="CJ58" s="788"/>
      <c r="CK58" s="788"/>
      <c r="CL58" s="789"/>
      <c r="CM58" s="787"/>
      <c r="CN58" s="788"/>
      <c r="CO58" s="788"/>
      <c r="CP58" s="788"/>
      <c r="CQ58" s="789"/>
      <c r="CR58" s="787"/>
      <c r="CS58" s="788"/>
      <c r="CT58" s="788"/>
      <c r="CU58" s="788"/>
      <c r="CV58" s="789"/>
      <c r="CW58" s="787"/>
      <c r="CX58" s="788"/>
      <c r="CY58" s="788"/>
      <c r="CZ58" s="788"/>
      <c r="DA58" s="789"/>
      <c r="DB58" s="787"/>
      <c r="DC58" s="788"/>
      <c r="DD58" s="788"/>
      <c r="DE58" s="788"/>
      <c r="DF58" s="789"/>
      <c r="DG58" s="787"/>
      <c r="DH58" s="788"/>
      <c r="DI58" s="788"/>
      <c r="DJ58" s="788"/>
      <c r="DK58" s="789"/>
      <c r="DL58" s="787"/>
      <c r="DM58" s="788"/>
      <c r="DN58" s="788"/>
      <c r="DO58" s="788"/>
      <c r="DP58" s="789"/>
      <c r="DQ58" s="787"/>
      <c r="DR58" s="788"/>
      <c r="DS58" s="788"/>
      <c r="DT58" s="788"/>
      <c r="DU58" s="789"/>
      <c r="DV58" s="784"/>
      <c r="DW58" s="785"/>
      <c r="DX58" s="785"/>
      <c r="DY58" s="785"/>
      <c r="DZ58" s="790"/>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41"/>
      <c r="R59" s="842"/>
      <c r="S59" s="842"/>
      <c r="T59" s="842"/>
      <c r="U59" s="842"/>
      <c r="V59" s="842"/>
      <c r="W59" s="842"/>
      <c r="X59" s="842"/>
      <c r="Y59" s="842"/>
      <c r="Z59" s="842"/>
      <c r="AA59" s="842"/>
      <c r="AB59" s="842"/>
      <c r="AC59" s="842"/>
      <c r="AD59" s="842"/>
      <c r="AE59" s="843"/>
      <c r="AF59" s="755"/>
      <c r="AG59" s="756"/>
      <c r="AH59" s="756"/>
      <c r="AI59" s="756"/>
      <c r="AJ59" s="757"/>
      <c r="AK59" s="845"/>
      <c r="AL59" s="842"/>
      <c r="AM59" s="842"/>
      <c r="AN59" s="842"/>
      <c r="AO59" s="842"/>
      <c r="AP59" s="842"/>
      <c r="AQ59" s="842"/>
      <c r="AR59" s="842"/>
      <c r="AS59" s="842"/>
      <c r="AT59" s="842"/>
      <c r="AU59" s="842"/>
      <c r="AV59" s="842"/>
      <c r="AW59" s="842"/>
      <c r="AX59" s="842"/>
      <c r="AY59" s="842"/>
      <c r="AZ59" s="844"/>
      <c r="BA59" s="844"/>
      <c r="BB59" s="844"/>
      <c r="BC59" s="844"/>
      <c r="BD59" s="844"/>
      <c r="BE59" s="834"/>
      <c r="BF59" s="834"/>
      <c r="BG59" s="834"/>
      <c r="BH59" s="834"/>
      <c r="BI59" s="835"/>
      <c r="BJ59" s="232"/>
      <c r="BK59" s="232"/>
      <c r="BL59" s="232"/>
      <c r="BM59" s="232"/>
      <c r="BN59" s="232"/>
      <c r="BO59" s="241"/>
      <c r="BP59" s="241"/>
      <c r="BQ59" s="238">
        <v>53</v>
      </c>
      <c r="BR59" s="239"/>
      <c r="BS59" s="784"/>
      <c r="BT59" s="785"/>
      <c r="BU59" s="785"/>
      <c r="BV59" s="785"/>
      <c r="BW59" s="785"/>
      <c r="BX59" s="785"/>
      <c r="BY59" s="785"/>
      <c r="BZ59" s="785"/>
      <c r="CA59" s="785"/>
      <c r="CB59" s="785"/>
      <c r="CC59" s="785"/>
      <c r="CD59" s="785"/>
      <c r="CE59" s="785"/>
      <c r="CF59" s="785"/>
      <c r="CG59" s="786"/>
      <c r="CH59" s="787"/>
      <c r="CI59" s="788"/>
      <c r="CJ59" s="788"/>
      <c r="CK59" s="788"/>
      <c r="CL59" s="789"/>
      <c r="CM59" s="787"/>
      <c r="CN59" s="788"/>
      <c r="CO59" s="788"/>
      <c r="CP59" s="788"/>
      <c r="CQ59" s="789"/>
      <c r="CR59" s="787"/>
      <c r="CS59" s="788"/>
      <c r="CT59" s="788"/>
      <c r="CU59" s="788"/>
      <c r="CV59" s="789"/>
      <c r="CW59" s="787"/>
      <c r="CX59" s="788"/>
      <c r="CY59" s="788"/>
      <c r="CZ59" s="788"/>
      <c r="DA59" s="789"/>
      <c r="DB59" s="787"/>
      <c r="DC59" s="788"/>
      <c r="DD59" s="788"/>
      <c r="DE59" s="788"/>
      <c r="DF59" s="789"/>
      <c r="DG59" s="787"/>
      <c r="DH59" s="788"/>
      <c r="DI59" s="788"/>
      <c r="DJ59" s="788"/>
      <c r="DK59" s="789"/>
      <c r="DL59" s="787"/>
      <c r="DM59" s="788"/>
      <c r="DN59" s="788"/>
      <c r="DO59" s="788"/>
      <c r="DP59" s="789"/>
      <c r="DQ59" s="787"/>
      <c r="DR59" s="788"/>
      <c r="DS59" s="788"/>
      <c r="DT59" s="788"/>
      <c r="DU59" s="789"/>
      <c r="DV59" s="784"/>
      <c r="DW59" s="785"/>
      <c r="DX59" s="785"/>
      <c r="DY59" s="785"/>
      <c r="DZ59" s="790"/>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41"/>
      <c r="R60" s="842"/>
      <c r="S60" s="842"/>
      <c r="T60" s="842"/>
      <c r="U60" s="842"/>
      <c r="V60" s="842"/>
      <c r="W60" s="842"/>
      <c r="X60" s="842"/>
      <c r="Y60" s="842"/>
      <c r="Z60" s="842"/>
      <c r="AA60" s="842"/>
      <c r="AB60" s="842"/>
      <c r="AC60" s="842"/>
      <c r="AD60" s="842"/>
      <c r="AE60" s="843"/>
      <c r="AF60" s="755"/>
      <c r="AG60" s="756"/>
      <c r="AH60" s="756"/>
      <c r="AI60" s="756"/>
      <c r="AJ60" s="757"/>
      <c r="AK60" s="845"/>
      <c r="AL60" s="842"/>
      <c r="AM60" s="842"/>
      <c r="AN60" s="842"/>
      <c r="AO60" s="842"/>
      <c r="AP60" s="842"/>
      <c r="AQ60" s="842"/>
      <c r="AR60" s="842"/>
      <c r="AS60" s="842"/>
      <c r="AT60" s="842"/>
      <c r="AU60" s="842"/>
      <c r="AV60" s="842"/>
      <c r="AW60" s="842"/>
      <c r="AX60" s="842"/>
      <c r="AY60" s="842"/>
      <c r="AZ60" s="844"/>
      <c r="BA60" s="844"/>
      <c r="BB60" s="844"/>
      <c r="BC60" s="844"/>
      <c r="BD60" s="844"/>
      <c r="BE60" s="834"/>
      <c r="BF60" s="834"/>
      <c r="BG60" s="834"/>
      <c r="BH60" s="834"/>
      <c r="BI60" s="835"/>
      <c r="BJ60" s="232"/>
      <c r="BK60" s="232"/>
      <c r="BL60" s="232"/>
      <c r="BM60" s="232"/>
      <c r="BN60" s="232"/>
      <c r="BO60" s="241"/>
      <c r="BP60" s="241"/>
      <c r="BQ60" s="238">
        <v>54</v>
      </c>
      <c r="BR60" s="239"/>
      <c r="BS60" s="784"/>
      <c r="BT60" s="785"/>
      <c r="BU60" s="785"/>
      <c r="BV60" s="785"/>
      <c r="BW60" s="785"/>
      <c r="BX60" s="785"/>
      <c r="BY60" s="785"/>
      <c r="BZ60" s="785"/>
      <c r="CA60" s="785"/>
      <c r="CB60" s="785"/>
      <c r="CC60" s="785"/>
      <c r="CD60" s="785"/>
      <c r="CE60" s="785"/>
      <c r="CF60" s="785"/>
      <c r="CG60" s="786"/>
      <c r="CH60" s="787"/>
      <c r="CI60" s="788"/>
      <c r="CJ60" s="788"/>
      <c r="CK60" s="788"/>
      <c r="CL60" s="789"/>
      <c r="CM60" s="787"/>
      <c r="CN60" s="788"/>
      <c r="CO60" s="788"/>
      <c r="CP60" s="788"/>
      <c r="CQ60" s="789"/>
      <c r="CR60" s="787"/>
      <c r="CS60" s="788"/>
      <c r="CT60" s="788"/>
      <c r="CU60" s="788"/>
      <c r="CV60" s="789"/>
      <c r="CW60" s="787"/>
      <c r="CX60" s="788"/>
      <c r="CY60" s="788"/>
      <c r="CZ60" s="788"/>
      <c r="DA60" s="789"/>
      <c r="DB60" s="787"/>
      <c r="DC60" s="788"/>
      <c r="DD60" s="788"/>
      <c r="DE60" s="788"/>
      <c r="DF60" s="789"/>
      <c r="DG60" s="787"/>
      <c r="DH60" s="788"/>
      <c r="DI60" s="788"/>
      <c r="DJ60" s="788"/>
      <c r="DK60" s="789"/>
      <c r="DL60" s="787"/>
      <c r="DM60" s="788"/>
      <c r="DN60" s="788"/>
      <c r="DO60" s="788"/>
      <c r="DP60" s="789"/>
      <c r="DQ60" s="787"/>
      <c r="DR60" s="788"/>
      <c r="DS60" s="788"/>
      <c r="DT60" s="788"/>
      <c r="DU60" s="789"/>
      <c r="DV60" s="784"/>
      <c r="DW60" s="785"/>
      <c r="DX60" s="785"/>
      <c r="DY60" s="785"/>
      <c r="DZ60" s="790"/>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41"/>
      <c r="R61" s="842"/>
      <c r="S61" s="842"/>
      <c r="T61" s="842"/>
      <c r="U61" s="842"/>
      <c r="V61" s="842"/>
      <c r="W61" s="842"/>
      <c r="X61" s="842"/>
      <c r="Y61" s="842"/>
      <c r="Z61" s="842"/>
      <c r="AA61" s="842"/>
      <c r="AB61" s="842"/>
      <c r="AC61" s="842"/>
      <c r="AD61" s="842"/>
      <c r="AE61" s="843"/>
      <c r="AF61" s="755"/>
      <c r="AG61" s="756"/>
      <c r="AH61" s="756"/>
      <c r="AI61" s="756"/>
      <c r="AJ61" s="757"/>
      <c r="AK61" s="845"/>
      <c r="AL61" s="842"/>
      <c r="AM61" s="842"/>
      <c r="AN61" s="842"/>
      <c r="AO61" s="842"/>
      <c r="AP61" s="842"/>
      <c r="AQ61" s="842"/>
      <c r="AR61" s="842"/>
      <c r="AS61" s="842"/>
      <c r="AT61" s="842"/>
      <c r="AU61" s="842"/>
      <c r="AV61" s="842"/>
      <c r="AW61" s="842"/>
      <c r="AX61" s="842"/>
      <c r="AY61" s="842"/>
      <c r="AZ61" s="844"/>
      <c r="BA61" s="844"/>
      <c r="BB61" s="844"/>
      <c r="BC61" s="844"/>
      <c r="BD61" s="844"/>
      <c r="BE61" s="834"/>
      <c r="BF61" s="834"/>
      <c r="BG61" s="834"/>
      <c r="BH61" s="834"/>
      <c r="BI61" s="835"/>
      <c r="BJ61" s="232"/>
      <c r="BK61" s="232"/>
      <c r="BL61" s="232"/>
      <c r="BM61" s="232"/>
      <c r="BN61" s="232"/>
      <c r="BO61" s="241"/>
      <c r="BP61" s="241"/>
      <c r="BQ61" s="238">
        <v>55</v>
      </c>
      <c r="BR61" s="239"/>
      <c r="BS61" s="784"/>
      <c r="BT61" s="785"/>
      <c r="BU61" s="785"/>
      <c r="BV61" s="785"/>
      <c r="BW61" s="785"/>
      <c r="BX61" s="785"/>
      <c r="BY61" s="785"/>
      <c r="BZ61" s="785"/>
      <c r="CA61" s="785"/>
      <c r="CB61" s="785"/>
      <c r="CC61" s="785"/>
      <c r="CD61" s="785"/>
      <c r="CE61" s="785"/>
      <c r="CF61" s="785"/>
      <c r="CG61" s="786"/>
      <c r="CH61" s="787"/>
      <c r="CI61" s="788"/>
      <c r="CJ61" s="788"/>
      <c r="CK61" s="788"/>
      <c r="CL61" s="789"/>
      <c r="CM61" s="787"/>
      <c r="CN61" s="788"/>
      <c r="CO61" s="788"/>
      <c r="CP61" s="788"/>
      <c r="CQ61" s="789"/>
      <c r="CR61" s="787"/>
      <c r="CS61" s="788"/>
      <c r="CT61" s="788"/>
      <c r="CU61" s="788"/>
      <c r="CV61" s="789"/>
      <c r="CW61" s="787"/>
      <c r="CX61" s="788"/>
      <c r="CY61" s="788"/>
      <c r="CZ61" s="788"/>
      <c r="DA61" s="789"/>
      <c r="DB61" s="787"/>
      <c r="DC61" s="788"/>
      <c r="DD61" s="788"/>
      <c r="DE61" s="788"/>
      <c r="DF61" s="789"/>
      <c r="DG61" s="787"/>
      <c r="DH61" s="788"/>
      <c r="DI61" s="788"/>
      <c r="DJ61" s="788"/>
      <c r="DK61" s="789"/>
      <c r="DL61" s="787"/>
      <c r="DM61" s="788"/>
      <c r="DN61" s="788"/>
      <c r="DO61" s="788"/>
      <c r="DP61" s="789"/>
      <c r="DQ61" s="787"/>
      <c r="DR61" s="788"/>
      <c r="DS61" s="788"/>
      <c r="DT61" s="788"/>
      <c r="DU61" s="789"/>
      <c r="DV61" s="784"/>
      <c r="DW61" s="785"/>
      <c r="DX61" s="785"/>
      <c r="DY61" s="785"/>
      <c r="DZ61" s="790"/>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41"/>
      <c r="R62" s="842"/>
      <c r="S62" s="842"/>
      <c r="T62" s="842"/>
      <c r="U62" s="842"/>
      <c r="V62" s="842"/>
      <c r="W62" s="842"/>
      <c r="X62" s="842"/>
      <c r="Y62" s="842"/>
      <c r="Z62" s="842"/>
      <c r="AA62" s="842"/>
      <c r="AB62" s="842"/>
      <c r="AC62" s="842"/>
      <c r="AD62" s="842"/>
      <c r="AE62" s="843"/>
      <c r="AF62" s="755"/>
      <c r="AG62" s="756"/>
      <c r="AH62" s="756"/>
      <c r="AI62" s="756"/>
      <c r="AJ62" s="757"/>
      <c r="AK62" s="845"/>
      <c r="AL62" s="842"/>
      <c r="AM62" s="842"/>
      <c r="AN62" s="842"/>
      <c r="AO62" s="842"/>
      <c r="AP62" s="842"/>
      <c r="AQ62" s="842"/>
      <c r="AR62" s="842"/>
      <c r="AS62" s="842"/>
      <c r="AT62" s="842"/>
      <c r="AU62" s="842"/>
      <c r="AV62" s="842"/>
      <c r="AW62" s="842"/>
      <c r="AX62" s="842"/>
      <c r="AY62" s="842"/>
      <c r="AZ62" s="844"/>
      <c r="BA62" s="844"/>
      <c r="BB62" s="844"/>
      <c r="BC62" s="844"/>
      <c r="BD62" s="844"/>
      <c r="BE62" s="834"/>
      <c r="BF62" s="834"/>
      <c r="BG62" s="834"/>
      <c r="BH62" s="834"/>
      <c r="BI62" s="835"/>
      <c r="BJ62" s="853" t="s">
        <v>419</v>
      </c>
      <c r="BK62" s="809"/>
      <c r="BL62" s="809"/>
      <c r="BM62" s="809"/>
      <c r="BN62" s="810"/>
      <c r="BO62" s="241"/>
      <c r="BP62" s="241"/>
      <c r="BQ62" s="238">
        <v>56</v>
      </c>
      <c r="BR62" s="239"/>
      <c r="BS62" s="784"/>
      <c r="BT62" s="785"/>
      <c r="BU62" s="785"/>
      <c r="BV62" s="785"/>
      <c r="BW62" s="785"/>
      <c r="BX62" s="785"/>
      <c r="BY62" s="785"/>
      <c r="BZ62" s="785"/>
      <c r="CA62" s="785"/>
      <c r="CB62" s="785"/>
      <c r="CC62" s="785"/>
      <c r="CD62" s="785"/>
      <c r="CE62" s="785"/>
      <c r="CF62" s="785"/>
      <c r="CG62" s="786"/>
      <c r="CH62" s="787"/>
      <c r="CI62" s="788"/>
      <c r="CJ62" s="788"/>
      <c r="CK62" s="788"/>
      <c r="CL62" s="789"/>
      <c r="CM62" s="787"/>
      <c r="CN62" s="788"/>
      <c r="CO62" s="788"/>
      <c r="CP62" s="788"/>
      <c r="CQ62" s="789"/>
      <c r="CR62" s="787"/>
      <c r="CS62" s="788"/>
      <c r="CT62" s="788"/>
      <c r="CU62" s="788"/>
      <c r="CV62" s="789"/>
      <c r="CW62" s="787"/>
      <c r="CX62" s="788"/>
      <c r="CY62" s="788"/>
      <c r="CZ62" s="788"/>
      <c r="DA62" s="789"/>
      <c r="DB62" s="787"/>
      <c r="DC62" s="788"/>
      <c r="DD62" s="788"/>
      <c r="DE62" s="788"/>
      <c r="DF62" s="789"/>
      <c r="DG62" s="787"/>
      <c r="DH62" s="788"/>
      <c r="DI62" s="788"/>
      <c r="DJ62" s="788"/>
      <c r="DK62" s="789"/>
      <c r="DL62" s="787"/>
      <c r="DM62" s="788"/>
      <c r="DN62" s="788"/>
      <c r="DO62" s="788"/>
      <c r="DP62" s="789"/>
      <c r="DQ62" s="787"/>
      <c r="DR62" s="788"/>
      <c r="DS62" s="788"/>
      <c r="DT62" s="788"/>
      <c r="DU62" s="789"/>
      <c r="DV62" s="784"/>
      <c r="DW62" s="785"/>
      <c r="DX62" s="785"/>
      <c r="DY62" s="785"/>
      <c r="DZ62" s="790"/>
      <c r="EA62" s="230"/>
    </row>
    <row r="63" spans="1:131" ht="26.25" customHeight="1" thickBot="1" x14ac:dyDescent="0.2">
      <c r="A63" s="240" t="s">
        <v>396</v>
      </c>
      <c r="B63" s="791" t="s">
        <v>420</v>
      </c>
      <c r="C63" s="792"/>
      <c r="D63" s="792"/>
      <c r="E63" s="792"/>
      <c r="F63" s="792"/>
      <c r="G63" s="792"/>
      <c r="H63" s="792"/>
      <c r="I63" s="792"/>
      <c r="J63" s="792"/>
      <c r="K63" s="792"/>
      <c r="L63" s="792"/>
      <c r="M63" s="792"/>
      <c r="N63" s="792"/>
      <c r="O63" s="792"/>
      <c r="P63" s="793"/>
      <c r="Q63" s="846"/>
      <c r="R63" s="847"/>
      <c r="S63" s="847"/>
      <c r="T63" s="847"/>
      <c r="U63" s="847"/>
      <c r="V63" s="847"/>
      <c r="W63" s="847"/>
      <c r="X63" s="847"/>
      <c r="Y63" s="847"/>
      <c r="Z63" s="847"/>
      <c r="AA63" s="847"/>
      <c r="AB63" s="847"/>
      <c r="AC63" s="847"/>
      <c r="AD63" s="847"/>
      <c r="AE63" s="848"/>
      <c r="AF63" s="849">
        <v>570</v>
      </c>
      <c r="AG63" s="850"/>
      <c r="AH63" s="850"/>
      <c r="AI63" s="850"/>
      <c r="AJ63" s="851"/>
      <c r="AK63" s="852"/>
      <c r="AL63" s="847"/>
      <c r="AM63" s="847"/>
      <c r="AN63" s="847"/>
      <c r="AO63" s="847"/>
      <c r="AP63" s="795">
        <f>SUM(AP28:AT62)</f>
        <v>1236</v>
      </c>
      <c r="AQ63" s="795"/>
      <c r="AR63" s="795"/>
      <c r="AS63" s="795"/>
      <c r="AT63" s="795"/>
      <c r="AU63" s="795" t="s">
        <v>532</v>
      </c>
      <c r="AV63" s="795"/>
      <c r="AW63" s="795"/>
      <c r="AX63" s="795"/>
      <c r="AY63" s="795"/>
      <c r="AZ63" s="854"/>
      <c r="BA63" s="854"/>
      <c r="BB63" s="854"/>
      <c r="BC63" s="854"/>
      <c r="BD63" s="854"/>
      <c r="BE63" s="855"/>
      <c r="BF63" s="855"/>
      <c r="BG63" s="855"/>
      <c r="BH63" s="855"/>
      <c r="BI63" s="856"/>
      <c r="BJ63" s="857" t="s">
        <v>421</v>
      </c>
      <c r="BK63" s="858"/>
      <c r="BL63" s="858"/>
      <c r="BM63" s="858"/>
      <c r="BN63" s="859"/>
      <c r="BO63" s="241"/>
      <c r="BP63" s="241"/>
      <c r="BQ63" s="238">
        <v>57</v>
      </c>
      <c r="BR63" s="239"/>
      <c r="BS63" s="784"/>
      <c r="BT63" s="785"/>
      <c r="BU63" s="785"/>
      <c r="BV63" s="785"/>
      <c r="BW63" s="785"/>
      <c r="BX63" s="785"/>
      <c r="BY63" s="785"/>
      <c r="BZ63" s="785"/>
      <c r="CA63" s="785"/>
      <c r="CB63" s="785"/>
      <c r="CC63" s="785"/>
      <c r="CD63" s="785"/>
      <c r="CE63" s="785"/>
      <c r="CF63" s="785"/>
      <c r="CG63" s="786"/>
      <c r="CH63" s="787"/>
      <c r="CI63" s="788"/>
      <c r="CJ63" s="788"/>
      <c r="CK63" s="788"/>
      <c r="CL63" s="789"/>
      <c r="CM63" s="787"/>
      <c r="CN63" s="788"/>
      <c r="CO63" s="788"/>
      <c r="CP63" s="788"/>
      <c r="CQ63" s="789"/>
      <c r="CR63" s="787"/>
      <c r="CS63" s="788"/>
      <c r="CT63" s="788"/>
      <c r="CU63" s="788"/>
      <c r="CV63" s="789"/>
      <c r="CW63" s="787"/>
      <c r="CX63" s="788"/>
      <c r="CY63" s="788"/>
      <c r="CZ63" s="788"/>
      <c r="DA63" s="789"/>
      <c r="DB63" s="787"/>
      <c r="DC63" s="788"/>
      <c r="DD63" s="788"/>
      <c r="DE63" s="788"/>
      <c r="DF63" s="789"/>
      <c r="DG63" s="787"/>
      <c r="DH63" s="788"/>
      <c r="DI63" s="788"/>
      <c r="DJ63" s="788"/>
      <c r="DK63" s="789"/>
      <c r="DL63" s="787"/>
      <c r="DM63" s="788"/>
      <c r="DN63" s="788"/>
      <c r="DO63" s="788"/>
      <c r="DP63" s="789"/>
      <c r="DQ63" s="787"/>
      <c r="DR63" s="788"/>
      <c r="DS63" s="788"/>
      <c r="DT63" s="788"/>
      <c r="DU63" s="789"/>
      <c r="DV63" s="784"/>
      <c r="DW63" s="785"/>
      <c r="DX63" s="785"/>
      <c r="DY63" s="785"/>
      <c r="DZ63" s="790"/>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4"/>
      <c r="BT64" s="785"/>
      <c r="BU64" s="785"/>
      <c r="BV64" s="785"/>
      <c r="BW64" s="785"/>
      <c r="BX64" s="785"/>
      <c r="BY64" s="785"/>
      <c r="BZ64" s="785"/>
      <c r="CA64" s="785"/>
      <c r="CB64" s="785"/>
      <c r="CC64" s="785"/>
      <c r="CD64" s="785"/>
      <c r="CE64" s="785"/>
      <c r="CF64" s="785"/>
      <c r="CG64" s="786"/>
      <c r="CH64" s="787"/>
      <c r="CI64" s="788"/>
      <c r="CJ64" s="788"/>
      <c r="CK64" s="788"/>
      <c r="CL64" s="789"/>
      <c r="CM64" s="787"/>
      <c r="CN64" s="788"/>
      <c r="CO64" s="788"/>
      <c r="CP64" s="788"/>
      <c r="CQ64" s="789"/>
      <c r="CR64" s="787"/>
      <c r="CS64" s="788"/>
      <c r="CT64" s="788"/>
      <c r="CU64" s="788"/>
      <c r="CV64" s="789"/>
      <c r="CW64" s="787"/>
      <c r="CX64" s="788"/>
      <c r="CY64" s="788"/>
      <c r="CZ64" s="788"/>
      <c r="DA64" s="789"/>
      <c r="DB64" s="787"/>
      <c r="DC64" s="788"/>
      <c r="DD64" s="788"/>
      <c r="DE64" s="788"/>
      <c r="DF64" s="789"/>
      <c r="DG64" s="787"/>
      <c r="DH64" s="788"/>
      <c r="DI64" s="788"/>
      <c r="DJ64" s="788"/>
      <c r="DK64" s="789"/>
      <c r="DL64" s="787"/>
      <c r="DM64" s="788"/>
      <c r="DN64" s="788"/>
      <c r="DO64" s="788"/>
      <c r="DP64" s="789"/>
      <c r="DQ64" s="787"/>
      <c r="DR64" s="788"/>
      <c r="DS64" s="788"/>
      <c r="DT64" s="788"/>
      <c r="DU64" s="789"/>
      <c r="DV64" s="784"/>
      <c r="DW64" s="785"/>
      <c r="DX64" s="785"/>
      <c r="DY64" s="785"/>
      <c r="DZ64" s="790"/>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4"/>
      <c r="BT65" s="785"/>
      <c r="BU65" s="785"/>
      <c r="BV65" s="785"/>
      <c r="BW65" s="785"/>
      <c r="BX65" s="785"/>
      <c r="BY65" s="785"/>
      <c r="BZ65" s="785"/>
      <c r="CA65" s="785"/>
      <c r="CB65" s="785"/>
      <c r="CC65" s="785"/>
      <c r="CD65" s="785"/>
      <c r="CE65" s="785"/>
      <c r="CF65" s="785"/>
      <c r="CG65" s="786"/>
      <c r="CH65" s="787"/>
      <c r="CI65" s="788"/>
      <c r="CJ65" s="788"/>
      <c r="CK65" s="788"/>
      <c r="CL65" s="789"/>
      <c r="CM65" s="787"/>
      <c r="CN65" s="788"/>
      <c r="CO65" s="788"/>
      <c r="CP65" s="788"/>
      <c r="CQ65" s="789"/>
      <c r="CR65" s="787"/>
      <c r="CS65" s="788"/>
      <c r="CT65" s="788"/>
      <c r="CU65" s="788"/>
      <c r="CV65" s="789"/>
      <c r="CW65" s="787"/>
      <c r="CX65" s="788"/>
      <c r="CY65" s="788"/>
      <c r="CZ65" s="788"/>
      <c r="DA65" s="789"/>
      <c r="DB65" s="787"/>
      <c r="DC65" s="788"/>
      <c r="DD65" s="788"/>
      <c r="DE65" s="788"/>
      <c r="DF65" s="789"/>
      <c r="DG65" s="787"/>
      <c r="DH65" s="788"/>
      <c r="DI65" s="788"/>
      <c r="DJ65" s="788"/>
      <c r="DK65" s="789"/>
      <c r="DL65" s="787"/>
      <c r="DM65" s="788"/>
      <c r="DN65" s="788"/>
      <c r="DO65" s="788"/>
      <c r="DP65" s="789"/>
      <c r="DQ65" s="787"/>
      <c r="DR65" s="788"/>
      <c r="DS65" s="788"/>
      <c r="DT65" s="788"/>
      <c r="DU65" s="789"/>
      <c r="DV65" s="784"/>
      <c r="DW65" s="785"/>
      <c r="DX65" s="785"/>
      <c r="DY65" s="785"/>
      <c r="DZ65" s="790"/>
      <c r="EA65" s="230"/>
    </row>
    <row r="66" spans="1:131" ht="26.25" customHeight="1" x14ac:dyDescent="0.15">
      <c r="A66" s="729" t="s">
        <v>423</v>
      </c>
      <c r="B66" s="730"/>
      <c r="C66" s="730"/>
      <c r="D66" s="730"/>
      <c r="E66" s="730"/>
      <c r="F66" s="730"/>
      <c r="G66" s="730"/>
      <c r="H66" s="730"/>
      <c r="I66" s="730"/>
      <c r="J66" s="730"/>
      <c r="K66" s="730"/>
      <c r="L66" s="730"/>
      <c r="M66" s="730"/>
      <c r="N66" s="730"/>
      <c r="O66" s="730"/>
      <c r="P66" s="731"/>
      <c r="Q66" s="725" t="s">
        <v>424</v>
      </c>
      <c r="R66" s="721"/>
      <c r="S66" s="721"/>
      <c r="T66" s="721"/>
      <c r="U66" s="722"/>
      <c r="V66" s="725" t="s">
        <v>425</v>
      </c>
      <c r="W66" s="721"/>
      <c r="X66" s="721"/>
      <c r="Y66" s="721"/>
      <c r="Z66" s="722"/>
      <c r="AA66" s="725" t="s">
        <v>426</v>
      </c>
      <c r="AB66" s="721"/>
      <c r="AC66" s="721"/>
      <c r="AD66" s="721"/>
      <c r="AE66" s="722"/>
      <c r="AF66" s="860" t="s">
        <v>427</v>
      </c>
      <c r="AG66" s="818"/>
      <c r="AH66" s="818"/>
      <c r="AI66" s="818"/>
      <c r="AJ66" s="861"/>
      <c r="AK66" s="725" t="s">
        <v>428</v>
      </c>
      <c r="AL66" s="730"/>
      <c r="AM66" s="730"/>
      <c r="AN66" s="730"/>
      <c r="AO66" s="731"/>
      <c r="AP66" s="725" t="s">
        <v>429</v>
      </c>
      <c r="AQ66" s="721"/>
      <c r="AR66" s="721"/>
      <c r="AS66" s="721"/>
      <c r="AT66" s="722"/>
      <c r="AU66" s="725" t="s">
        <v>430</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62"/>
      <c r="AG67" s="821"/>
      <c r="AH67" s="821"/>
      <c r="AI67" s="821"/>
      <c r="AJ67" s="863"/>
      <c r="AK67" s="864"/>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30"/>
    </row>
    <row r="68" spans="1:131" ht="26.25" customHeight="1" thickTop="1" x14ac:dyDescent="0.15">
      <c r="A68" s="236">
        <v>1</v>
      </c>
      <c r="B68" s="773" t="s">
        <v>599</v>
      </c>
      <c r="C68" s="774"/>
      <c r="D68" s="774"/>
      <c r="E68" s="774"/>
      <c r="F68" s="774"/>
      <c r="G68" s="774"/>
      <c r="H68" s="774"/>
      <c r="I68" s="774"/>
      <c r="J68" s="774"/>
      <c r="K68" s="774"/>
      <c r="L68" s="774"/>
      <c r="M68" s="774"/>
      <c r="N68" s="774"/>
      <c r="O68" s="774"/>
      <c r="P68" s="775"/>
      <c r="Q68" s="875">
        <v>6836</v>
      </c>
      <c r="R68" s="872"/>
      <c r="S68" s="872"/>
      <c r="T68" s="872"/>
      <c r="U68" s="872"/>
      <c r="V68" s="872">
        <v>5439</v>
      </c>
      <c r="W68" s="872"/>
      <c r="X68" s="872"/>
      <c r="Y68" s="872"/>
      <c r="Z68" s="872"/>
      <c r="AA68" s="872">
        <v>1397</v>
      </c>
      <c r="AB68" s="872"/>
      <c r="AC68" s="872"/>
      <c r="AD68" s="872"/>
      <c r="AE68" s="872"/>
      <c r="AF68" s="872" t="s">
        <v>532</v>
      </c>
      <c r="AG68" s="872"/>
      <c r="AH68" s="872"/>
      <c r="AI68" s="872"/>
      <c r="AJ68" s="872"/>
      <c r="AK68" s="872">
        <v>14</v>
      </c>
      <c r="AL68" s="872"/>
      <c r="AM68" s="872"/>
      <c r="AN68" s="872"/>
      <c r="AO68" s="872"/>
      <c r="AP68" s="872" t="s">
        <v>532</v>
      </c>
      <c r="AQ68" s="872"/>
      <c r="AR68" s="872"/>
      <c r="AS68" s="872"/>
      <c r="AT68" s="872"/>
      <c r="AU68" s="872" t="s">
        <v>532</v>
      </c>
      <c r="AV68" s="872"/>
      <c r="AW68" s="872"/>
      <c r="AX68" s="872"/>
      <c r="AY68" s="872"/>
      <c r="AZ68" s="873"/>
      <c r="BA68" s="873"/>
      <c r="BB68" s="873"/>
      <c r="BC68" s="873"/>
      <c r="BD68" s="874"/>
      <c r="BE68" s="241"/>
      <c r="BF68" s="241"/>
      <c r="BG68" s="241"/>
      <c r="BH68" s="241"/>
      <c r="BI68" s="241"/>
      <c r="BJ68" s="241"/>
      <c r="BK68" s="241"/>
      <c r="BL68" s="241"/>
      <c r="BM68" s="241"/>
      <c r="BN68" s="241"/>
      <c r="BO68" s="241"/>
      <c r="BP68" s="241"/>
      <c r="BQ68" s="238">
        <v>62</v>
      </c>
      <c r="BR68" s="243"/>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30"/>
    </row>
    <row r="69" spans="1:131" ht="26.25" customHeight="1" x14ac:dyDescent="0.15">
      <c r="A69" s="238">
        <v>2</v>
      </c>
      <c r="B69" s="876" t="s">
        <v>600</v>
      </c>
      <c r="C69" s="877"/>
      <c r="D69" s="877"/>
      <c r="E69" s="877"/>
      <c r="F69" s="877"/>
      <c r="G69" s="877"/>
      <c r="H69" s="877"/>
      <c r="I69" s="877"/>
      <c r="J69" s="877"/>
      <c r="K69" s="877"/>
      <c r="L69" s="877"/>
      <c r="M69" s="877"/>
      <c r="N69" s="877"/>
      <c r="O69" s="877"/>
      <c r="P69" s="878"/>
      <c r="Q69" s="879">
        <v>1548</v>
      </c>
      <c r="R69" s="837"/>
      <c r="S69" s="837"/>
      <c r="T69" s="837"/>
      <c r="U69" s="837"/>
      <c r="V69" s="837">
        <v>1547</v>
      </c>
      <c r="W69" s="837"/>
      <c r="X69" s="837"/>
      <c r="Y69" s="837"/>
      <c r="Z69" s="837"/>
      <c r="AA69" s="837">
        <v>1</v>
      </c>
      <c r="AB69" s="837"/>
      <c r="AC69" s="837"/>
      <c r="AD69" s="837"/>
      <c r="AE69" s="837"/>
      <c r="AF69" s="837" t="s">
        <v>532</v>
      </c>
      <c r="AG69" s="837"/>
      <c r="AH69" s="837"/>
      <c r="AI69" s="837"/>
      <c r="AJ69" s="837"/>
      <c r="AK69" s="837" t="s">
        <v>532</v>
      </c>
      <c r="AL69" s="837"/>
      <c r="AM69" s="837"/>
      <c r="AN69" s="837"/>
      <c r="AO69" s="837"/>
      <c r="AP69" s="837" t="s">
        <v>532</v>
      </c>
      <c r="AQ69" s="837"/>
      <c r="AR69" s="837"/>
      <c r="AS69" s="837"/>
      <c r="AT69" s="837"/>
      <c r="AU69" s="837" t="s">
        <v>532</v>
      </c>
      <c r="AV69" s="837"/>
      <c r="AW69" s="837"/>
      <c r="AX69" s="837"/>
      <c r="AY69" s="837"/>
      <c r="AZ69" s="834"/>
      <c r="BA69" s="834"/>
      <c r="BB69" s="834"/>
      <c r="BC69" s="834"/>
      <c r="BD69" s="835"/>
      <c r="BE69" s="241"/>
      <c r="BF69" s="241"/>
      <c r="BG69" s="241"/>
      <c r="BH69" s="241"/>
      <c r="BI69" s="241"/>
      <c r="BJ69" s="241"/>
      <c r="BK69" s="241"/>
      <c r="BL69" s="241"/>
      <c r="BM69" s="241"/>
      <c r="BN69" s="241"/>
      <c r="BO69" s="241"/>
      <c r="BP69" s="241"/>
      <c r="BQ69" s="238">
        <v>63</v>
      </c>
      <c r="BR69" s="243"/>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30"/>
    </row>
    <row r="70" spans="1:131" ht="26.25" customHeight="1" x14ac:dyDescent="0.15">
      <c r="A70" s="238">
        <v>3</v>
      </c>
      <c r="B70" s="876" t="s">
        <v>601</v>
      </c>
      <c r="C70" s="877"/>
      <c r="D70" s="877"/>
      <c r="E70" s="877"/>
      <c r="F70" s="877"/>
      <c r="G70" s="877"/>
      <c r="H70" s="877"/>
      <c r="I70" s="877"/>
      <c r="J70" s="877"/>
      <c r="K70" s="877"/>
      <c r="L70" s="877"/>
      <c r="M70" s="877"/>
      <c r="N70" s="877"/>
      <c r="O70" s="877"/>
      <c r="P70" s="878"/>
      <c r="Q70" s="879">
        <v>15</v>
      </c>
      <c r="R70" s="837"/>
      <c r="S70" s="837"/>
      <c r="T70" s="837"/>
      <c r="U70" s="837"/>
      <c r="V70" s="837">
        <v>15</v>
      </c>
      <c r="W70" s="837"/>
      <c r="X70" s="837"/>
      <c r="Y70" s="837"/>
      <c r="Z70" s="837"/>
      <c r="AA70" s="837" t="s">
        <v>532</v>
      </c>
      <c r="AB70" s="837"/>
      <c r="AC70" s="837"/>
      <c r="AD70" s="837"/>
      <c r="AE70" s="837"/>
      <c r="AF70" s="837" t="s">
        <v>532</v>
      </c>
      <c r="AG70" s="837"/>
      <c r="AH70" s="837"/>
      <c r="AI70" s="837"/>
      <c r="AJ70" s="837"/>
      <c r="AK70" s="837" t="s">
        <v>532</v>
      </c>
      <c r="AL70" s="837"/>
      <c r="AM70" s="837"/>
      <c r="AN70" s="837"/>
      <c r="AO70" s="837"/>
      <c r="AP70" s="837" t="s">
        <v>532</v>
      </c>
      <c r="AQ70" s="837"/>
      <c r="AR70" s="837"/>
      <c r="AS70" s="837"/>
      <c r="AT70" s="837"/>
      <c r="AU70" s="837" t="s">
        <v>532</v>
      </c>
      <c r="AV70" s="837"/>
      <c r="AW70" s="837"/>
      <c r="AX70" s="837"/>
      <c r="AY70" s="837"/>
      <c r="AZ70" s="834"/>
      <c r="BA70" s="834"/>
      <c r="BB70" s="834"/>
      <c r="BC70" s="834"/>
      <c r="BD70" s="835"/>
      <c r="BE70" s="241"/>
      <c r="BF70" s="241"/>
      <c r="BG70" s="241"/>
      <c r="BH70" s="241"/>
      <c r="BI70" s="241"/>
      <c r="BJ70" s="241"/>
      <c r="BK70" s="241"/>
      <c r="BL70" s="241"/>
      <c r="BM70" s="241"/>
      <c r="BN70" s="241"/>
      <c r="BO70" s="241"/>
      <c r="BP70" s="241"/>
      <c r="BQ70" s="238">
        <v>64</v>
      </c>
      <c r="BR70" s="243"/>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30"/>
    </row>
    <row r="71" spans="1:131" ht="26.25" customHeight="1" x14ac:dyDescent="0.15">
      <c r="A71" s="238">
        <v>4</v>
      </c>
      <c r="B71" s="876" t="s">
        <v>602</v>
      </c>
      <c r="C71" s="877"/>
      <c r="D71" s="877"/>
      <c r="E71" s="877"/>
      <c r="F71" s="877"/>
      <c r="G71" s="877"/>
      <c r="H71" s="877"/>
      <c r="I71" s="877"/>
      <c r="J71" s="877"/>
      <c r="K71" s="877"/>
      <c r="L71" s="877"/>
      <c r="M71" s="877"/>
      <c r="N71" s="877"/>
      <c r="O71" s="877"/>
      <c r="P71" s="878"/>
      <c r="Q71" s="879">
        <v>56</v>
      </c>
      <c r="R71" s="837"/>
      <c r="S71" s="837"/>
      <c r="T71" s="837"/>
      <c r="U71" s="837"/>
      <c r="V71" s="837">
        <v>38</v>
      </c>
      <c r="W71" s="837"/>
      <c r="X71" s="837"/>
      <c r="Y71" s="837"/>
      <c r="Z71" s="837"/>
      <c r="AA71" s="837">
        <v>18</v>
      </c>
      <c r="AB71" s="837"/>
      <c r="AC71" s="837"/>
      <c r="AD71" s="837"/>
      <c r="AE71" s="837"/>
      <c r="AF71" s="837" t="s">
        <v>532</v>
      </c>
      <c r="AG71" s="837"/>
      <c r="AH71" s="837"/>
      <c r="AI71" s="837"/>
      <c r="AJ71" s="837"/>
      <c r="AK71" s="837" t="s">
        <v>532</v>
      </c>
      <c r="AL71" s="837"/>
      <c r="AM71" s="837"/>
      <c r="AN71" s="837"/>
      <c r="AO71" s="837"/>
      <c r="AP71" s="837" t="s">
        <v>532</v>
      </c>
      <c r="AQ71" s="837"/>
      <c r="AR71" s="837"/>
      <c r="AS71" s="837"/>
      <c r="AT71" s="837"/>
      <c r="AU71" s="837" t="s">
        <v>532</v>
      </c>
      <c r="AV71" s="837"/>
      <c r="AW71" s="837"/>
      <c r="AX71" s="837"/>
      <c r="AY71" s="837"/>
      <c r="AZ71" s="834"/>
      <c r="BA71" s="834"/>
      <c r="BB71" s="834"/>
      <c r="BC71" s="834"/>
      <c r="BD71" s="835"/>
      <c r="BE71" s="241"/>
      <c r="BF71" s="241"/>
      <c r="BG71" s="241"/>
      <c r="BH71" s="241"/>
      <c r="BI71" s="241"/>
      <c r="BJ71" s="241"/>
      <c r="BK71" s="241"/>
      <c r="BL71" s="241"/>
      <c r="BM71" s="241"/>
      <c r="BN71" s="241"/>
      <c r="BO71" s="241"/>
      <c r="BP71" s="241"/>
      <c r="BQ71" s="238">
        <v>65</v>
      </c>
      <c r="BR71" s="243"/>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30"/>
    </row>
    <row r="72" spans="1:131" ht="26.25" customHeight="1" x14ac:dyDescent="0.15">
      <c r="A72" s="238">
        <v>5</v>
      </c>
      <c r="B72" s="876" t="s">
        <v>603</v>
      </c>
      <c r="C72" s="877"/>
      <c r="D72" s="877"/>
      <c r="E72" s="877"/>
      <c r="F72" s="877"/>
      <c r="G72" s="877"/>
      <c r="H72" s="877"/>
      <c r="I72" s="877"/>
      <c r="J72" s="877"/>
      <c r="K72" s="877"/>
      <c r="L72" s="877"/>
      <c r="M72" s="877"/>
      <c r="N72" s="877"/>
      <c r="O72" s="877"/>
      <c r="P72" s="878"/>
      <c r="Q72" s="879">
        <v>40</v>
      </c>
      <c r="R72" s="837"/>
      <c r="S72" s="837"/>
      <c r="T72" s="837"/>
      <c r="U72" s="837"/>
      <c r="V72" s="837">
        <v>39</v>
      </c>
      <c r="W72" s="837"/>
      <c r="X72" s="837"/>
      <c r="Y72" s="837"/>
      <c r="Z72" s="837"/>
      <c r="AA72" s="837">
        <v>1</v>
      </c>
      <c r="AB72" s="837"/>
      <c r="AC72" s="837"/>
      <c r="AD72" s="837"/>
      <c r="AE72" s="837"/>
      <c r="AF72" s="837" t="s">
        <v>532</v>
      </c>
      <c r="AG72" s="837"/>
      <c r="AH72" s="837"/>
      <c r="AI72" s="837"/>
      <c r="AJ72" s="837"/>
      <c r="AK72" s="837" t="s">
        <v>532</v>
      </c>
      <c r="AL72" s="837"/>
      <c r="AM72" s="837"/>
      <c r="AN72" s="837"/>
      <c r="AO72" s="837"/>
      <c r="AP72" s="837" t="s">
        <v>532</v>
      </c>
      <c r="AQ72" s="837"/>
      <c r="AR72" s="837"/>
      <c r="AS72" s="837"/>
      <c r="AT72" s="837"/>
      <c r="AU72" s="837" t="s">
        <v>532</v>
      </c>
      <c r="AV72" s="837"/>
      <c r="AW72" s="837"/>
      <c r="AX72" s="837"/>
      <c r="AY72" s="837"/>
      <c r="AZ72" s="834"/>
      <c r="BA72" s="834"/>
      <c r="BB72" s="834"/>
      <c r="BC72" s="834"/>
      <c r="BD72" s="835"/>
      <c r="BE72" s="241"/>
      <c r="BF72" s="241"/>
      <c r="BG72" s="241"/>
      <c r="BH72" s="241"/>
      <c r="BI72" s="241"/>
      <c r="BJ72" s="241"/>
      <c r="BK72" s="241"/>
      <c r="BL72" s="241"/>
      <c r="BM72" s="241"/>
      <c r="BN72" s="241"/>
      <c r="BO72" s="241"/>
      <c r="BP72" s="241"/>
      <c r="BQ72" s="238">
        <v>66</v>
      </c>
      <c r="BR72" s="243"/>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30"/>
    </row>
    <row r="73" spans="1:131" ht="26.25" customHeight="1" x14ac:dyDescent="0.15">
      <c r="A73" s="238">
        <v>6</v>
      </c>
      <c r="B73" s="876" t="s">
        <v>604</v>
      </c>
      <c r="C73" s="877"/>
      <c r="D73" s="877"/>
      <c r="E73" s="877"/>
      <c r="F73" s="877"/>
      <c r="G73" s="877"/>
      <c r="H73" s="877"/>
      <c r="I73" s="877"/>
      <c r="J73" s="877"/>
      <c r="K73" s="877"/>
      <c r="L73" s="877"/>
      <c r="M73" s="877"/>
      <c r="N73" s="877"/>
      <c r="O73" s="877"/>
      <c r="P73" s="878"/>
      <c r="Q73" s="879">
        <v>4870</v>
      </c>
      <c r="R73" s="837"/>
      <c r="S73" s="837"/>
      <c r="T73" s="837"/>
      <c r="U73" s="837"/>
      <c r="V73" s="837">
        <v>4820</v>
      </c>
      <c r="W73" s="837"/>
      <c r="X73" s="837"/>
      <c r="Y73" s="837"/>
      <c r="Z73" s="837"/>
      <c r="AA73" s="837">
        <v>49</v>
      </c>
      <c r="AB73" s="837"/>
      <c r="AC73" s="837"/>
      <c r="AD73" s="837"/>
      <c r="AE73" s="837"/>
      <c r="AF73" s="837">
        <v>49</v>
      </c>
      <c r="AG73" s="837"/>
      <c r="AH73" s="837"/>
      <c r="AI73" s="837"/>
      <c r="AJ73" s="837"/>
      <c r="AK73" s="837">
        <v>147</v>
      </c>
      <c r="AL73" s="837"/>
      <c r="AM73" s="837"/>
      <c r="AN73" s="837"/>
      <c r="AO73" s="837"/>
      <c r="AP73" s="837">
        <v>1359</v>
      </c>
      <c r="AQ73" s="837"/>
      <c r="AR73" s="837"/>
      <c r="AS73" s="837"/>
      <c r="AT73" s="837"/>
      <c r="AU73" s="837">
        <v>107</v>
      </c>
      <c r="AV73" s="837"/>
      <c r="AW73" s="837"/>
      <c r="AX73" s="837"/>
      <c r="AY73" s="837"/>
      <c r="AZ73" s="834"/>
      <c r="BA73" s="834"/>
      <c r="BB73" s="834"/>
      <c r="BC73" s="834"/>
      <c r="BD73" s="835"/>
      <c r="BE73" s="241"/>
      <c r="BF73" s="241"/>
      <c r="BG73" s="241"/>
      <c r="BH73" s="241"/>
      <c r="BI73" s="241"/>
      <c r="BJ73" s="241"/>
      <c r="BK73" s="241"/>
      <c r="BL73" s="241"/>
      <c r="BM73" s="241"/>
      <c r="BN73" s="241"/>
      <c r="BO73" s="241"/>
      <c r="BP73" s="241"/>
      <c r="BQ73" s="238">
        <v>67</v>
      </c>
      <c r="BR73" s="243"/>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30"/>
    </row>
    <row r="74" spans="1:131" ht="26.25" customHeight="1" x14ac:dyDescent="0.15">
      <c r="A74" s="238">
        <v>7</v>
      </c>
      <c r="B74" s="876" t="s">
        <v>605</v>
      </c>
      <c r="C74" s="877"/>
      <c r="D74" s="877"/>
      <c r="E74" s="877"/>
      <c r="F74" s="877"/>
      <c r="G74" s="877"/>
      <c r="H74" s="877"/>
      <c r="I74" s="877"/>
      <c r="J74" s="877"/>
      <c r="K74" s="877"/>
      <c r="L74" s="877"/>
      <c r="M74" s="877"/>
      <c r="N74" s="877"/>
      <c r="O74" s="877"/>
      <c r="P74" s="878"/>
      <c r="Q74" s="879">
        <v>1256</v>
      </c>
      <c r="R74" s="837"/>
      <c r="S74" s="837"/>
      <c r="T74" s="837"/>
      <c r="U74" s="837"/>
      <c r="V74" s="837">
        <v>1142</v>
      </c>
      <c r="W74" s="837"/>
      <c r="X74" s="837"/>
      <c r="Y74" s="837"/>
      <c r="Z74" s="837"/>
      <c r="AA74" s="837">
        <v>114</v>
      </c>
      <c r="AB74" s="837"/>
      <c r="AC74" s="837"/>
      <c r="AD74" s="837"/>
      <c r="AE74" s="837"/>
      <c r="AF74" s="837">
        <v>114</v>
      </c>
      <c r="AG74" s="837"/>
      <c r="AH74" s="837"/>
      <c r="AI74" s="837"/>
      <c r="AJ74" s="837"/>
      <c r="AK74" s="837">
        <v>5</v>
      </c>
      <c r="AL74" s="837"/>
      <c r="AM74" s="837"/>
      <c r="AN74" s="837"/>
      <c r="AO74" s="837"/>
      <c r="AP74" s="882" t="s">
        <v>532</v>
      </c>
      <c r="AQ74" s="881"/>
      <c r="AR74" s="881"/>
      <c r="AS74" s="881"/>
      <c r="AT74" s="836"/>
      <c r="AU74" s="882" t="s">
        <v>532</v>
      </c>
      <c r="AV74" s="881"/>
      <c r="AW74" s="881"/>
      <c r="AX74" s="881"/>
      <c r="AY74" s="836"/>
      <c r="AZ74" s="834"/>
      <c r="BA74" s="834"/>
      <c r="BB74" s="834"/>
      <c r="BC74" s="834"/>
      <c r="BD74" s="835"/>
      <c r="BE74" s="241"/>
      <c r="BF74" s="241"/>
      <c r="BG74" s="241"/>
      <c r="BH74" s="241"/>
      <c r="BI74" s="241"/>
      <c r="BJ74" s="241"/>
      <c r="BK74" s="241"/>
      <c r="BL74" s="241"/>
      <c r="BM74" s="241"/>
      <c r="BN74" s="241"/>
      <c r="BO74" s="241"/>
      <c r="BP74" s="241"/>
      <c r="BQ74" s="238">
        <v>68</v>
      </c>
      <c r="BR74" s="243"/>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30"/>
    </row>
    <row r="75" spans="1:131" ht="26.25" customHeight="1" x14ac:dyDescent="0.15">
      <c r="A75" s="238">
        <v>8</v>
      </c>
      <c r="B75" s="876" t="s">
        <v>606</v>
      </c>
      <c r="C75" s="877"/>
      <c r="D75" s="877"/>
      <c r="E75" s="877"/>
      <c r="F75" s="877"/>
      <c r="G75" s="877"/>
      <c r="H75" s="877"/>
      <c r="I75" s="877"/>
      <c r="J75" s="877"/>
      <c r="K75" s="877"/>
      <c r="L75" s="877"/>
      <c r="M75" s="877"/>
      <c r="N75" s="877"/>
      <c r="O75" s="877"/>
      <c r="P75" s="878"/>
      <c r="Q75" s="880">
        <v>909</v>
      </c>
      <c r="R75" s="881"/>
      <c r="S75" s="881"/>
      <c r="T75" s="881"/>
      <c r="U75" s="836"/>
      <c r="V75" s="882">
        <v>848</v>
      </c>
      <c r="W75" s="881"/>
      <c r="X75" s="881"/>
      <c r="Y75" s="881"/>
      <c r="Z75" s="836"/>
      <c r="AA75" s="882">
        <v>61</v>
      </c>
      <c r="AB75" s="881"/>
      <c r="AC75" s="881"/>
      <c r="AD75" s="881"/>
      <c r="AE75" s="836"/>
      <c r="AF75" s="882">
        <v>53</v>
      </c>
      <c r="AG75" s="881"/>
      <c r="AH75" s="881"/>
      <c r="AI75" s="881"/>
      <c r="AJ75" s="836"/>
      <c r="AK75" s="882" t="s">
        <v>532</v>
      </c>
      <c r="AL75" s="881"/>
      <c r="AM75" s="881"/>
      <c r="AN75" s="881"/>
      <c r="AO75" s="836"/>
      <c r="AP75" s="882" t="s">
        <v>532</v>
      </c>
      <c r="AQ75" s="881"/>
      <c r="AR75" s="881"/>
      <c r="AS75" s="881"/>
      <c r="AT75" s="836"/>
      <c r="AU75" s="882" t="s">
        <v>532</v>
      </c>
      <c r="AV75" s="881"/>
      <c r="AW75" s="881"/>
      <c r="AX75" s="881"/>
      <c r="AY75" s="836"/>
      <c r="AZ75" s="834"/>
      <c r="BA75" s="834"/>
      <c r="BB75" s="834"/>
      <c r="BC75" s="834"/>
      <c r="BD75" s="835"/>
      <c r="BE75" s="241"/>
      <c r="BF75" s="241"/>
      <c r="BG75" s="241"/>
      <c r="BH75" s="241"/>
      <c r="BI75" s="241"/>
      <c r="BJ75" s="241"/>
      <c r="BK75" s="241"/>
      <c r="BL75" s="241"/>
      <c r="BM75" s="241"/>
      <c r="BN75" s="241"/>
      <c r="BO75" s="241"/>
      <c r="BP75" s="241"/>
      <c r="BQ75" s="238">
        <v>69</v>
      </c>
      <c r="BR75" s="243"/>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30"/>
    </row>
    <row r="76" spans="1:131" ht="26.25" customHeight="1" x14ac:dyDescent="0.15">
      <c r="A76" s="238">
        <v>9</v>
      </c>
      <c r="B76" s="876" t="s">
        <v>607</v>
      </c>
      <c r="C76" s="877"/>
      <c r="D76" s="877"/>
      <c r="E76" s="877"/>
      <c r="F76" s="877"/>
      <c r="G76" s="877"/>
      <c r="H76" s="877"/>
      <c r="I76" s="877"/>
      <c r="J76" s="877"/>
      <c r="K76" s="877"/>
      <c r="L76" s="877"/>
      <c r="M76" s="877"/>
      <c r="N76" s="877"/>
      <c r="O76" s="877"/>
      <c r="P76" s="878"/>
      <c r="Q76" s="880">
        <v>253547</v>
      </c>
      <c r="R76" s="881"/>
      <c r="S76" s="881"/>
      <c r="T76" s="881"/>
      <c r="U76" s="836"/>
      <c r="V76" s="882">
        <v>238716</v>
      </c>
      <c r="W76" s="881"/>
      <c r="X76" s="881"/>
      <c r="Y76" s="881"/>
      <c r="Z76" s="836"/>
      <c r="AA76" s="882">
        <v>14831</v>
      </c>
      <c r="AB76" s="881"/>
      <c r="AC76" s="881"/>
      <c r="AD76" s="881"/>
      <c r="AE76" s="836"/>
      <c r="AF76" s="882">
        <v>14831</v>
      </c>
      <c r="AG76" s="881"/>
      <c r="AH76" s="881"/>
      <c r="AI76" s="881"/>
      <c r="AJ76" s="836"/>
      <c r="AK76" s="882">
        <v>635</v>
      </c>
      <c r="AL76" s="881"/>
      <c r="AM76" s="881"/>
      <c r="AN76" s="881"/>
      <c r="AO76" s="836"/>
      <c r="AP76" s="882" t="s">
        <v>532</v>
      </c>
      <c r="AQ76" s="881"/>
      <c r="AR76" s="881"/>
      <c r="AS76" s="881"/>
      <c r="AT76" s="836"/>
      <c r="AU76" s="882" t="s">
        <v>532</v>
      </c>
      <c r="AV76" s="881"/>
      <c r="AW76" s="881"/>
      <c r="AX76" s="881"/>
      <c r="AY76" s="836"/>
      <c r="AZ76" s="834"/>
      <c r="BA76" s="834"/>
      <c r="BB76" s="834"/>
      <c r="BC76" s="834"/>
      <c r="BD76" s="835"/>
      <c r="BE76" s="241"/>
      <c r="BF76" s="241"/>
      <c r="BG76" s="241"/>
      <c r="BH76" s="241"/>
      <c r="BI76" s="241"/>
      <c r="BJ76" s="241"/>
      <c r="BK76" s="241"/>
      <c r="BL76" s="241"/>
      <c r="BM76" s="241"/>
      <c r="BN76" s="241"/>
      <c r="BO76" s="241"/>
      <c r="BP76" s="241"/>
      <c r="BQ76" s="238">
        <v>70</v>
      </c>
      <c r="BR76" s="243"/>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30"/>
    </row>
    <row r="77" spans="1:131" ht="26.25" customHeight="1" x14ac:dyDescent="0.15">
      <c r="A77" s="238">
        <v>10</v>
      </c>
      <c r="B77" s="883"/>
      <c r="C77" s="884"/>
      <c r="D77" s="884"/>
      <c r="E77" s="884"/>
      <c r="F77" s="884"/>
      <c r="G77" s="884"/>
      <c r="H77" s="884"/>
      <c r="I77" s="884"/>
      <c r="J77" s="884"/>
      <c r="K77" s="884"/>
      <c r="L77" s="884"/>
      <c r="M77" s="884"/>
      <c r="N77" s="884"/>
      <c r="O77" s="884"/>
      <c r="P77" s="885"/>
      <c r="Q77" s="887"/>
      <c r="R77" s="888"/>
      <c r="S77" s="888"/>
      <c r="T77" s="888"/>
      <c r="U77" s="840"/>
      <c r="V77" s="889"/>
      <c r="W77" s="888"/>
      <c r="X77" s="888"/>
      <c r="Y77" s="888"/>
      <c r="Z77" s="840"/>
      <c r="AA77" s="889"/>
      <c r="AB77" s="888"/>
      <c r="AC77" s="888"/>
      <c r="AD77" s="888"/>
      <c r="AE77" s="840"/>
      <c r="AF77" s="889"/>
      <c r="AG77" s="888"/>
      <c r="AH77" s="888"/>
      <c r="AI77" s="888"/>
      <c r="AJ77" s="840"/>
      <c r="AK77" s="889"/>
      <c r="AL77" s="888"/>
      <c r="AM77" s="888"/>
      <c r="AN77" s="888"/>
      <c r="AO77" s="840"/>
      <c r="AP77" s="889"/>
      <c r="AQ77" s="888"/>
      <c r="AR77" s="888"/>
      <c r="AS77" s="888"/>
      <c r="AT77" s="840"/>
      <c r="AU77" s="889"/>
      <c r="AV77" s="888"/>
      <c r="AW77" s="888"/>
      <c r="AX77" s="888"/>
      <c r="AY77" s="840"/>
      <c r="AZ77" s="834"/>
      <c r="BA77" s="834"/>
      <c r="BB77" s="834"/>
      <c r="BC77" s="834"/>
      <c r="BD77" s="835"/>
      <c r="BE77" s="241"/>
      <c r="BF77" s="241"/>
      <c r="BG77" s="241"/>
      <c r="BH77" s="241"/>
      <c r="BI77" s="241"/>
      <c r="BJ77" s="241"/>
      <c r="BK77" s="241"/>
      <c r="BL77" s="241"/>
      <c r="BM77" s="241"/>
      <c r="BN77" s="241"/>
      <c r="BO77" s="241"/>
      <c r="BP77" s="241"/>
      <c r="BQ77" s="238">
        <v>71</v>
      </c>
      <c r="BR77" s="243"/>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30"/>
    </row>
    <row r="78" spans="1:131" ht="26.25" customHeight="1" x14ac:dyDescent="0.15">
      <c r="A78" s="238">
        <v>11</v>
      </c>
      <c r="B78" s="883"/>
      <c r="C78" s="884"/>
      <c r="D78" s="884"/>
      <c r="E78" s="884"/>
      <c r="F78" s="884"/>
      <c r="G78" s="884"/>
      <c r="H78" s="884"/>
      <c r="I78" s="884"/>
      <c r="J78" s="884"/>
      <c r="K78" s="884"/>
      <c r="L78" s="884"/>
      <c r="M78" s="884"/>
      <c r="N78" s="884"/>
      <c r="O78" s="884"/>
      <c r="P78" s="885"/>
      <c r="Q78" s="886"/>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34"/>
      <c r="BA78" s="834"/>
      <c r="BB78" s="834"/>
      <c r="BC78" s="834"/>
      <c r="BD78" s="835"/>
      <c r="BE78" s="241"/>
      <c r="BF78" s="241"/>
      <c r="BG78" s="241"/>
      <c r="BH78" s="241"/>
      <c r="BI78" s="241"/>
      <c r="BJ78" s="230"/>
      <c r="BK78" s="230"/>
      <c r="BL78" s="230"/>
      <c r="BM78" s="230"/>
      <c r="BN78" s="230"/>
      <c r="BO78" s="241"/>
      <c r="BP78" s="241"/>
      <c r="BQ78" s="238">
        <v>72</v>
      </c>
      <c r="BR78" s="243"/>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30"/>
    </row>
    <row r="79" spans="1:131" ht="26.25" customHeight="1" x14ac:dyDescent="0.15">
      <c r="A79" s="238">
        <v>12</v>
      </c>
      <c r="B79" s="883"/>
      <c r="C79" s="884"/>
      <c r="D79" s="884"/>
      <c r="E79" s="884"/>
      <c r="F79" s="884"/>
      <c r="G79" s="884"/>
      <c r="H79" s="884"/>
      <c r="I79" s="884"/>
      <c r="J79" s="884"/>
      <c r="K79" s="884"/>
      <c r="L79" s="884"/>
      <c r="M79" s="884"/>
      <c r="N79" s="884"/>
      <c r="O79" s="884"/>
      <c r="P79" s="885"/>
      <c r="Q79" s="886"/>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4"/>
      <c r="BA79" s="834"/>
      <c r="BB79" s="834"/>
      <c r="BC79" s="834"/>
      <c r="BD79" s="835"/>
      <c r="BE79" s="241"/>
      <c r="BF79" s="241"/>
      <c r="BG79" s="241"/>
      <c r="BH79" s="241"/>
      <c r="BI79" s="241"/>
      <c r="BJ79" s="230"/>
      <c r="BK79" s="230"/>
      <c r="BL79" s="230"/>
      <c r="BM79" s="230"/>
      <c r="BN79" s="230"/>
      <c r="BO79" s="241"/>
      <c r="BP79" s="241"/>
      <c r="BQ79" s="238">
        <v>73</v>
      </c>
      <c r="BR79" s="243"/>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30"/>
    </row>
    <row r="80" spans="1:131" ht="26.25" customHeight="1" x14ac:dyDescent="0.15">
      <c r="A80" s="238">
        <v>13</v>
      </c>
      <c r="B80" s="883"/>
      <c r="C80" s="884"/>
      <c r="D80" s="884"/>
      <c r="E80" s="884"/>
      <c r="F80" s="884"/>
      <c r="G80" s="884"/>
      <c r="H80" s="884"/>
      <c r="I80" s="884"/>
      <c r="J80" s="884"/>
      <c r="K80" s="884"/>
      <c r="L80" s="884"/>
      <c r="M80" s="884"/>
      <c r="N80" s="884"/>
      <c r="O80" s="884"/>
      <c r="P80" s="885"/>
      <c r="Q80" s="886"/>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34"/>
      <c r="BA80" s="834"/>
      <c r="BB80" s="834"/>
      <c r="BC80" s="834"/>
      <c r="BD80" s="835"/>
      <c r="BE80" s="241"/>
      <c r="BF80" s="241"/>
      <c r="BG80" s="241"/>
      <c r="BH80" s="241"/>
      <c r="BI80" s="241"/>
      <c r="BJ80" s="241"/>
      <c r="BK80" s="241"/>
      <c r="BL80" s="241"/>
      <c r="BM80" s="241"/>
      <c r="BN80" s="241"/>
      <c r="BO80" s="241"/>
      <c r="BP80" s="241"/>
      <c r="BQ80" s="238">
        <v>74</v>
      </c>
      <c r="BR80" s="243"/>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30"/>
    </row>
    <row r="81" spans="1:131" ht="26.25" customHeight="1" x14ac:dyDescent="0.15">
      <c r="A81" s="238">
        <v>14</v>
      </c>
      <c r="B81" s="883"/>
      <c r="C81" s="884"/>
      <c r="D81" s="884"/>
      <c r="E81" s="884"/>
      <c r="F81" s="884"/>
      <c r="G81" s="884"/>
      <c r="H81" s="884"/>
      <c r="I81" s="884"/>
      <c r="J81" s="884"/>
      <c r="K81" s="884"/>
      <c r="L81" s="884"/>
      <c r="M81" s="884"/>
      <c r="N81" s="884"/>
      <c r="O81" s="884"/>
      <c r="P81" s="885"/>
      <c r="Q81" s="886"/>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34"/>
      <c r="BA81" s="834"/>
      <c r="BB81" s="834"/>
      <c r="BC81" s="834"/>
      <c r="BD81" s="835"/>
      <c r="BE81" s="241"/>
      <c r="BF81" s="241"/>
      <c r="BG81" s="241"/>
      <c r="BH81" s="241"/>
      <c r="BI81" s="241"/>
      <c r="BJ81" s="241"/>
      <c r="BK81" s="241"/>
      <c r="BL81" s="241"/>
      <c r="BM81" s="241"/>
      <c r="BN81" s="241"/>
      <c r="BO81" s="241"/>
      <c r="BP81" s="241"/>
      <c r="BQ81" s="238">
        <v>75</v>
      </c>
      <c r="BR81" s="243"/>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30"/>
    </row>
    <row r="82" spans="1:131" ht="26.25" customHeight="1" x14ac:dyDescent="0.15">
      <c r="A82" s="238">
        <v>15</v>
      </c>
      <c r="B82" s="883"/>
      <c r="C82" s="884"/>
      <c r="D82" s="884"/>
      <c r="E82" s="884"/>
      <c r="F82" s="884"/>
      <c r="G82" s="884"/>
      <c r="H82" s="884"/>
      <c r="I82" s="884"/>
      <c r="J82" s="884"/>
      <c r="K82" s="884"/>
      <c r="L82" s="884"/>
      <c r="M82" s="884"/>
      <c r="N82" s="884"/>
      <c r="O82" s="884"/>
      <c r="P82" s="885"/>
      <c r="Q82" s="886"/>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34"/>
      <c r="BA82" s="834"/>
      <c r="BB82" s="834"/>
      <c r="BC82" s="834"/>
      <c r="BD82" s="835"/>
      <c r="BE82" s="241"/>
      <c r="BF82" s="241"/>
      <c r="BG82" s="241"/>
      <c r="BH82" s="241"/>
      <c r="BI82" s="241"/>
      <c r="BJ82" s="241"/>
      <c r="BK82" s="241"/>
      <c r="BL82" s="241"/>
      <c r="BM82" s="241"/>
      <c r="BN82" s="241"/>
      <c r="BO82" s="241"/>
      <c r="BP82" s="241"/>
      <c r="BQ82" s="238">
        <v>76</v>
      </c>
      <c r="BR82" s="243"/>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30"/>
    </row>
    <row r="83" spans="1:131" ht="26.25" customHeight="1" x14ac:dyDescent="0.15">
      <c r="A83" s="238">
        <v>16</v>
      </c>
      <c r="B83" s="883"/>
      <c r="C83" s="884"/>
      <c r="D83" s="884"/>
      <c r="E83" s="884"/>
      <c r="F83" s="884"/>
      <c r="G83" s="884"/>
      <c r="H83" s="884"/>
      <c r="I83" s="884"/>
      <c r="J83" s="884"/>
      <c r="K83" s="884"/>
      <c r="L83" s="884"/>
      <c r="M83" s="884"/>
      <c r="N83" s="884"/>
      <c r="O83" s="884"/>
      <c r="P83" s="885"/>
      <c r="Q83" s="886"/>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34"/>
      <c r="BA83" s="834"/>
      <c r="BB83" s="834"/>
      <c r="BC83" s="834"/>
      <c r="BD83" s="835"/>
      <c r="BE83" s="241"/>
      <c r="BF83" s="241"/>
      <c r="BG83" s="241"/>
      <c r="BH83" s="241"/>
      <c r="BI83" s="241"/>
      <c r="BJ83" s="241"/>
      <c r="BK83" s="241"/>
      <c r="BL83" s="241"/>
      <c r="BM83" s="241"/>
      <c r="BN83" s="241"/>
      <c r="BO83" s="241"/>
      <c r="BP83" s="241"/>
      <c r="BQ83" s="238">
        <v>77</v>
      </c>
      <c r="BR83" s="243"/>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30"/>
    </row>
    <row r="84" spans="1:131" ht="26.25" customHeight="1" x14ac:dyDescent="0.15">
      <c r="A84" s="238">
        <v>17</v>
      </c>
      <c r="B84" s="883"/>
      <c r="C84" s="884"/>
      <c r="D84" s="884"/>
      <c r="E84" s="884"/>
      <c r="F84" s="884"/>
      <c r="G84" s="884"/>
      <c r="H84" s="884"/>
      <c r="I84" s="884"/>
      <c r="J84" s="884"/>
      <c r="K84" s="884"/>
      <c r="L84" s="884"/>
      <c r="M84" s="884"/>
      <c r="N84" s="884"/>
      <c r="O84" s="884"/>
      <c r="P84" s="885"/>
      <c r="Q84" s="886"/>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34"/>
      <c r="BA84" s="834"/>
      <c r="BB84" s="834"/>
      <c r="BC84" s="834"/>
      <c r="BD84" s="835"/>
      <c r="BE84" s="241"/>
      <c r="BF84" s="241"/>
      <c r="BG84" s="241"/>
      <c r="BH84" s="241"/>
      <c r="BI84" s="241"/>
      <c r="BJ84" s="241"/>
      <c r="BK84" s="241"/>
      <c r="BL84" s="241"/>
      <c r="BM84" s="241"/>
      <c r="BN84" s="241"/>
      <c r="BO84" s="241"/>
      <c r="BP84" s="241"/>
      <c r="BQ84" s="238">
        <v>78</v>
      </c>
      <c r="BR84" s="243"/>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30"/>
    </row>
    <row r="85" spans="1:131" ht="26.25" customHeight="1" x14ac:dyDescent="0.15">
      <c r="A85" s="238">
        <v>18</v>
      </c>
      <c r="B85" s="883"/>
      <c r="C85" s="884"/>
      <c r="D85" s="884"/>
      <c r="E85" s="884"/>
      <c r="F85" s="884"/>
      <c r="G85" s="884"/>
      <c r="H85" s="884"/>
      <c r="I85" s="884"/>
      <c r="J85" s="884"/>
      <c r="K85" s="884"/>
      <c r="L85" s="884"/>
      <c r="M85" s="884"/>
      <c r="N85" s="884"/>
      <c r="O85" s="884"/>
      <c r="P85" s="885"/>
      <c r="Q85" s="886"/>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34"/>
      <c r="BA85" s="834"/>
      <c r="BB85" s="834"/>
      <c r="BC85" s="834"/>
      <c r="BD85" s="835"/>
      <c r="BE85" s="241"/>
      <c r="BF85" s="241"/>
      <c r="BG85" s="241"/>
      <c r="BH85" s="241"/>
      <c r="BI85" s="241"/>
      <c r="BJ85" s="241"/>
      <c r="BK85" s="241"/>
      <c r="BL85" s="241"/>
      <c r="BM85" s="241"/>
      <c r="BN85" s="241"/>
      <c r="BO85" s="241"/>
      <c r="BP85" s="241"/>
      <c r="BQ85" s="238">
        <v>79</v>
      </c>
      <c r="BR85" s="243"/>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30"/>
    </row>
    <row r="86" spans="1:131" ht="26.25" customHeight="1" x14ac:dyDescent="0.15">
      <c r="A86" s="238">
        <v>19</v>
      </c>
      <c r="B86" s="883"/>
      <c r="C86" s="884"/>
      <c r="D86" s="884"/>
      <c r="E86" s="884"/>
      <c r="F86" s="884"/>
      <c r="G86" s="884"/>
      <c r="H86" s="884"/>
      <c r="I86" s="884"/>
      <c r="J86" s="884"/>
      <c r="K86" s="884"/>
      <c r="L86" s="884"/>
      <c r="M86" s="884"/>
      <c r="N86" s="884"/>
      <c r="O86" s="884"/>
      <c r="P86" s="885"/>
      <c r="Q86" s="886"/>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34"/>
      <c r="BA86" s="834"/>
      <c r="BB86" s="834"/>
      <c r="BC86" s="834"/>
      <c r="BD86" s="835"/>
      <c r="BE86" s="241"/>
      <c r="BF86" s="241"/>
      <c r="BG86" s="241"/>
      <c r="BH86" s="241"/>
      <c r="BI86" s="241"/>
      <c r="BJ86" s="241"/>
      <c r="BK86" s="241"/>
      <c r="BL86" s="241"/>
      <c r="BM86" s="241"/>
      <c r="BN86" s="241"/>
      <c r="BO86" s="241"/>
      <c r="BP86" s="241"/>
      <c r="BQ86" s="238">
        <v>80</v>
      </c>
      <c r="BR86" s="243"/>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30"/>
    </row>
    <row r="87" spans="1:131" ht="26.25" customHeight="1" x14ac:dyDescent="0.15">
      <c r="A87" s="244">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1"/>
      <c r="BF87" s="241"/>
      <c r="BG87" s="241"/>
      <c r="BH87" s="241"/>
      <c r="BI87" s="241"/>
      <c r="BJ87" s="241"/>
      <c r="BK87" s="241"/>
      <c r="BL87" s="241"/>
      <c r="BM87" s="241"/>
      <c r="BN87" s="241"/>
      <c r="BO87" s="241"/>
      <c r="BP87" s="241"/>
      <c r="BQ87" s="238">
        <v>81</v>
      </c>
      <c r="BR87" s="243"/>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30"/>
    </row>
    <row r="88" spans="1:131" ht="26.25" customHeight="1" thickBot="1" x14ac:dyDescent="0.2">
      <c r="A88" s="240" t="s">
        <v>396</v>
      </c>
      <c r="B88" s="791" t="s">
        <v>431</v>
      </c>
      <c r="C88" s="792"/>
      <c r="D88" s="792"/>
      <c r="E88" s="792"/>
      <c r="F88" s="792"/>
      <c r="G88" s="792"/>
      <c r="H88" s="792"/>
      <c r="I88" s="792"/>
      <c r="J88" s="792"/>
      <c r="K88" s="792"/>
      <c r="L88" s="792"/>
      <c r="M88" s="792"/>
      <c r="N88" s="792"/>
      <c r="O88" s="792"/>
      <c r="P88" s="793"/>
      <c r="Q88" s="846"/>
      <c r="R88" s="847"/>
      <c r="S88" s="847"/>
      <c r="T88" s="847"/>
      <c r="U88" s="847"/>
      <c r="V88" s="847"/>
      <c r="W88" s="847"/>
      <c r="X88" s="847"/>
      <c r="Y88" s="847"/>
      <c r="Z88" s="847"/>
      <c r="AA88" s="847"/>
      <c r="AB88" s="847"/>
      <c r="AC88" s="847"/>
      <c r="AD88" s="847"/>
      <c r="AE88" s="847"/>
      <c r="AF88" s="795">
        <f>SUM(AF68:AJ87)</f>
        <v>15047</v>
      </c>
      <c r="AG88" s="795"/>
      <c r="AH88" s="795"/>
      <c r="AI88" s="795"/>
      <c r="AJ88" s="795"/>
      <c r="AK88" s="847"/>
      <c r="AL88" s="847"/>
      <c r="AM88" s="847"/>
      <c r="AN88" s="847"/>
      <c r="AO88" s="847"/>
      <c r="AP88" s="795">
        <f>SUM(AP68:AT87)</f>
        <v>1359</v>
      </c>
      <c r="AQ88" s="795"/>
      <c r="AR88" s="795"/>
      <c r="AS88" s="795"/>
      <c r="AT88" s="795"/>
      <c r="AU88" s="795">
        <f>SUM(AU68:AY87)</f>
        <v>107</v>
      </c>
      <c r="AV88" s="795"/>
      <c r="AW88" s="795"/>
      <c r="AX88" s="795"/>
      <c r="AY88" s="795"/>
      <c r="AZ88" s="855"/>
      <c r="BA88" s="855"/>
      <c r="BB88" s="855"/>
      <c r="BC88" s="855"/>
      <c r="BD88" s="856"/>
      <c r="BE88" s="241"/>
      <c r="BF88" s="241"/>
      <c r="BG88" s="241"/>
      <c r="BH88" s="241"/>
      <c r="BI88" s="241"/>
      <c r="BJ88" s="241"/>
      <c r="BK88" s="241"/>
      <c r="BL88" s="241"/>
      <c r="BM88" s="241"/>
      <c r="BN88" s="241"/>
      <c r="BO88" s="241"/>
      <c r="BP88" s="241"/>
      <c r="BQ88" s="238">
        <v>82</v>
      </c>
      <c r="BR88" s="243"/>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91" t="s">
        <v>432</v>
      </c>
      <c r="BS102" s="792"/>
      <c r="BT102" s="792"/>
      <c r="BU102" s="792"/>
      <c r="BV102" s="792"/>
      <c r="BW102" s="792"/>
      <c r="BX102" s="792"/>
      <c r="BY102" s="792"/>
      <c r="BZ102" s="792"/>
      <c r="CA102" s="792"/>
      <c r="CB102" s="792"/>
      <c r="CC102" s="792"/>
      <c r="CD102" s="792"/>
      <c r="CE102" s="792"/>
      <c r="CF102" s="792"/>
      <c r="CG102" s="793"/>
      <c r="CH102" s="897"/>
      <c r="CI102" s="898"/>
      <c r="CJ102" s="898"/>
      <c r="CK102" s="898"/>
      <c r="CL102" s="899"/>
      <c r="CM102" s="897"/>
      <c r="CN102" s="898"/>
      <c r="CO102" s="898"/>
      <c r="CP102" s="898"/>
      <c r="CQ102" s="899"/>
      <c r="CR102" s="900">
        <f>CR7</f>
        <v>62</v>
      </c>
      <c r="CS102" s="901"/>
      <c r="CT102" s="901"/>
      <c r="CU102" s="901"/>
      <c r="CV102" s="902"/>
      <c r="CW102" s="900">
        <f>CW7</f>
        <v>1</v>
      </c>
      <c r="CX102" s="901"/>
      <c r="CY102" s="901"/>
      <c r="CZ102" s="901"/>
      <c r="DA102" s="902"/>
      <c r="DB102" s="900" t="str">
        <f>DB7</f>
        <v>-</v>
      </c>
      <c r="DC102" s="901"/>
      <c r="DD102" s="901"/>
      <c r="DE102" s="901"/>
      <c r="DF102" s="902"/>
      <c r="DG102" s="900" t="str">
        <f>DG7</f>
        <v>-</v>
      </c>
      <c r="DH102" s="901"/>
      <c r="DI102" s="901"/>
      <c r="DJ102" s="901"/>
      <c r="DK102" s="902"/>
      <c r="DL102" s="900">
        <f>DL7</f>
        <v>205</v>
      </c>
      <c r="DM102" s="901"/>
      <c r="DN102" s="901"/>
      <c r="DO102" s="901"/>
      <c r="DP102" s="902"/>
      <c r="DQ102" s="900">
        <f>DQ7</f>
        <v>59</v>
      </c>
      <c r="DR102" s="901"/>
      <c r="DS102" s="901"/>
      <c r="DT102" s="901"/>
      <c r="DU102" s="902"/>
      <c r="DV102" s="791"/>
      <c r="DW102" s="792"/>
      <c r="DX102" s="792"/>
      <c r="DY102" s="792"/>
      <c r="DZ102" s="92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6" t="s">
        <v>433</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7" t="s">
        <v>434</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8" t="s">
        <v>437</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438</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30" customFormat="1" ht="26.25" customHeight="1" x14ac:dyDescent="0.15">
      <c r="A109" s="923" t="s">
        <v>439</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440</v>
      </c>
      <c r="AB109" s="904"/>
      <c r="AC109" s="904"/>
      <c r="AD109" s="904"/>
      <c r="AE109" s="905"/>
      <c r="AF109" s="903" t="s">
        <v>441</v>
      </c>
      <c r="AG109" s="904"/>
      <c r="AH109" s="904"/>
      <c r="AI109" s="904"/>
      <c r="AJ109" s="905"/>
      <c r="AK109" s="903" t="s">
        <v>311</v>
      </c>
      <c r="AL109" s="904"/>
      <c r="AM109" s="904"/>
      <c r="AN109" s="904"/>
      <c r="AO109" s="905"/>
      <c r="AP109" s="903" t="s">
        <v>442</v>
      </c>
      <c r="AQ109" s="904"/>
      <c r="AR109" s="904"/>
      <c r="AS109" s="904"/>
      <c r="AT109" s="906"/>
      <c r="AU109" s="923" t="s">
        <v>439</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440</v>
      </c>
      <c r="BR109" s="904"/>
      <c r="BS109" s="904"/>
      <c r="BT109" s="904"/>
      <c r="BU109" s="905"/>
      <c r="BV109" s="903" t="s">
        <v>441</v>
      </c>
      <c r="BW109" s="904"/>
      <c r="BX109" s="904"/>
      <c r="BY109" s="904"/>
      <c r="BZ109" s="905"/>
      <c r="CA109" s="903" t="s">
        <v>311</v>
      </c>
      <c r="CB109" s="904"/>
      <c r="CC109" s="904"/>
      <c r="CD109" s="904"/>
      <c r="CE109" s="905"/>
      <c r="CF109" s="924" t="s">
        <v>442</v>
      </c>
      <c r="CG109" s="924"/>
      <c r="CH109" s="924"/>
      <c r="CI109" s="924"/>
      <c r="CJ109" s="924"/>
      <c r="CK109" s="903" t="s">
        <v>443</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440</v>
      </c>
      <c r="DH109" s="904"/>
      <c r="DI109" s="904"/>
      <c r="DJ109" s="904"/>
      <c r="DK109" s="905"/>
      <c r="DL109" s="903" t="s">
        <v>441</v>
      </c>
      <c r="DM109" s="904"/>
      <c r="DN109" s="904"/>
      <c r="DO109" s="904"/>
      <c r="DP109" s="905"/>
      <c r="DQ109" s="903" t="s">
        <v>311</v>
      </c>
      <c r="DR109" s="904"/>
      <c r="DS109" s="904"/>
      <c r="DT109" s="904"/>
      <c r="DU109" s="905"/>
      <c r="DV109" s="903" t="s">
        <v>442</v>
      </c>
      <c r="DW109" s="904"/>
      <c r="DX109" s="904"/>
      <c r="DY109" s="904"/>
      <c r="DZ109" s="906"/>
    </row>
    <row r="110" spans="1:131" s="230" customFormat="1" ht="26.25" customHeight="1" x14ac:dyDescent="0.15">
      <c r="A110" s="907" t="s">
        <v>444</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631125</v>
      </c>
      <c r="AB110" s="911"/>
      <c r="AC110" s="911"/>
      <c r="AD110" s="911"/>
      <c r="AE110" s="912"/>
      <c r="AF110" s="913">
        <v>657299</v>
      </c>
      <c r="AG110" s="911"/>
      <c r="AH110" s="911"/>
      <c r="AI110" s="911"/>
      <c r="AJ110" s="912"/>
      <c r="AK110" s="913">
        <v>663116</v>
      </c>
      <c r="AL110" s="911"/>
      <c r="AM110" s="911"/>
      <c r="AN110" s="911"/>
      <c r="AO110" s="912"/>
      <c r="AP110" s="914">
        <v>14.3</v>
      </c>
      <c r="AQ110" s="915"/>
      <c r="AR110" s="915"/>
      <c r="AS110" s="915"/>
      <c r="AT110" s="916"/>
      <c r="AU110" s="917" t="s">
        <v>76</v>
      </c>
      <c r="AV110" s="918"/>
      <c r="AW110" s="918"/>
      <c r="AX110" s="918"/>
      <c r="AY110" s="918"/>
      <c r="AZ110" s="940" t="s">
        <v>445</v>
      </c>
      <c r="BA110" s="908"/>
      <c r="BB110" s="908"/>
      <c r="BC110" s="908"/>
      <c r="BD110" s="908"/>
      <c r="BE110" s="908"/>
      <c r="BF110" s="908"/>
      <c r="BG110" s="908"/>
      <c r="BH110" s="908"/>
      <c r="BI110" s="908"/>
      <c r="BJ110" s="908"/>
      <c r="BK110" s="908"/>
      <c r="BL110" s="908"/>
      <c r="BM110" s="908"/>
      <c r="BN110" s="908"/>
      <c r="BO110" s="908"/>
      <c r="BP110" s="909"/>
      <c r="BQ110" s="941">
        <v>7671758</v>
      </c>
      <c r="BR110" s="942"/>
      <c r="BS110" s="942"/>
      <c r="BT110" s="942"/>
      <c r="BU110" s="942"/>
      <c r="BV110" s="942">
        <v>7736169</v>
      </c>
      <c r="BW110" s="942"/>
      <c r="BX110" s="942"/>
      <c r="BY110" s="942"/>
      <c r="BZ110" s="942"/>
      <c r="CA110" s="942">
        <v>7958194</v>
      </c>
      <c r="CB110" s="942"/>
      <c r="CC110" s="942"/>
      <c r="CD110" s="942"/>
      <c r="CE110" s="942"/>
      <c r="CF110" s="955">
        <v>171.1</v>
      </c>
      <c r="CG110" s="956"/>
      <c r="CH110" s="956"/>
      <c r="CI110" s="956"/>
      <c r="CJ110" s="956"/>
      <c r="CK110" s="957" t="s">
        <v>446</v>
      </c>
      <c r="CL110" s="958"/>
      <c r="CM110" s="940" t="s">
        <v>447</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41" t="s">
        <v>398</v>
      </c>
      <c r="DH110" s="942"/>
      <c r="DI110" s="942"/>
      <c r="DJ110" s="942"/>
      <c r="DK110" s="942"/>
      <c r="DL110" s="942" t="s">
        <v>448</v>
      </c>
      <c r="DM110" s="942"/>
      <c r="DN110" s="942"/>
      <c r="DO110" s="942"/>
      <c r="DP110" s="942"/>
      <c r="DQ110" s="942" t="s">
        <v>449</v>
      </c>
      <c r="DR110" s="942"/>
      <c r="DS110" s="942"/>
      <c r="DT110" s="942"/>
      <c r="DU110" s="942"/>
      <c r="DV110" s="943" t="s">
        <v>450</v>
      </c>
      <c r="DW110" s="943"/>
      <c r="DX110" s="943"/>
      <c r="DY110" s="943"/>
      <c r="DZ110" s="944"/>
    </row>
    <row r="111" spans="1:131" s="230" customFormat="1" ht="26.25" customHeight="1" x14ac:dyDescent="0.15">
      <c r="A111" s="945" t="s">
        <v>451</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450</v>
      </c>
      <c r="AB111" s="949"/>
      <c r="AC111" s="949"/>
      <c r="AD111" s="949"/>
      <c r="AE111" s="950"/>
      <c r="AF111" s="951" t="s">
        <v>450</v>
      </c>
      <c r="AG111" s="949"/>
      <c r="AH111" s="949"/>
      <c r="AI111" s="949"/>
      <c r="AJ111" s="950"/>
      <c r="AK111" s="951" t="s">
        <v>452</v>
      </c>
      <c r="AL111" s="949"/>
      <c r="AM111" s="949"/>
      <c r="AN111" s="949"/>
      <c r="AO111" s="950"/>
      <c r="AP111" s="952" t="s">
        <v>448</v>
      </c>
      <c r="AQ111" s="953"/>
      <c r="AR111" s="953"/>
      <c r="AS111" s="953"/>
      <c r="AT111" s="954"/>
      <c r="AU111" s="919"/>
      <c r="AV111" s="920"/>
      <c r="AW111" s="920"/>
      <c r="AX111" s="920"/>
      <c r="AY111" s="920"/>
      <c r="AZ111" s="933" t="s">
        <v>453</v>
      </c>
      <c r="BA111" s="934"/>
      <c r="BB111" s="934"/>
      <c r="BC111" s="934"/>
      <c r="BD111" s="934"/>
      <c r="BE111" s="934"/>
      <c r="BF111" s="934"/>
      <c r="BG111" s="934"/>
      <c r="BH111" s="934"/>
      <c r="BI111" s="934"/>
      <c r="BJ111" s="934"/>
      <c r="BK111" s="934"/>
      <c r="BL111" s="934"/>
      <c r="BM111" s="934"/>
      <c r="BN111" s="934"/>
      <c r="BO111" s="934"/>
      <c r="BP111" s="935"/>
      <c r="BQ111" s="936" t="s">
        <v>450</v>
      </c>
      <c r="BR111" s="937"/>
      <c r="BS111" s="937"/>
      <c r="BT111" s="937"/>
      <c r="BU111" s="937"/>
      <c r="BV111" s="937" t="s">
        <v>454</v>
      </c>
      <c r="BW111" s="937"/>
      <c r="BX111" s="937"/>
      <c r="BY111" s="937"/>
      <c r="BZ111" s="937"/>
      <c r="CA111" s="937" t="s">
        <v>398</v>
      </c>
      <c r="CB111" s="937"/>
      <c r="CC111" s="937"/>
      <c r="CD111" s="937"/>
      <c r="CE111" s="937"/>
      <c r="CF111" s="931" t="s">
        <v>450</v>
      </c>
      <c r="CG111" s="932"/>
      <c r="CH111" s="932"/>
      <c r="CI111" s="932"/>
      <c r="CJ111" s="932"/>
      <c r="CK111" s="959"/>
      <c r="CL111" s="960"/>
      <c r="CM111" s="933" t="s">
        <v>455</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450</v>
      </c>
      <c r="DH111" s="937"/>
      <c r="DI111" s="937"/>
      <c r="DJ111" s="937"/>
      <c r="DK111" s="937"/>
      <c r="DL111" s="937" t="s">
        <v>452</v>
      </c>
      <c r="DM111" s="937"/>
      <c r="DN111" s="937"/>
      <c r="DO111" s="937"/>
      <c r="DP111" s="937"/>
      <c r="DQ111" s="937" t="s">
        <v>393</v>
      </c>
      <c r="DR111" s="937"/>
      <c r="DS111" s="937"/>
      <c r="DT111" s="937"/>
      <c r="DU111" s="937"/>
      <c r="DV111" s="938" t="s">
        <v>450</v>
      </c>
      <c r="DW111" s="938"/>
      <c r="DX111" s="938"/>
      <c r="DY111" s="938"/>
      <c r="DZ111" s="939"/>
    </row>
    <row r="112" spans="1:131" s="230" customFormat="1" ht="26.25" customHeight="1" x14ac:dyDescent="0.15">
      <c r="A112" s="963" t="s">
        <v>456</v>
      </c>
      <c r="B112" s="964"/>
      <c r="C112" s="934" t="s">
        <v>457</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69" t="s">
        <v>458</v>
      </c>
      <c r="AB112" s="970"/>
      <c r="AC112" s="970"/>
      <c r="AD112" s="970"/>
      <c r="AE112" s="971"/>
      <c r="AF112" s="972" t="s">
        <v>393</v>
      </c>
      <c r="AG112" s="970"/>
      <c r="AH112" s="970"/>
      <c r="AI112" s="970"/>
      <c r="AJ112" s="971"/>
      <c r="AK112" s="972" t="s">
        <v>459</v>
      </c>
      <c r="AL112" s="970"/>
      <c r="AM112" s="970"/>
      <c r="AN112" s="970"/>
      <c r="AO112" s="971"/>
      <c r="AP112" s="973" t="s">
        <v>450</v>
      </c>
      <c r="AQ112" s="974"/>
      <c r="AR112" s="974"/>
      <c r="AS112" s="974"/>
      <c r="AT112" s="975"/>
      <c r="AU112" s="919"/>
      <c r="AV112" s="920"/>
      <c r="AW112" s="920"/>
      <c r="AX112" s="920"/>
      <c r="AY112" s="920"/>
      <c r="AZ112" s="933" t="s">
        <v>460</v>
      </c>
      <c r="BA112" s="934"/>
      <c r="BB112" s="934"/>
      <c r="BC112" s="934"/>
      <c r="BD112" s="934"/>
      <c r="BE112" s="934"/>
      <c r="BF112" s="934"/>
      <c r="BG112" s="934"/>
      <c r="BH112" s="934"/>
      <c r="BI112" s="934"/>
      <c r="BJ112" s="934"/>
      <c r="BK112" s="934"/>
      <c r="BL112" s="934"/>
      <c r="BM112" s="934"/>
      <c r="BN112" s="934"/>
      <c r="BO112" s="934"/>
      <c r="BP112" s="935"/>
      <c r="BQ112" s="936">
        <v>1206978</v>
      </c>
      <c r="BR112" s="937"/>
      <c r="BS112" s="937"/>
      <c r="BT112" s="937"/>
      <c r="BU112" s="937"/>
      <c r="BV112" s="937">
        <v>1067620</v>
      </c>
      <c r="BW112" s="937"/>
      <c r="BX112" s="937"/>
      <c r="BY112" s="937"/>
      <c r="BZ112" s="937"/>
      <c r="CA112" s="937">
        <v>937739</v>
      </c>
      <c r="CB112" s="937"/>
      <c r="CC112" s="937"/>
      <c r="CD112" s="937"/>
      <c r="CE112" s="937"/>
      <c r="CF112" s="931">
        <v>20.2</v>
      </c>
      <c r="CG112" s="932"/>
      <c r="CH112" s="932"/>
      <c r="CI112" s="932"/>
      <c r="CJ112" s="932"/>
      <c r="CK112" s="959"/>
      <c r="CL112" s="960"/>
      <c r="CM112" s="933" t="s">
        <v>461</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t="s">
        <v>450</v>
      </c>
      <c r="DH112" s="937"/>
      <c r="DI112" s="937"/>
      <c r="DJ112" s="937"/>
      <c r="DK112" s="937"/>
      <c r="DL112" s="937" t="s">
        <v>393</v>
      </c>
      <c r="DM112" s="937"/>
      <c r="DN112" s="937"/>
      <c r="DO112" s="937"/>
      <c r="DP112" s="937"/>
      <c r="DQ112" s="937" t="s">
        <v>450</v>
      </c>
      <c r="DR112" s="937"/>
      <c r="DS112" s="937"/>
      <c r="DT112" s="937"/>
      <c r="DU112" s="937"/>
      <c r="DV112" s="938" t="s">
        <v>393</v>
      </c>
      <c r="DW112" s="938"/>
      <c r="DX112" s="938"/>
      <c r="DY112" s="938"/>
      <c r="DZ112" s="939"/>
    </row>
    <row r="113" spans="1:130" s="230" customFormat="1" ht="26.25" customHeight="1" x14ac:dyDescent="0.15">
      <c r="A113" s="965"/>
      <c r="B113" s="966"/>
      <c r="C113" s="934" t="s">
        <v>462</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48">
        <v>190971</v>
      </c>
      <c r="AB113" s="949"/>
      <c r="AC113" s="949"/>
      <c r="AD113" s="949"/>
      <c r="AE113" s="950"/>
      <c r="AF113" s="951">
        <v>199698</v>
      </c>
      <c r="AG113" s="949"/>
      <c r="AH113" s="949"/>
      <c r="AI113" s="949"/>
      <c r="AJ113" s="950"/>
      <c r="AK113" s="951">
        <v>223310</v>
      </c>
      <c r="AL113" s="949"/>
      <c r="AM113" s="949"/>
      <c r="AN113" s="949"/>
      <c r="AO113" s="950"/>
      <c r="AP113" s="952">
        <v>4.8</v>
      </c>
      <c r="AQ113" s="953"/>
      <c r="AR113" s="953"/>
      <c r="AS113" s="953"/>
      <c r="AT113" s="954"/>
      <c r="AU113" s="919"/>
      <c r="AV113" s="920"/>
      <c r="AW113" s="920"/>
      <c r="AX113" s="920"/>
      <c r="AY113" s="920"/>
      <c r="AZ113" s="933" t="s">
        <v>463</v>
      </c>
      <c r="BA113" s="934"/>
      <c r="BB113" s="934"/>
      <c r="BC113" s="934"/>
      <c r="BD113" s="934"/>
      <c r="BE113" s="934"/>
      <c r="BF113" s="934"/>
      <c r="BG113" s="934"/>
      <c r="BH113" s="934"/>
      <c r="BI113" s="934"/>
      <c r="BJ113" s="934"/>
      <c r="BK113" s="934"/>
      <c r="BL113" s="934"/>
      <c r="BM113" s="934"/>
      <c r="BN113" s="934"/>
      <c r="BO113" s="934"/>
      <c r="BP113" s="935"/>
      <c r="BQ113" s="936">
        <v>121494</v>
      </c>
      <c r="BR113" s="937"/>
      <c r="BS113" s="937"/>
      <c r="BT113" s="937"/>
      <c r="BU113" s="937"/>
      <c r="BV113" s="937">
        <v>103286</v>
      </c>
      <c r="BW113" s="937"/>
      <c r="BX113" s="937"/>
      <c r="BY113" s="937"/>
      <c r="BZ113" s="937"/>
      <c r="CA113" s="937">
        <v>107055</v>
      </c>
      <c r="CB113" s="937"/>
      <c r="CC113" s="937"/>
      <c r="CD113" s="937"/>
      <c r="CE113" s="937"/>
      <c r="CF113" s="931">
        <v>2.2999999999999998</v>
      </c>
      <c r="CG113" s="932"/>
      <c r="CH113" s="932"/>
      <c r="CI113" s="932"/>
      <c r="CJ113" s="932"/>
      <c r="CK113" s="959"/>
      <c r="CL113" s="960"/>
      <c r="CM113" s="933" t="s">
        <v>464</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69" t="s">
        <v>450</v>
      </c>
      <c r="DH113" s="970"/>
      <c r="DI113" s="970"/>
      <c r="DJ113" s="970"/>
      <c r="DK113" s="971"/>
      <c r="DL113" s="972" t="s">
        <v>450</v>
      </c>
      <c r="DM113" s="970"/>
      <c r="DN113" s="970"/>
      <c r="DO113" s="970"/>
      <c r="DP113" s="971"/>
      <c r="DQ113" s="972" t="s">
        <v>393</v>
      </c>
      <c r="DR113" s="970"/>
      <c r="DS113" s="970"/>
      <c r="DT113" s="970"/>
      <c r="DU113" s="971"/>
      <c r="DV113" s="973" t="s">
        <v>450</v>
      </c>
      <c r="DW113" s="974"/>
      <c r="DX113" s="974"/>
      <c r="DY113" s="974"/>
      <c r="DZ113" s="975"/>
    </row>
    <row r="114" spans="1:130" s="230" customFormat="1" ht="26.25" customHeight="1" x14ac:dyDescent="0.15">
      <c r="A114" s="965"/>
      <c r="B114" s="966"/>
      <c r="C114" s="934" t="s">
        <v>465</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69">
        <v>10390</v>
      </c>
      <c r="AB114" s="970"/>
      <c r="AC114" s="970"/>
      <c r="AD114" s="970"/>
      <c r="AE114" s="971"/>
      <c r="AF114" s="972">
        <v>15234</v>
      </c>
      <c r="AG114" s="970"/>
      <c r="AH114" s="970"/>
      <c r="AI114" s="970"/>
      <c r="AJ114" s="971"/>
      <c r="AK114" s="972">
        <v>16307</v>
      </c>
      <c r="AL114" s="970"/>
      <c r="AM114" s="970"/>
      <c r="AN114" s="970"/>
      <c r="AO114" s="971"/>
      <c r="AP114" s="973">
        <v>0.4</v>
      </c>
      <c r="AQ114" s="974"/>
      <c r="AR114" s="974"/>
      <c r="AS114" s="974"/>
      <c r="AT114" s="975"/>
      <c r="AU114" s="919"/>
      <c r="AV114" s="920"/>
      <c r="AW114" s="920"/>
      <c r="AX114" s="920"/>
      <c r="AY114" s="920"/>
      <c r="AZ114" s="933" t="s">
        <v>466</v>
      </c>
      <c r="BA114" s="934"/>
      <c r="BB114" s="934"/>
      <c r="BC114" s="934"/>
      <c r="BD114" s="934"/>
      <c r="BE114" s="934"/>
      <c r="BF114" s="934"/>
      <c r="BG114" s="934"/>
      <c r="BH114" s="934"/>
      <c r="BI114" s="934"/>
      <c r="BJ114" s="934"/>
      <c r="BK114" s="934"/>
      <c r="BL114" s="934"/>
      <c r="BM114" s="934"/>
      <c r="BN114" s="934"/>
      <c r="BO114" s="934"/>
      <c r="BP114" s="935"/>
      <c r="BQ114" s="936">
        <v>889875</v>
      </c>
      <c r="BR114" s="937"/>
      <c r="BS114" s="937"/>
      <c r="BT114" s="937"/>
      <c r="BU114" s="937"/>
      <c r="BV114" s="937">
        <v>834106</v>
      </c>
      <c r="BW114" s="937"/>
      <c r="BX114" s="937"/>
      <c r="BY114" s="937"/>
      <c r="BZ114" s="937"/>
      <c r="CA114" s="937">
        <v>1096497</v>
      </c>
      <c r="CB114" s="937"/>
      <c r="CC114" s="937"/>
      <c r="CD114" s="937"/>
      <c r="CE114" s="937"/>
      <c r="CF114" s="931">
        <v>23.6</v>
      </c>
      <c r="CG114" s="932"/>
      <c r="CH114" s="932"/>
      <c r="CI114" s="932"/>
      <c r="CJ114" s="932"/>
      <c r="CK114" s="959"/>
      <c r="CL114" s="960"/>
      <c r="CM114" s="933" t="s">
        <v>467</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69" t="s">
        <v>450</v>
      </c>
      <c r="DH114" s="970"/>
      <c r="DI114" s="970"/>
      <c r="DJ114" s="970"/>
      <c r="DK114" s="971"/>
      <c r="DL114" s="972" t="s">
        <v>393</v>
      </c>
      <c r="DM114" s="970"/>
      <c r="DN114" s="970"/>
      <c r="DO114" s="970"/>
      <c r="DP114" s="971"/>
      <c r="DQ114" s="972" t="s">
        <v>450</v>
      </c>
      <c r="DR114" s="970"/>
      <c r="DS114" s="970"/>
      <c r="DT114" s="970"/>
      <c r="DU114" s="971"/>
      <c r="DV114" s="973" t="s">
        <v>450</v>
      </c>
      <c r="DW114" s="974"/>
      <c r="DX114" s="974"/>
      <c r="DY114" s="974"/>
      <c r="DZ114" s="975"/>
    </row>
    <row r="115" spans="1:130" s="230" customFormat="1" ht="26.25" customHeight="1" x14ac:dyDescent="0.15">
      <c r="A115" s="965"/>
      <c r="B115" s="966"/>
      <c r="C115" s="934" t="s">
        <v>468</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48">
        <v>48366</v>
      </c>
      <c r="AB115" s="949"/>
      <c r="AC115" s="949"/>
      <c r="AD115" s="949"/>
      <c r="AE115" s="950"/>
      <c r="AF115" s="951">
        <v>8802</v>
      </c>
      <c r="AG115" s="949"/>
      <c r="AH115" s="949"/>
      <c r="AI115" s="949"/>
      <c r="AJ115" s="950"/>
      <c r="AK115" s="951" t="s">
        <v>393</v>
      </c>
      <c r="AL115" s="949"/>
      <c r="AM115" s="949"/>
      <c r="AN115" s="949"/>
      <c r="AO115" s="950"/>
      <c r="AP115" s="952" t="s">
        <v>450</v>
      </c>
      <c r="AQ115" s="953"/>
      <c r="AR115" s="953"/>
      <c r="AS115" s="953"/>
      <c r="AT115" s="954"/>
      <c r="AU115" s="919"/>
      <c r="AV115" s="920"/>
      <c r="AW115" s="920"/>
      <c r="AX115" s="920"/>
      <c r="AY115" s="920"/>
      <c r="AZ115" s="933" t="s">
        <v>469</v>
      </c>
      <c r="BA115" s="934"/>
      <c r="BB115" s="934"/>
      <c r="BC115" s="934"/>
      <c r="BD115" s="934"/>
      <c r="BE115" s="934"/>
      <c r="BF115" s="934"/>
      <c r="BG115" s="934"/>
      <c r="BH115" s="934"/>
      <c r="BI115" s="934"/>
      <c r="BJ115" s="934"/>
      <c r="BK115" s="934"/>
      <c r="BL115" s="934"/>
      <c r="BM115" s="934"/>
      <c r="BN115" s="934"/>
      <c r="BO115" s="934"/>
      <c r="BP115" s="935"/>
      <c r="BQ115" s="936">
        <v>68623</v>
      </c>
      <c r="BR115" s="937"/>
      <c r="BS115" s="937"/>
      <c r="BT115" s="937"/>
      <c r="BU115" s="937"/>
      <c r="BV115" s="937">
        <v>65867</v>
      </c>
      <c r="BW115" s="937"/>
      <c r="BX115" s="937"/>
      <c r="BY115" s="937"/>
      <c r="BZ115" s="937"/>
      <c r="CA115" s="937">
        <v>59424</v>
      </c>
      <c r="CB115" s="937"/>
      <c r="CC115" s="937"/>
      <c r="CD115" s="937"/>
      <c r="CE115" s="937"/>
      <c r="CF115" s="931">
        <v>1.3</v>
      </c>
      <c r="CG115" s="932"/>
      <c r="CH115" s="932"/>
      <c r="CI115" s="932"/>
      <c r="CJ115" s="932"/>
      <c r="CK115" s="959"/>
      <c r="CL115" s="960"/>
      <c r="CM115" s="933" t="s">
        <v>470</v>
      </c>
      <c r="CN115" s="934"/>
      <c r="CO115" s="934"/>
      <c r="CP115" s="934"/>
      <c r="CQ115" s="934"/>
      <c r="CR115" s="934"/>
      <c r="CS115" s="934"/>
      <c r="CT115" s="934"/>
      <c r="CU115" s="934"/>
      <c r="CV115" s="934"/>
      <c r="CW115" s="934"/>
      <c r="CX115" s="934"/>
      <c r="CY115" s="934"/>
      <c r="CZ115" s="934"/>
      <c r="DA115" s="934"/>
      <c r="DB115" s="934"/>
      <c r="DC115" s="934"/>
      <c r="DD115" s="934"/>
      <c r="DE115" s="934"/>
      <c r="DF115" s="935"/>
      <c r="DG115" s="969" t="s">
        <v>459</v>
      </c>
      <c r="DH115" s="970"/>
      <c r="DI115" s="970"/>
      <c r="DJ115" s="970"/>
      <c r="DK115" s="971"/>
      <c r="DL115" s="972" t="s">
        <v>471</v>
      </c>
      <c r="DM115" s="970"/>
      <c r="DN115" s="970"/>
      <c r="DO115" s="970"/>
      <c r="DP115" s="971"/>
      <c r="DQ115" s="972" t="s">
        <v>458</v>
      </c>
      <c r="DR115" s="970"/>
      <c r="DS115" s="970"/>
      <c r="DT115" s="970"/>
      <c r="DU115" s="971"/>
      <c r="DV115" s="973" t="s">
        <v>458</v>
      </c>
      <c r="DW115" s="974"/>
      <c r="DX115" s="974"/>
      <c r="DY115" s="974"/>
      <c r="DZ115" s="975"/>
    </row>
    <row r="116" spans="1:130" s="230" customFormat="1" ht="26.25" customHeight="1" x14ac:dyDescent="0.15">
      <c r="A116" s="967"/>
      <c r="B116" s="968"/>
      <c r="C116" s="976" t="s">
        <v>472</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9">
        <v>4</v>
      </c>
      <c r="AB116" s="970"/>
      <c r="AC116" s="970"/>
      <c r="AD116" s="970"/>
      <c r="AE116" s="971"/>
      <c r="AF116" s="972" t="s">
        <v>459</v>
      </c>
      <c r="AG116" s="970"/>
      <c r="AH116" s="970"/>
      <c r="AI116" s="970"/>
      <c r="AJ116" s="971"/>
      <c r="AK116" s="972" t="s">
        <v>450</v>
      </c>
      <c r="AL116" s="970"/>
      <c r="AM116" s="970"/>
      <c r="AN116" s="970"/>
      <c r="AO116" s="971"/>
      <c r="AP116" s="973" t="s">
        <v>450</v>
      </c>
      <c r="AQ116" s="974"/>
      <c r="AR116" s="974"/>
      <c r="AS116" s="974"/>
      <c r="AT116" s="975"/>
      <c r="AU116" s="919"/>
      <c r="AV116" s="920"/>
      <c r="AW116" s="920"/>
      <c r="AX116" s="920"/>
      <c r="AY116" s="920"/>
      <c r="AZ116" s="978" t="s">
        <v>473</v>
      </c>
      <c r="BA116" s="979"/>
      <c r="BB116" s="979"/>
      <c r="BC116" s="979"/>
      <c r="BD116" s="979"/>
      <c r="BE116" s="979"/>
      <c r="BF116" s="979"/>
      <c r="BG116" s="979"/>
      <c r="BH116" s="979"/>
      <c r="BI116" s="979"/>
      <c r="BJ116" s="979"/>
      <c r="BK116" s="979"/>
      <c r="BL116" s="979"/>
      <c r="BM116" s="979"/>
      <c r="BN116" s="979"/>
      <c r="BO116" s="979"/>
      <c r="BP116" s="980"/>
      <c r="BQ116" s="936" t="s">
        <v>450</v>
      </c>
      <c r="BR116" s="937"/>
      <c r="BS116" s="937"/>
      <c r="BT116" s="937"/>
      <c r="BU116" s="937"/>
      <c r="BV116" s="937" t="s">
        <v>474</v>
      </c>
      <c r="BW116" s="937"/>
      <c r="BX116" s="937"/>
      <c r="BY116" s="937"/>
      <c r="BZ116" s="937"/>
      <c r="CA116" s="937" t="s">
        <v>450</v>
      </c>
      <c r="CB116" s="937"/>
      <c r="CC116" s="937"/>
      <c r="CD116" s="937"/>
      <c r="CE116" s="937"/>
      <c r="CF116" s="931" t="s">
        <v>393</v>
      </c>
      <c r="CG116" s="932"/>
      <c r="CH116" s="932"/>
      <c r="CI116" s="932"/>
      <c r="CJ116" s="932"/>
      <c r="CK116" s="959"/>
      <c r="CL116" s="960"/>
      <c r="CM116" s="933" t="s">
        <v>475</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69" t="s">
        <v>393</v>
      </c>
      <c r="DH116" s="970"/>
      <c r="DI116" s="970"/>
      <c r="DJ116" s="970"/>
      <c r="DK116" s="971"/>
      <c r="DL116" s="972" t="s">
        <v>450</v>
      </c>
      <c r="DM116" s="970"/>
      <c r="DN116" s="970"/>
      <c r="DO116" s="970"/>
      <c r="DP116" s="971"/>
      <c r="DQ116" s="972" t="s">
        <v>476</v>
      </c>
      <c r="DR116" s="970"/>
      <c r="DS116" s="970"/>
      <c r="DT116" s="970"/>
      <c r="DU116" s="971"/>
      <c r="DV116" s="973" t="s">
        <v>393</v>
      </c>
      <c r="DW116" s="974"/>
      <c r="DX116" s="974"/>
      <c r="DY116" s="974"/>
      <c r="DZ116" s="975"/>
    </row>
    <row r="117" spans="1:130" s="230" customFormat="1" ht="26.25" customHeight="1" x14ac:dyDescent="0.15">
      <c r="A117" s="923" t="s">
        <v>193</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8" t="s">
        <v>477</v>
      </c>
      <c r="Z117" s="905"/>
      <c r="AA117" s="989">
        <v>880856</v>
      </c>
      <c r="AB117" s="990"/>
      <c r="AC117" s="990"/>
      <c r="AD117" s="990"/>
      <c r="AE117" s="991"/>
      <c r="AF117" s="992">
        <v>881033</v>
      </c>
      <c r="AG117" s="990"/>
      <c r="AH117" s="990"/>
      <c r="AI117" s="990"/>
      <c r="AJ117" s="991"/>
      <c r="AK117" s="992">
        <v>902733</v>
      </c>
      <c r="AL117" s="990"/>
      <c r="AM117" s="990"/>
      <c r="AN117" s="990"/>
      <c r="AO117" s="991"/>
      <c r="AP117" s="993"/>
      <c r="AQ117" s="994"/>
      <c r="AR117" s="994"/>
      <c r="AS117" s="994"/>
      <c r="AT117" s="995"/>
      <c r="AU117" s="919"/>
      <c r="AV117" s="920"/>
      <c r="AW117" s="920"/>
      <c r="AX117" s="920"/>
      <c r="AY117" s="920"/>
      <c r="AZ117" s="985" t="s">
        <v>478</v>
      </c>
      <c r="BA117" s="986"/>
      <c r="BB117" s="986"/>
      <c r="BC117" s="986"/>
      <c r="BD117" s="986"/>
      <c r="BE117" s="986"/>
      <c r="BF117" s="986"/>
      <c r="BG117" s="986"/>
      <c r="BH117" s="986"/>
      <c r="BI117" s="986"/>
      <c r="BJ117" s="986"/>
      <c r="BK117" s="986"/>
      <c r="BL117" s="986"/>
      <c r="BM117" s="986"/>
      <c r="BN117" s="986"/>
      <c r="BO117" s="986"/>
      <c r="BP117" s="987"/>
      <c r="BQ117" s="936" t="s">
        <v>474</v>
      </c>
      <c r="BR117" s="937"/>
      <c r="BS117" s="937"/>
      <c r="BT117" s="937"/>
      <c r="BU117" s="937"/>
      <c r="BV117" s="937" t="s">
        <v>450</v>
      </c>
      <c r="BW117" s="937"/>
      <c r="BX117" s="937"/>
      <c r="BY117" s="937"/>
      <c r="BZ117" s="937"/>
      <c r="CA117" s="937" t="s">
        <v>450</v>
      </c>
      <c r="CB117" s="937"/>
      <c r="CC117" s="937"/>
      <c r="CD117" s="937"/>
      <c r="CE117" s="937"/>
      <c r="CF117" s="931" t="s">
        <v>459</v>
      </c>
      <c r="CG117" s="932"/>
      <c r="CH117" s="932"/>
      <c r="CI117" s="932"/>
      <c r="CJ117" s="932"/>
      <c r="CK117" s="959"/>
      <c r="CL117" s="960"/>
      <c r="CM117" s="933" t="s">
        <v>479</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69" t="s">
        <v>480</v>
      </c>
      <c r="DH117" s="970"/>
      <c r="DI117" s="970"/>
      <c r="DJ117" s="970"/>
      <c r="DK117" s="971"/>
      <c r="DL117" s="972" t="s">
        <v>459</v>
      </c>
      <c r="DM117" s="970"/>
      <c r="DN117" s="970"/>
      <c r="DO117" s="970"/>
      <c r="DP117" s="971"/>
      <c r="DQ117" s="972" t="s">
        <v>454</v>
      </c>
      <c r="DR117" s="970"/>
      <c r="DS117" s="970"/>
      <c r="DT117" s="970"/>
      <c r="DU117" s="971"/>
      <c r="DV117" s="973" t="s">
        <v>393</v>
      </c>
      <c r="DW117" s="974"/>
      <c r="DX117" s="974"/>
      <c r="DY117" s="974"/>
      <c r="DZ117" s="975"/>
    </row>
    <row r="118" spans="1:130" s="230" customFormat="1" ht="26.25" customHeight="1" x14ac:dyDescent="0.15">
      <c r="A118" s="923" t="s">
        <v>443</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440</v>
      </c>
      <c r="AB118" s="904"/>
      <c r="AC118" s="904"/>
      <c r="AD118" s="904"/>
      <c r="AE118" s="905"/>
      <c r="AF118" s="903" t="s">
        <v>441</v>
      </c>
      <c r="AG118" s="904"/>
      <c r="AH118" s="904"/>
      <c r="AI118" s="904"/>
      <c r="AJ118" s="905"/>
      <c r="AK118" s="903" t="s">
        <v>311</v>
      </c>
      <c r="AL118" s="904"/>
      <c r="AM118" s="904"/>
      <c r="AN118" s="904"/>
      <c r="AO118" s="905"/>
      <c r="AP118" s="981" t="s">
        <v>442</v>
      </c>
      <c r="AQ118" s="982"/>
      <c r="AR118" s="982"/>
      <c r="AS118" s="982"/>
      <c r="AT118" s="983"/>
      <c r="AU118" s="919"/>
      <c r="AV118" s="920"/>
      <c r="AW118" s="920"/>
      <c r="AX118" s="920"/>
      <c r="AY118" s="920"/>
      <c r="AZ118" s="984" t="s">
        <v>481</v>
      </c>
      <c r="BA118" s="976"/>
      <c r="BB118" s="976"/>
      <c r="BC118" s="976"/>
      <c r="BD118" s="976"/>
      <c r="BE118" s="976"/>
      <c r="BF118" s="976"/>
      <c r="BG118" s="976"/>
      <c r="BH118" s="976"/>
      <c r="BI118" s="976"/>
      <c r="BJ118" s="976"/>
      <c r="BK118" s="976"/>
      <c r="BL118" s="976"/>
      <c r="BM118" s="976"/>
      <c r="BN118" s="976"/>
      <c r="BO118" s="976"/>
      <c r="BP118" s="977"/>
      <c r="BQ118" s="1010" t="s">
        <v>474</v>
      </c>
      <c r="BR118" s="1011"/>
      <c r="BS118" s="1011"/>
      <c r="BT118" s="1011"/>
      <c r="BU118" s="1011"/>
      <c r="BV118" s="1011" t="s">
        <v>450</v>
      </c>
      <c r="BW118" s="1011"/>
      <c r="BX118" s="1011"/>
      <c r="BY118" s="1011"/>
      <c r="BZ118" s="1011"/>
      <c r="CA118" s="1011" t="s">
        <v>450</v>
      </c>
      <c r="CB118" s="1011"/>
      <c r="CC118" s="1011"/>
      <c r="CD118" s="1011"/>
      <c r="CE118" s="1011"/>
      <c r="CF118" s="931" t="s">
        <v>480</v>
      </c>
      <c r="CG118" s="932"/>
      <c r="CH118" s="932"/>
      <c r="CI118" s="932"/>
      <c r="CJ118" s="932"/>
      <c r="CK118" s="959"/>
      <c r="CL118" s="960"/>
      <c r="CM118" s="933" t="s">
        <v>482</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69" t="s">
        <v>393</v>
      </c>
      <c r="DH118" s="970"/>
      <c r="DI118" s="970"/>
      <c r="DJ118" s="970"/>
      <c r="DK118" s="971"/>
      <c r="DL118" s="972" t="s">
        <v>458</v>
      </c>
      <c r="DM118" s="970"/>
      <c r="DN118" s="970"/>
      <c r="DO118" s="970"/>
      <c r="DP118" s="971"/>
      <c r="DQ118" s="972" t="s">
        <v>450</v>
      </c>
      <c r="DR118" s="970"/>
      <c r="DS118" s="970"/>
      <c r="DT118" s="970"/>
      <c r="DU118" s="971"/>
      <c r="DV118" s="973" t="s">
        <v>450</v>
      </c>
      <c r="DW118" s="974"/>
      <c r="DX118" s="974"/>
      <c r="DY118" s="974"/>
      <c r="DZ118" s="975"/>
    </row>
    <row r="119" spans="1:130" s="230" customFormat="1" ht="26.25" customHeight="1" x14ac:dyDescent="0.15">
      <c r="A119" s="1073" t="s">
        <v>446</v>
      </c>
      <c r="B119" s="958"/>
      <c r="C119" s="940" t="s">
        <v>447</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450</v>
      </c>
      <c r="AB119" s="911"/>
      <c r="AC119" s="911"/>
      <c r="AD119" s="911"/>
      <c r="AE119" s="912"/>
      <c r="AF119" s="913" t="s">
        <v>474</v>
      </c>
      <c r="AG119" s="911"/>
      <c r="AH119" s="911"/>
      <c r="AI119" s="911"/>
      <c r="AJ119" s="912"/>
      <c r="AK119" s="913" t="s">
        <v>474</v>
      </c>
      <c r="AL119" s="911"/>
      <c r="AM119" s="911"/>
      <c r="AN119" s="911"/>
      <c r="AO119" s="912"/>
      <c r="AP119" s="914" t="s">
        <v>454</v>
      </c>
      <c r="AQ119" s="915"/>
      <c r="AR119" s="915"/>
      <c r="AS119" s="915"/>
      <c r="AT119" s="916"/>
      <c r="AU119" s="921"/>
      <c r="AV119" s="922"/>
      <c r="AW119" s="922"/>
      <c r="AX119" s="922"/>
      <c r="AY119" s="922"/>
      <c r="AZ119" s="251" t="s">
        <v>193</v>
      </c>
      <c r="BA119" s="251"/>
      <c r="BB119" s="251"/>
      <c r="BC119" s="251"/>
      <c r="BD119" s="251"/>
      <c r="BE119" s="251"/>
      <c r="BF119" s="251"/>
      <c r="BG119" s="251"/>
      <c r="BH119" s="251"/>
      <c r="BI119" s="251"/>
      <c r="BJ119" s="251"/>
      <c r="BK119" s="251"/>
      <c r="BL119" s="251"/>
      <c r="BM119" s="251"/>
      <c r="BN119" s="251"/>
      <c r="BO119" s="988" t="s">
        <v>483</v>
      </c>
      <c r="BP119" s="1016"/>
      <c r="BQ119" s="1010">
        <v>9958728</v>
      </c>
      <c r="BR119" s="1011"/>
      <c r="BS119" s="1011"/>
      <c r="BT119" s="1011"/>
      <c r="BU119" s="1011"/>
      <c r="BV119" s="1011">
        <v>9807048</v>
      </c>
      <c r="BW119" s="1011"/>
      <c r="BX119" s="1011"/>
      <c r="BY119" s="1011"/>
      <c r="BZ119" s="1011"/>
      <c r="CA119" s="1011">
        <v>10158909</v>
      </c>
      <c r="CB119" s="1011"/>
      <c r="CC119" s="1011"/>
      <c r="CD119" s="1011"/>
      <c r="CE119" s="1011"/>
      <c r="CF119" s="1012"/>
      <c r="CG119" s="1013"/>
      <c r="CH119" s="1013"/>
      <c r="CI119" s="1013"/>
      <c r="CJ119" s="1014"/>
      <c r="CK119" s="961"/>
      <c r="CL119" s="962"/>
      <c r="CM119" s="984" t="s">
        <v>484</v>
      </c>
      <c r="CN119" s="976"/>
      <c r="CO119" s="976"/>
      <c r="CP119" s="976"/>
      <c r="CQ119" s="976"/>
      <c r="CR119" s="976"/>
      <c r="CS119" s="976"/>
      <c r="CT119" s="976"/>
      <c r="CU119" s="976"/>
      <c r="CV119" s="976"/>
      <c r="CW119" s="976"/>
      <c r="CX119" s="976"/>
      <c r="CY119" s="976"/>
      <c r="CZ119" s="976"/>
      <c r="DA119" s="976"/>
      <c r="DB119" s="976"/>
      <c r="DC119" s="976"/>
      <c r="DD119" s="976"/>
      <c r="DE119" s="976"/>
      <c r="DF119" s="977"/>
      <c r="DG119" s="1015" t="s">
        <v>452</v>
      </c>
      <c r="DH119" s="997"/>
      <c r="DI119" s="997"/>
      <c r="DJ119" s="997"/>
      <c r="DK119" s="998"/>
      <c r="DL119" s="996" t="s">
        <v>398</v>
      </c>
      <c r="DM119" s="997"/>
      <c r="DN119" s="997"/>
      <c r="DO119" s="997"/>
      <c r="DP119" s="998"/>
      <c r="DQ119" s="996" t="s">
        <v>459</v>
      </c>
      <c r="DR119" s="997"/>
      <c r="DS119" s="997"/>
      <c r="DT119" s="997"/>
      <c r="DU119" s="998"/>
      <c r="DV119" s="999" t="s">
        <v>393</v>
      </c>
      <c r="DW119" s="1000"/>
      <c r="DX119" s="1000"/>
      <c r="DY119" s="1000"/>
      <c r="DZ119" s="1001"/>
    </row>
    <row r="120" spans="1:130" s="230" customFormat="1" ht="26.25" customHeight="1" x14ac:dyDescent="0.15">
      <c r="A120" s="1074"/>
      <c r="B120" s="960"/>
      <c r="C120" s="933" t="s">
        <v>455</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454</v>
      </c>
      <c r="AB120" s="970"/>
      <c r="AC120" s="970"/>
      <c r="AD120" s="970"/>
      <c r="AE120" s="971"/>
      <c r="AF120" s="972" t="s">
        <v>480</v>
      </c>
      <c r="AG120" s="970"/>
      <c r="AH120" s="970"/>
      <c r="AI120" s="970"/>
      <c r="AJ120" s="971"/>
      <c r="AK120" s="972" t="s">
        <v>450</v>
      </c>
      <c r="AL120" s="970"/>
      <c r="AM120" s="970"/>
      <c r="AN120" s="970"/>
      <c r="AO120" s="971"/>
      <c r="AP120" s="973" t="s">
        <v>450</v>
      </c>
      <c r="AQ120" s="974"/>
      <c r="AR120" s="974"/>
      <c r="AS120" s="974"/>
      <c r="AT120" s="975"/>
      <c r="AU120" s="1002" t="s">
        <v>485</v>
      </c>
      <c r="AV120" s="1003"/>
      <c r="AW120" s="1003"/>
      <c r="AX120" s="1003"/>
      <c r="AY120" s="1004"/>
      <c r="AZ120" s="940" t="s">
        <v>486</v>
      </c>
      <c r="BA120" s="908"/>
      <c r="BB120" s="908"/>
      <c r="BC120" s="908"/>
      <c r="BD120" s="908"/>
      <c r="BE120" s="908"/>
      <c r="BF120" s="908"/>
      <c r="BG120" s="908"/>
      <c r="BH120" s="908"/>
      <c r="BI120" s="908"/>
      <c r="BJ120" s="908"/>
      <c r="BK120" s="908"/>
      <c r="BL120" s="908"/>
      <c r="BM120" s="908"/>
      <c r="BN120" s="908"/>
      <c r="BO120" s="908"/>
      <c r="BP120" s="909"/>
      <c r="BQ120" s="941">
        <v>3155676</v>
      </c>
      <c r="BR120" s="942"/>
      <c r="BS120" s="942"/>
      <c r="BT120" s="942"/>
      <c r="BU120" s="942"/>
      <c r="BV120" s="942">
        <v>3263836</v>
      </c>
      <c r="BW120" s="942"/>
      <c r="BX120" s="942"/>
      <c r="BY120" s="942"/>
      <c r="BZ120" s="942"/>
      <c r="CA120" s="942">
        <v>3295824</v>
      </c>
      <c r="CB120" s="942"/>
      <c r="CC120" s="942"/>
      <c r="CD120" s="942"/>
      <c r="CE120" s="942"/>
      <c r="CF120" s="955">
        <v>70.900000000000006</v>
      </c>
      <c r="CG120" s="956"/>
      <c r="CH120" s="956"/>
      <c r="CI120" s="956"/>
      <c r="CJ120" s="956"/>
      <c r="CK120" s="1017" t="s">
        <v>487</v>
      </c>
      <c r="CL120" s="1018"/>
      <c r="CM120" s="1018"/>
      <c r="CN120" s="1018"/>
      <c r="CO120" s="1019"/>
      <c r="CP120" s="1025" t="s">
        <v>488</v>
      </c>
      <c r="CQ120" s="1026"/>
      <c r="CR120" s="1026"/>
      <c r="CS120" s="1026"/>
      <c r="CT120" s="1026"/>
      <c r="CU120" s="1026"/>
      <c r="CV120" s="1026"/>
      <c r="CW120" s="1026"/>
      <c r="CX120" s="1026"/>
      <c r="CY120" s="1026"/>
      <c r="CZ120" s="1026"/>
      <c r="DA120" s="1026"/>
      <c r="DB120" s="1026"/>
      <c r="DC120" s="1026"/>
      <c r="DD120" s="1026"/>
      <c r="DE120" s="1026"/>
      <c r="DF120" s="1027"/>
      <c r="DG120" s="941">
        <v>1165978</v>
      </c>
      <c r="DH120" s="942"/>
      <c r="DI120" s="942"/>
      <c r="DJ120" s="942"/>
      <c r="DK120" s="942"/>
      <c r="DL120" s="942">
        <v>1036382</v>
      </c>
      <c r="DM120" s="942"/>
      <c r="DN120" s="942"/>
      <c r="DO120" s="942"/>
      <c r="DP120" s="942"/>
      <c r="DQ120" s="942">
        <v>915598</v>
      </c>
      <c r="DR120" s="942"/>
      <c r="DS120" s="942"/>
      <c r="DT120" s="942"/>
      <c r="DU120" s="942"/>
      <c r="DV120" s="943">
        <v>19.7</v>
      </c>
      <c r="DW120" s="943"/>
      <c r="DX120" s="943"/>
      <c r="DY120" s="943"/>
      <c r="DZ120" s="944"/>
    </row>
    <row r="121" spans="1:130" s="230" customFormat="1" ht="26.25" customHeight="1" x14ac:dyDescent="0.15">
      <c r="A121" s="1074"/>
      <c r="B121" s="960"/>
      <c r="C121" s="985" t="s">
        <v>489</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69" t="s">
        <v>476</v>
      </c>
      <c r="AB121" s="970"/>
      <c r="AC121" s="970"/>
      <c r="AD121" s="970"/>
      <c r="AE121" s="971"/>
      <c r="AF121" s="972" t="s">
        <v>459</v>
      </c>
      <c r="AG121" s="970"/>
      <c r="AH121" s="970"/>
      <c r="AI121" s="970"/>
      <c r="AJ121" s="971"/>
      <c r="AK121" s="972" t="s">
        <v>474</v>
      </c>
      <c r="AL121" s="970"/>
      <c r="AM121" s="970"/>
      <c r="AN121" s="970"/>
      <c r="AO121" s="971"/>
      <c r="AP121" s="973" t="s">
        <v>454</v>
      </c>
      <c r="AQ121" s="974"/>
      <c r="AR121" s="974"/>
      <c r="AS121" s="974"/>
      <c r="AT121" s="975"/>
      <c r="AU121" s="1005"/>
      <c r="AV121" s="1006"/>
      <c r="AW121" s="1006"/>
      <c r="AX121" s="1006"/>
      <c r="AY121" s="1007"/>
      <c r="AZ121" s="933" t="s">
        <v>490</v>
      </c>
      <c r="BA121" s="934"/>
      <c r="BB121" s="934"/>
      <c r="BC121" s="934"/>
      <c r="BD121" s="934"/>
      <c r="BE121" s="934"/>
      <c r="BF121" s="934"/>
      <c r="BG121" s="934"/>
      <c r="BH121" s="934"/>
      <c r="BI121" s="934"/>
      <c r="BJ121" s="934"/>
      <c r="BK121" s="934"/>
      <c r="BL121" s="934"/>
      <c r="BM121" s="934"/>
      <c r="BN121" s="934"/>
      <c r="BO121" s="934"/>
      <c r="BP121" s="935"/>
      <c r="BQ121" s="936">
        <v>91340</v>
      </c>
      <c r="BR121" s="937"/>
      <c r="BS121" s="937"/>
      <c r="BT121" s="937"/>
      <c r="BU121" s="937"/>
      <c r="BV121" s="937">
        <v>101902</v>
      </c>
      <c r="BW121" s="937"/>
      <c r="BX121" s="937"/>
      <c r="BY121" s="937"/>
      <c r="BZ121" s="937"/>
      <c r="CA121" s="937">
        <v>127654</v>
      </c>
      <c r="CB121" s="937"/>
      <c r="CC121" s="937"/>
      <c r="CD121" s="937"/>
      <c r="CE121" s="937"/>
      <c r="CF121" s="931">
        <v>2.7</v>
      </c>
      <c r="CG121" s="932"/>
      <c r="CH121" s="932"/>
      <c r="CI121" s="932"/>
      <c r="CJ121" s="932"/>
      <c r="CK121" s="1020"/>
      <c r="CL121" s="1021"/>
      <c r="CM121" s="1021"/>
      <c r="CN121" s="1021"/>
      <c r="CO121" s="1022"/>
      <c r="CP121" s="1030" t="s">
        <v>491</v>
      </c>
      <c r="CQ121" s="1031"/>
      <c r="CR121" s="1031"/>
      <c r="CS121" s="1031"/>
      <c r="CT121" s="1031"/>
      <c r="CU121" s="1031"/>
      <c r="CV121" s="1031"/>
      <c r="CW121" s="1031"/>
      <c r="CX121" s="1031"/>
      <c r="CY121" s="1031"/>
      <c r="CZ121" s="1031"/>
      <c r="DA121" s="1031"/>
      <c r="DB121" s="1031"/>
      <c r="DC121" s="1031"/>
      <c r="DD121" s="1031"/>
      <c r="DE121" s="1031"/>
      <c r="DF121" s="1032"/>
      <c r="DG121" s="936">
        <v>30000</v>
      </c>
      <c r="DH121" s="937"/>
      <c r="DI121" s="937"/>
      <c r="DJ121" s="937"/>
      <c r="DK121" s="937"/>
      <c r="DL121" s="937">
        <v>20238</v>
      </c>
      <c r="DM121" s="937"/>
      <c r="DN121" s="937"/>
      <c r="DO121" s="937"/>
      <c r="DP121" s="937"/>
      <c r="DQ121" s="937">
        <v>11141</v>
      </c>
      <c r="DR121" s="937"/>
      <c r="DS121" s="937"/>
      <c r="DT121" s="937"/>
      <c r="DU121" s="937"/>
      <c r="DV121" s="938">
        <v>0.2</v>
      </c>
      <c r="DW121" s="938"/>
      <c r="DX121" s="938"/>
      <c r="DY121" s="938"/>
      <c r="DZ121" s="939"/>
    </row>
    <row r="122" spans="1:130" s="230" customFormat="1" ht="26.25" customHeight="1" x14ac:dyDescent="0.15">
      <c r="A122" s="1074"/>
      <c r="B122" s="960"/>
      <c r="C122" s="933" t="s">
        <v>467</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t="s">
        <v>452</v>
      </c>
      <c r="AB122" s="970"/>
      <c r="AC122" s="970"/>
      <c r="AD122" s="970"/>
      <c r="AE122" s="971"/>
      <c r="AF122" s="972" t="s">
        <v>454</v>
      </c>
      <c r="AG122" s="970"/>
      <c r="AH122" s="970"/>
      <c r="AI122" s="970"/>
      <c r="AJ122" s="971"/>
      <c r="AK122" s="972" t="s">
        <v>459</v>
      </c>
      <c r="AL122" s="970"/>
      <c r="AM122" s="970"/>
      <c r="AN122" s="970"/>
      <c r="AO122" s="971"/>
      <c r="AP122" s="973" t="s">
        <v>450</v>
      </c>
      <c r="AQ122" s="974"/>
      <c r="AR122" s="974"/>
      <c r="AS122" s="974"/>
      <c r="AT122" s="975"/>
      <c r="AU122" s="1005"/>
      <c r="AV122" s="1006"/>
      <c r="AW122" s="1006"/>
      <c r="AX122" s="1006"/>
      <c r="AY122" s="1007"/>
      <c r="AZ122" s="984" t="s">
        <v>492</v>
      </c>
      <c r="BA122" s="976"/>
      <c r="BB122" s="976"/>
      <c r="BC122" s="976"/>
      <c r="BD122" s="976"/>
      <c r="BE122" s="976"/>
      <c r="BF122" s="976"/>
      <c r="BG122" s="976"/>
      <c r="BH122" s="976"/>
      <c r="BI122" s="976"/>
      <c r="BJ122" s="976"/>
      <c r="BK122" s="976"/>
      <c r="BL122" s="976"/>
      <c r="BM122" s="976"/>
      <c r="BN122" s="976"/>
      <c r="BO122" s="976"/>
      <c r="BP122" s="977"/>
      <c r="BQ122" s="1010">
        <v>5900530</v>
      </c>
      <c r="BR122" s="1011"/>
      <c r="BS122" s="1011"/>
      <c r="BT122" s="1011"/>
      <c r="BU122" s="1011"/>
      <c r="BV122" s="1011">
        <v>5942281</v>
      </c>
      <c r="BW122" s="1011"/>
      <c r="BX122" s="1011"/>
      <c r="BY122" s="1011"/>
      <c r="BZ122" s="1011"/>
      <c r="CA122" s="1011">
        <v>6121303</v>
      </c>
      <c r="CB122" s="1011"/>
      <c r="CC122" s="1011"/>
      <c r="CD122" s="1011"/>
      <c r="CE122" s="1011"/>
      <c r="CF122" s="1028">
        <v>131.6</v>
      </c>
      <c r="CG122" s="1029"/>
      <c r="CH122" s="1029"/>
      <c r="CI122" s="1029"/>
      <c r="CJ122" s="1029"/>
      <c r="CK122" s="1020"/>
      <c r="CL122" s="1021"/>
      <c r="CM122" s="1021"/>
      <c r="CN122" s="1021"/>
      <c r="CO122" s="1022"/>
      <c r="CP122" s="1030" t="s">
        <v>493</v>
      </c>
      <c r="CQ122" s="1031"/>
      <c r="CR122" s="1031"/>
      <c r="CS122" s="1031"/>
      <c r="CT122" s="1031"/>
      <c r="CU122" s="1031"/>
      <c r="CV122" s="1031"/>
      <c r="CW122" s="1031"/>
      <c r="CX122" s="1031"/>
      <c r="CY122" s="1031"/>
      <c r="CZ122" s="1031"/>
      <c r="DA122" s="1031"/>
      <c r="DB122" s="1031"/>
      <c r="DC122" s="1031"/>
      <c r="DD122" s="1031"/>
      <c r="DE122" s="1031"/>
      <c r="DF122" s="1032"/>
      <c r="DG122" s="936">
        <v>11000</v>
      </c>
      <c r="DH122" s="937"/>
      <c r="DI122" s="937"/>
      <c r="DJ122" s="937"/>
      <c r="DK122" s="937"/>
      <c r="DL122" s="937">
        <v>11000</v>
      </c>
      <c r="DM122" s="937"/>
      <c r="DN122" s="937"/>
      <c r="DO122" s="937"/>
      <c r="DP122" s="937"/>
      <c r="DQ122" s="937">
        <v>11000</v>
      </c>
      <c r="DR122" s="937"/>
      <c r="DS122" s="937"/>
      <c r="DT122" s="937"/>
      <c r="DU122" s="937"/>
      <c r="DV122" s="938">
        <v>0.2</v>
      </c>
      <c r="DW122" s="938"/>
      <c r="DX122" s="938"/>
      <c r="DY122" s="938"/>
      <c r="DZ122" s="939"/>
    </row>
    <row r="123" spans="1:130" s="230" customFormat="1" ht="26.25" customHeight="1" x14ac:dyDescent="0.15">
      <c r="A123" s="1074"/>
      <c r="B123" s="960"/>
      <c r="C123" s="933" t="s">
        <v>475</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480</v>
      </c>
      <c r="AB123" s="970"/>
      <c r="AC123" s="970"/>
      <c r="AD123" s="970"/>
      <c r="AE123" s="971"/>
      <c r="AF123" s="972" t="s">
        <v>450</v>
      </c>
      <c r="AG123" s="970"/>
      <c r="AH123" s="970"/>
      <c r="AI123" s="970"/>
      <c r="AJ123" s="971"/>
      <c r="AK123" s="972" t="s">
        <v>398</v>
      </c>
      <c r="AL123" s="970"/>
      <c r="AM123" s="970"/>
      <c r="AN123" s="970"/>
      <c r="AO123" s="971"/>
      <c r="AP123" s="973" t="s">
        <v>471</v>
      </c>
      <c r="AQ123" s="974"/>
      <c r="AR123" s="974"/>
      <c r="AS123" s="974"/>
      <c r="AT123" s="975"/>
      <c r="AU123" s="1008"/>
      <c r="AV123" s="1009"/>
      <c r="AW123" s="1009"/>
      <c r="AX123" s="1009"/>
      <c r="AY123" s="1009"/>
      <c r="AZ123" s="251" t="s">
        <v>193</v>
      </c>
      <c r="BA123" s="251"/>
      <c r="BB123" s="251"/>
      <c r="BC123" s="251"/>
      <c r="BD123" s="251"/>
      <c r="BE123" s="251"/>
      <c r="BF123" s="251"/>
      <c r="BG123" s="251"/>
      <c r="BH123" s="251"/>
      <c r="BI123" s="251"/>
      <c r="BJ123" s="251"/>
      <c r="BK123" s="251"/>
      <c r="BL123" s="251"/>
      <c r="BM123" s="251"/>
      <c r="BN123" s="251"/>
      <c r="BO123" s="988" t="s">
        <v>494</v>
      </c>
      <c r="BP123" s="1016"/>
      <c r="BQ123" s="1046">
        <v>9147546</v>
      </c>
      <c r="BR123" s="1047"/>
      <c r="BS123" s="1047"/>
      <c r="BT123" s="1047"/>
      <c r="BU123" s="1047"/>
      <c r="BV123" s="1047">
        <v>9308019</v>
      </c>
      <c r="BW123" s="1047"/>
      <c r="BX123" s="1047"/>
      <c r="BY123" s="1047"/>
      <c r="BZ123" s="1047"/>
      <c r="CA123" s="1047">
        <v>9544781</v>
      </c>
      <c r="CB123" s="1047"/>
      <c r="CC123" s="1047"/>
      <c r="CD123" s="1047"/>
      <c r="CE123" s="1047"/>
      <c r="CF123" s="1012"/>
      <c r="CG123" s="1013"/>
      <c r="CH123" s="1013"/>
      <c r="CI123" s="1013"/>
      <c r="CJ123" s="1014"/>
      <c r="CK123" s="1020"/>
      <c r="CL123" s="1021"/>
      <c r="CM123" s="1021"/>
      <c r="CN123" s="1021"/>
      <c r="CO123" s="1022"/>
      <c r="CP123" s="1030" t="s">
        <v>495</v>
      </c>
      <c r="CQ123" s="1031"/>
      <c r="CR123" s="1031"/>
      <c r="CS123" s="1031"/>
      <c r="CT123" s="1031"/>
      <c r="CU123" s="1031"/>
      <c r="CV123" s="1031"/>
      <c r="CW123" s="1031"/>
      <c r="CX123" s="1031"/>
      <c r="CY123" s="1031"/>
      <c r="CZ123" s="1031"/>
      <c r="DA123" s="1031"/>
      <c r="DB123" s="1031"/>
      <c r="DC123" s="1031"/>
      <c r="DD123" s="1031"/>
      <c r="DE123" s="1031"/>
      <c r="DF123" s="1032"/>
      <c r="DG123" s="969" t="s">
        <v>398</v>
      </c>
      <c r="DH123" s="970"/>
      <c r="DI123" s="970"/>
      <c r="DJ123" s="970"/>
      <c r="DK123" s="971"/>
      <c r="DL123" s="972" t="s">
        <v>474</v>
      </c>
      <c r="DM123" s="970"/>
      <c r="DN123" s="970"/>
      <c r="DO123" s="970"/>
      <c r="DP123" s="971"/>
      <c r="DQ123" s="972" t="s">
        <v>476</v>
      </c>
      <c r="DR123" s="970"/>
      <c r="DS123" s="970"/>
      <c r="DT123" s="970"/>
      <c r="DU123" s="971"/>
      <c r="DV123" s="973" t="s">
        <v>450</v>
      </c>
      <c r="DW123" s="974"/>
      <c r="DX123" s="974"/>
      <c r="DY123" s="974"/>
      <c r="DZ123" s="975"/>
    </row>
    <row r="124" spans="1:130" s="230" customFormat="1" ht="26.25" customHeight="1" thickBot="1" x14ac:dyDescent="0.2">
      <c r="A124" s="1074"/>
      <c r="B124" s="960"/>
      <c r="C124" s="933" t="s">
        <v>479</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458</v>
      </c>
      <c r="AB124" s="970"/>
      <c r="AC124" s="970"/>
      <c r="AD124" s="970"/>
      <c r="AE124" s="971"/>
      <c r="AF124" s="972" t="s">
        <v>452</v>
      </c>
      <c r="AG124" s="970"/>
      <c r="AH124" s="970"/>
      <c r="AI124" s="970"/>
      <c r="AJ124" s="971"/>
      <c r="AK124" s="972" t="s">
        <v>471</v>
      </c>
      <c r="AL124" s="970"/>
      <c r="AM124" s="970"/>
      <c r="AN124" s="970"/>
      <c r="AO124" s="971"/>
      <c r="AP124" s="973" t="s">
        <v>459</v>
      </c>
      <c r="AQ124" s="974"/>
      <c r="AR124" s="974"/>
      <c r="AS124" s="974"/>
      <c r="AT124" s="975"/>
      <c r="AU124" s="1042" t="s">
        <v>496</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17.5</v>
      </c>
      <c r="BR124" s="1038"/>
      <c r="BS124" s="1038"/>
      <c r="BT124" s="1038"/>
      <c r="BU124" s="1038"/>
      <c r="BV124" s="1038">
        <v>10.4</v>
      </c>
      <c r="BW124" s="1038"/>
      <c r="BX124" s="1038"/>
      <c r="BY124" s="1038"/>
      <c r="BZ124" s="1038"/>
      <c r="CA124" s="1038">
        <v>13.2</v>
      </c>
      <c r="CB124" s="1038"/>
      <c r="CC124" s="1038"/>
      <c r="CD124" s="1038"/>
      <c r="CE124" s="1038"/>
      <c r="CF124" s="1039"/>
      <c r="CG124" s="1040"/>
      <c r="CH124" s="1040"/>
      <c r="CI124" s="1040"/>
      <c r="CJ124" s="1041"/>
      <c r="CK124" s="1023"/>
      <c r="CL124" s="1023"/>
      <c r="CM124" s="1023"/>
      <c r="CN124" s="1023"/>
      <c r="CO124" s="1024"/>
      <c r="CP124" s="1030" t="s">
        <v>497</v>
      </c>
      <c r="CQ124" s="1031"/>
      <c r="CR124" s="1031"/>
      <c r="CS124" s="1031"/>
      <c r="CT124" s="1031"/>
      <c r="CU124" s="1031"/>
      <c r="CV124" s="1031"/>
      <c r="CW124" s="1031"/>
      <c r="CX124" s="1031"/>
      <c r="CY124" s="1031"/>
      <c r="CZ124" s="1031"/>
      <c r="DA124" s="1031"/>
      <c r="DB124" s="1031"/>
      <c r="DC124" s="1031"/>
      <c r="DD124" s="1031"/>
      <c r="DE124" s="1031"/>
      <c r="DF124" s="1032"/>
      <c r="DG124" s="1015" t="s">
        <v>458</v>
      </c>
      <c r="DH124" s="997"/>
      <c r="DI124" s="997"/>
      <c r="DJ124" s="997"/>
      <c r="DK124" s="998"/>
      <c r="DL124" s="996" t="s">
        <v>398</v>
      </c>
      <c r="DM124" s="997"/>
      <c r="DN124" s="997"/>
      <c r="DO124" s="997"/>
      <c r="DP124" s="998"/>
      <c r="DQ124" s="996" t="s">
        <v>459</v>
      </c>
      <c r="DR124" s="997"/>
      <c r="DS124" s="997"/>
      <c r="DT124" s="997"/>
      <c r="DU124" s="998"/>
      <c r="DV124" s="999" t="s">
        <v>471</v>
      </c>
      <c r="DW124" s="1000"/>
      <c r="DX124" s="1000"/>
      <c r="DY124" s="1000"/>
      <c r="DZ124" s="1001"/>
    </row>
    <row r="125" spans="1:130" s="230" customFormat="1" ht="26.25" customHeight="1" x14ac:dyDescent="0.15">
      <c r="A125" s="1074"/>
      <c r="B125" s="960"/>
      <c r="C125" s="933" t="s">
        <v>482</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458</v>
      </c>
      <c r="AB125" s="970"/>
      <c r="AC125" s="970"/>
      <c r="AD125" s="970"/>
      <c r="AE125" s="971"/>
      <c r="AF125" s="972" t="s">
        <v>454</v>
      </c>
      <c r="AG125" s="970"/>
      <c r="AH125" s="970"/>
      <c r="AI125" s="970"/>
      <c r="AJ125" s="971"/>
      <c r="AK125" s="972" t="s">
        <v>458</v>
      </c>
      <c r="AL125" s="970"/>
      <c r="AM125" s="970"/>
      <c r="AN125" s="970"/>
      <c r="AO125" s="971"/>
      <c r="AP125" s="973" t="s">
        <v>480</v>
      </c>
      <c r="AQ125" s="974"/>
      <c r="AR125" s="974"/>
      <c r="AS125" s="974"/>
      <c r="AT125" s="97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3" t="s">
        <v>498</v>
      </c>
      <c r="CL125" s="1018"/>
      <c r="CM125" s="1018"/>
      <c r="CN125" s="1018"/>
      <c r="CO125" s="1019"/>
      <c r="CP125" s="940" t="s">
        <v>499</v>
      </c>
      <c r="CQ125" s="908"/>
      <c r="CR125" s="908"/>
      <c r="CS125" s="908"/>
      <c r="CT125" s="908"/>
      <c r="CU125" s="908"/>
      <c r="CV125" s="908"/>
      <c r="CW125" s="908"/>
      <c r="CX125" s="908"/>
      <c r="CY125" s="908"/>
      <c r="CZ125" s="908"/>
      <c r="DA125" s="908"/>
      <c r="DB125" s="908"/>
      <c r="DC125" s="908"/>
      <c r="DD125" s="908"/>
      <c r="DE125" s="908"/>
      <c r="DF125" s="909"/>
      <c r="DG125" s="941" t="s">
        <v>474</v>
      </c>
      <c r="DH125" s="942"/>
      <c r="DI125" s="942"/>
      <c r="DJ125" s="942"/>
      <c r="DK125" s="942"/>
      <c r="DL125" s="942" t="s">
        <v>474</v>
      </c>
      <c r="DM125" s="942"/>
      <c r="DN125" s="942"/>
      <c r="DO125" s="942"/>
      <c r="DP125" s="942"/>
      <c r="DQ125" s="942" t="s">
        <v>450</v>
      </c>
      <c r="DR125" s="942"/>
      <c r="DS125" s="942"/>
      <c r="DT125" s="942"/>
      <c r="DU125" s="942"/>
      <c r="DV125" s="943" t="s">
        <v>454</v>
      </c>
      <c r="DW125" s="943"/>
      <c r="DX125" s="943"/>
      <c r="DY125" s="943"/>
      <c r="DZ125" s="944"/>
    </row>
    <row r="126" spans="1:130" s="230" customFormat="1" ht="26.25" customHeight="1" thickBot="1" x14ac:dyDescent="0.2">
      <c r="A126" s="1074"/>
      <c r="B126" s="960"/>
      <c r="C126" s="933" t="s">
        <v>484</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v>48366</v>
      </c>
      <c r="AB126" s="970"/>
      <c r="AC126" s="970"/>
      <c r="AD126" s="970"/>
      <c r="AE126" s="971"/>
      <c r="AF126" s="972">
        <v>8802</v>
      </c>
      <c r="AG126" s="970"/>
      <c r="AH126" s="970"/>
      <c r="AI126" s="970"/>
      <c r="AJ126" s="971"/>
      <c r="AK126" s="972" t="s">
        <v>471</v>
      </c>
      <c r="AL126" s="970"/>
      <c r="AM126" s="970"/>
      <c r="AN126" s="970"/>
      <c r="AO126" s="971"/>
      <c r="AP126" s="973" t="s">
        <v>459</v>
      </c>
      <c r="AQ126" s="974"/>
      <c r="AR126" s="974"/>
      <c r="AS126" s="974"/>
      <c r="AT126" s="97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4"/>
      <c r="CL126" s="1021"/>
      <c r="CM126" s="1021"/>
      <c r="CN126" s="1021"/>
      <c r="CO126" s="1022"/>
      <c r="CP126" s="933" t="s">
        <v>500</v>
      </c>
      <c r="CQ126" s="934"/>
      <c r="CR126" s="934"/>
      <c r="CS126" s="934"/>
      <c r="CT126" s="934"/>
      <c r="CU126" s="934"/>
      <c r="CV126" s="934"/>
      <c r="CW126" s="934"/>
      <c r="CX126" s="934"/>
      <c r="CY126" s="934"/>
      <c r="CZ126" s="934"/>
      <c r="DA126" s="934"/>
      <c r="DB126" s="934"/>
      <c r="DC126" s="934"/>
      <c r="DD126" s="934"/>
      <c r="DE126" s="934"/>
      <c r="DF126" s="935"/>
      <c r="DG126" s="936" t="s">
        <v>458</v>
      </c>
      <c r="DH126" s="937"/>
      <c r="DI126" s="937"/>
      <c r="DJ126" s="937"/>
      <c r="DK126" s="937"/>
      <c r="DL126" s="937" t="s">
        <v>398</v>
      </c>
      <c r="DM126" s="937"/>
      <c r="DN126" s="937"/>
      <c r="DO126" s="937"/>
      <c r="DP126" s="937"/>
      <c r="DQ126" s="937" t="s">
        <v>474</v>
      </c>
      <c r="DR126" s="937"/>
      <c r="DS126" s="937"/>
      <c r="DT126" s="937"/>
      <c r="DU126" s="937"/>
      <c r="DV126" s="938" t="s">
        <v>480</v>
      </c>
      <c r="DW126" s="938"/>
      <c r="DX126" s="938"/>
      <c r="DY126" s="938"/>
      <c r="DZ126" s="939"/>
    </row>
    <row r="127" spans="1:130" s="230" customFormat="1" ht="26.25" customHeight="1" x14ac:dyDescent="0.15">
      <c r="A127" s="1075"/>
      <c r="B127" s="962"/>
      <c r="C127" s="984" t="s">
        <v>501</v>
      </c>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7"/>
      <c r="AA127" s="969" t="s">
        <v>450</v>
      </c>
      <c r="AB127" s="970"/>
      <c r="AC127" s="970"/>
      <c r="AD127" s="970"/>
      <c r="AE127" s="971"/>
      <c r="AF127" s="972" t="s">
        <v>398</v>
      </c>
      <c r="AG127" s="970"/>
      <c r="AH127" s="970"/>
      <c r="AI127" s="970"/>
      <c r="AJ127" s="971"/>
      <c r="AK127" s="972" t="s">
        <v>474</v>
      </c>
      <c r="AL127" s="970"/>
      <c r="AM127" s="970"/>
      <c r="AN127" s="970"/>
      <c r="AO127" s="971"/>
      <c r="AP127" s="973" t="s">
        <v>471</v>
      </c>
      <c r="AQ127" s="974"/>
      <c r="AR127" s="974"/>
      <c r="AS127" s="974"/>
      <c r="AT127" s="975"/>
      <c r="AU127" s="232"/>
      <c r="AV127" s="232"/>
      <c r="AW127" s="232"/>
      <c r="AX127" s="1048" t="s">
        <v>502</v>
      </c>
      <c r="AY127" s="1049"/>
      <c r="AZ127" s="1049"/>
      <c r="BA127" s="1049"/>
      <c r="BB127" s="1049"/>
      <c r="BC127" s="1049"/>
      <c r="BD127" s="1049"/>
      <c r="BE127" s="1050"/>
      <c r="BF127" s="1051" t="s">
        <v>503</v>
      </c>
      <c r="BG127" s="1049"/>
      <c r="BH127" s="1049"/>
      <c r="BI127" s="1049"/>
      <c r="BJ127" s="1049"/>
      <c r="BK127" s="1049"/>
      <c r="BL127" s="1050"/>
      <c r="BM127" s="1051" t="s">
        <v>504</v>
      </c>
      <c r="BN127" s="1049"/>
      <c r="BO127" s="1049"/>
      <c r="BP127" s="1049"/>
      <c r="BQ127" s="1049"/>
      <c r="BR127" s="1049"/>
      <c r="BS127" s="1050"/>
      <c r="BT127" s="1051" t="s">
        <v>505</v>
      </c>
      <c r="BU127" s="1049"/>
      <c r="BV127" s="1049"/>
      <c r="BW127" s="1049"/>
      <c r="BX127" s="1049"/>
      <c r="BY127" s="1049"/>
      <c r="BZ127" s="1072"/>
      <c r="CA127" s="232"/>
      <c r="CB127" s="232"/>
      <c r="CC127" s="232"/>
      <c r="CD127" s="255"/>
      <c r="CE127" s="255"/>
      <c r="CF127" s="255"/>
      <c r="CG127" s="232"/>
      <c r="CH127" s="232"/>
      <c r="CI127" s="232"/>
      <c r="CJ127" s="254"/>
      <c r="CK127" s="1034"/>
      <c r="CL127" s="1021"/>
      <c r="CM127" s="1021"/>
      <c r="CN127" s="1021"/>
      <c r="CO127" s="1022"/>
      <c r="CP127" s="933" t="s">
        <v>506</v>
      </c>
      <c r="CQ127" s="934"/>
      <c r="CR127" s="934"/>
      <c r="CS127" s="934"/>
      <c r="CT127" s="934"/>
      <c r="CU127" s="934"/>
      <c r="CV127" s="934"/>
      <c r="CW127" s="934"/>
      <c r="CX127" s="934"/>
      <c r="CY127" s="934"/>
      <c r="CZ127" s="934"/>
      <c r="DA127" s="934"/>
      <c r="DB127" s="934"/>
      <c r="DC127" s="934"/>
      <c r="DD127" s="934"/>
      <c r="DE127" s="934"/>
      <c r="DF127" s="935"/>
      <c r="DG127" s="936" t="s">
        <v>450</v>
      </c>
      <c r="DH127" s="937"/>
      <c r="DI127" s="937"/>
      <c r="DJ127" s="937"/>
      <c r="DK127" s="937"/>
      <c r="DL127" s="937" t="s">
        <v>458</v>
      </c>
      <c r="DM127" s="937"/>
      <c r="DN127" s="937"/>
      <c r="DO127" s="937"/>
      <c r="DP127" s="937"/>
      <c r="DQ127" s="937" t="s">
        <v>141</v>
      </c>
      <c r="DR127" s="937"/>
      <c r="DS127" s="937"/>
      <c r="DT127" s="937"/>
      <c r="DU127" s="937"/>
      <c r="DV127" s="938" t="s">
        <v>450</v>
      </c>
      <c r="DW127" s="938"/>
      <c r="DX127" s="938"/>
      <c r="DY127" s="938"/>
      <c r="DZ127" s="939"/>
    </row>
    <row r="128" spans="1:130" s="230" customFormat="1" ht="26.25" customHeight="1" thickBot="1" x14ac:dyDescent="0.2">
      <c r="A128" s="1058" t="s">
        <v>507</v>
      </c>
      <c r="B128" s="1059"/>
      <c r="C128" s="1059"/>
      <c r="D128" s="1059"/>
      <c r="E128" s="1059"/>
      <c r="F128" s="1059"/>
      <c r="G128" s="1059"/>
      <c r="H128" s="1059"/>
      <c r="I128" s="1059"/>
      <c r="J128" s="1059"/>
      <c r="K128" s="1059"/>
      <c r="L128" s="1059"/>
      <c r="M128" s="1059"/>
      <c r="N128" s="1059"/>
      <c r="O128" s="1059"/>
      <c r="P128" s="1059"/>
      <c r="Q128" s="1059"/>
      <c r="R128" s="1059"/>
      <c r="S128" s="1059"/>
      <c r="T128" s="1059"/>
      <c r="U128" s="1059"/>
      <c r="V128" s="1059"/>
      <c r="W128" s="1060" t="s">
        <v>508</v>
      </c>
      <c r="X128" s="1060"/>
      <c r="Y128" s="1060"/>
      <c r="Z128" s="1061"/>
      <c r="AA128" s="1062">
        <v>1608</v>
      </c>
      <c r="AB128" s="1063"/>
      <c r="AC128" s="1063"/>
      <c r="AD128" s="1063"/>
      <c r="AE128" s="1064"/>
      <c r="AF128" s="1065">
        <v>2799</v>
      </c>
      <c r="AG128" s="1063"/>
      <c r="AH128" s="1063"/>
      <c r="AI128" s="1063"/>
      <c r="AJ128" s="1064"/>
      <c r="AK128" s="1065">
        <v>3925</v>
      </c>
      <c r="AL128" s="1063"/>
      <c r="AM128" s="1063"/>
      <c r="AN128" s="1063"/>
      <c r="AO128" s="1064"/>
      <c r="AP128" s="1066"/>
      <c r="AQ128" s="1067"/>
      <c r="AR128" s="1067"/>
      <c r="AS128" s="1067"/>
      <c r="AT128" s="1068"/>
      <c r="AU128" s="232"/>
      <c r="AV128" s="232"/>
      <c r="AW128" s="232"/>
      <c r="AX128" s="907" t="s">
        <v>509</v>
      </c>
      <c r="AY128" s="908"/>
      <c r="AZ128" s="908"/>
      <c r="BA128" s="908"/>
      <c r="BB128" s="908"/>
      <c r="BC128" s="908"/>
      <c r="BD128" s="908"/>
      <c r="BE128" s="909"/>
      <c r="BF128" s="1069" t="s">
        <v>480</v>
      </c>
      <c r="BG128" s="1070"/>
      <c r="BH128" s="1070"/>
      <c r="BI128" s="1070"/>
      <c r="BJ128" s="1070"/>
      <c r="BK128" s="1070"/>
      <c r="BL128" s="1071"/>
      <c r="BM128" s="1069">
        <v>14.89</v>
      </c>
      <c r="BN128" s="1070"/>
      <c r="BO128" s="1070"/>
      <c r="BP128" s="1070"/>
      <c r="BQ128" s="1070"/>
      <c r="BR128" s="1070"/>
      <c r="BS128" s="1071"/>
      <c r="BT128" s="1069">
        <v>20</v>
      </c>
      <c r="BU128" s="1070"/>
      <c r="BV128" s="1070"/>
      <c r="BW128" s="1070"/>
      <c r="BX128" s="1070"/>
      <c r="BY128" s="1070"/>
      <c r="BZ128" s="1087"/>
      <c r="CA128" s="255"/>
      <c r="CB128" s="255"/>
      <c r="CC128" s="255"/>
      <c r="CD128" s="255"/>
      <c r="CE128" s="255"/>
      <c r="CF128" s="255"/>
      <c r="CG128" s="232"/>
      <c r="CH128" s="232"/>
      <c r="CI128" s="232"/>
      <c r="CJ128" s="254"/>
      <c r="CK128" s="1035"/>
      <c r="CL128" s="1036"/>
      <c r="CM128" s="1036"/>
      <c r="CN128" s="1036"/>
      <c r="CO128" s="1037"/>
      <c r="CP128" s="1052" t="s">
        <v>510</v>
      </c>
      <c r="CQ128" s="740"/>
      <c r="CR128" s="740"/>
      <c r="CS128" s="740"/>
      <c r="CT128" s="740"/>
      <c r="CU128" s="740"/>
      <c r="CV128" s="740"/>
      <c r="CW128" s="740"/>
      <c r="CX128" s="740"/>
      <c r="CY128" s="740"/>
      <c r="CZ128" s="740"/>
      <c r="DA128" s="740"/>
      <c r="DB128" s="740"/>
      <c r="DC128" s="740"/>
      <c r="DD128" s="740"/>
      <c r="DE128" s="740"/>
      <c r="DF128" s="1053"/>
      <c r="DG128" s="1054">
        <v>68623</v>
      </c>
      <c r="DH128" s="1055"/>
      <c r="DI128" s="1055"/>
      <c r="DJ128" s="1055"/>
      <c r="DK128" s="1055"/>
      <c r="DL128" s="1055">
        <v>65867</v>
      </c>
      <c r="DM128" s="1055"/>
      <c r="DN128" s="1055"/>
      <c r="DO128" s="1055"/>
      <c r="DP128" s="1055"/>
      <c r="DQ128" s="1055">
        <v>59424</v>
      </c>
      <c r="DR128" s="1055"/>
      <c r="DS128" s="1055"/>
      <c r="DT128" s="1055"/>
      <c r="DU128" s="1055"/>
      <c r="DV128" s="1056">
        <v>1.3</v>
      </c>
      <c r="DW128" s="1056"/>
      <c r="DX128" s="1056"/>
      <c r="DY128" s="1056"/>
      <c r="DZ128" s="1057"/>
    </row>
    <row r="129" spans="1:131" s="230" customFormat="1" ht="26.25" customHeight="1" x14ac:dyDescent="0.15">
      <c r="A129" s="945" t="s">
        <v>111</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81" t="s">
        <v>511</v>
      </c>
      <c r="X129" s="1082"/>
      <c r="Y129" s="1082"/>
      <c r="Z129" s="1083"/>
      <c r="AA129" s="969">
        <v>5177959</v>
      </c>
      <c r="AB129" s="970"/>
      <c r="AC129" s="970"/>
      <c r="AD129" s="970"/>
      <c r="AE129" s="971"/>
      <c r="AF129" s="972">
        <v>5291130</v>
      </c>
      <c r="AG129" s="970"/>
      <c r="AH129" s="970"/>
      <c r="AI129" s="970"/>
      <c r="AJ129" s="971"/>
      <c r="AK129" s="972">
        <v>5167014</v>
      </c>
      <c r="AL129" s="970"/>
      <c r="AM129" s="970"/>
      <c r="AN129" s="970"/>
      <c r="AO129" s="971"/>
      <c r="AP129" s="1084"/>
      <c r="AQ129" s="1085"/>
      <c r="AR129" s="1085"/>
      <c r="AS129" s="1085"/>
      <c r="AT129" s="1086"/>
      <c r="AU129" s="233"/>
      <c r="AV129" s="233"/>
      <c r="AW129" s="233"/>
      <c r="AX129" s="1076" t="s">
        <v>512</v>
      </c>
      <c r="AY129" s="934"/>
      <c r="AZ129" s="934"/>
      <c r="BA129" s="934"/>
      <c r="BB129" s="934"/>
      <c r="BC129" s="934"/>
      <c r="BD129" s="934"/>
      <c r="BE129" s="935"/>
      <c r="BF129" s="1077" t="s">
        <v>476</v>
      </c>
      <c r="BG129" s="1078"/>
      <c r="BH129" s="1078"/>
      <c r="BI129" s="1078"/>
      <c r="BJ129" s="1078"/>
      <c r="BK129" s="1078"/>
      <c r="BL129" s="1079"/>
      <c r="BM129" s="1077">
        <v>19.89</v>
      </c>
      <c r="BN129" s="1078"/>
      <c r="BO129" s="1078"/>
      <c r="BP129" s="1078"/>
      <c r="BQ129" s="1078"/>
      <c r="BR129" s="1078"/>
      <c r="BS129" s="1079"/>
      <c r="BT129" s="1077">
        <v>30</v>
      </c>
      <c r="BU129" s="1078"/>
      <c r="BV129" s="1078"/>
      <c r="BW129" s="1078"/>
      <c r="BX129" s="1078"/>
      <c r="BY129" s="1078"/>
      <c r="BZ129" s="108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5" t="s">
        <v>513</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81" t="s">
        <v>514</v>
      </c>
      <c r="X130" s="1082"/>
      <c r="Y130" s="1082"/>
      <c r="Z130" s="1083"/>
      <c r="AA130" s="969">
        <v>555366</v>
      </c>
      <c r="AB130" s="970"/>
      <c r="AC130" s="970"/>
      <c r="AD130" s="970"/>
      <c r="AE130" s="971"/>
      <c r="AF130" s="972">
        <v>535753</v>
      </c>
      <c r="AG130" s="970"/>
      <c r="AH130" s="970"/>
      <c r="AI130" s="970"/>
      <c r="AJ130" s="971"/>
      <c r="AK130" s="972">
        <v>516518</v>
      </c>
      <c r="AL130" s="970"/>
      <c r="AM130" s="970"/>
      <c r="AN130" s="970"/>
      <c r="AO130" s="971"/>
      <c r="AP130" s="1084"/>
      <c r="AQ130" s="1085"/>
      <c r="AR130" s="1085"/>
      <c r="AS130" s="1085"/>
      <c r="AT130" s="1086"/>
      <c r="AU130" s="233"/>
      <c r="AV130" s="233"/>
      <c r="AW130" s="233"/>
      <c r="AX130" s="1076" t="s">
        <v>515</v>
      </c>
      <c r="AY130" s="934"/>
      <c r="AZ130" s="934"/>
      <c r="BA130" s="934"/>
      <c r="BB130" s="934"/>
      <c r="BC130" s="934"/>
      <c r="BD130" s="934"/>
      <c r="BE130" s="935"/>
      <c r="BF130" s="1112">
        <v>7.4</v>
      </c>
      <c r="BG130" s="1113"/>
      <c r="BH130" s="1113"/>
      <c r="BI130" s="1113"/>
      <c r="BJ130" s="1113"/>
      <c r="BK130" s="1113"/>
      <c r="BL130" s="1114"/>
      <c r="BM130" s="1112">
        <v>25</v>
      </c>
      <c r="BN130" s="1113"/>
      <c r="BO130" s="1113"/>
      <c r="BP130" s="1113"/>
      <c r="BQ130" s="1113"/>
      <c r="BR130" s="1113"/>
      <c r="BS130" s="1114"/>
      <c r="BT130" s="1112">
        <v>35</v>
      </c>
      <c r="BU130" s="1113"/>
      <c r="BV130" s="1113"/>
      <c r="BW130" s="1113"/>
      <c r="BX130" s="1113"/>
      <c r="BY130" s="1113"/>
      <c r="BZ130" s="111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516</v>
      </c>
      <c r="X131" s="1119"/>
      <c r="Y131" s="1119"/>
      <c r="Z131" s="1120"/>
      <c r="AA131" s="1015">
        <v>4622593</v>
      </c>
      <c r="AB131" s="997"/>
      <c r="AC131" s="997"/>
      <c r="AD131" s="997"/>
      <c r="AE131" s="998"/>
      <c r="AF131" s="996">
        <v>4755377</v>
      </c>
      <c r="AG131" s="997"/>
      <c r="AH131" s="997"/>
      <c r="AI131" s="997"/>
      <c r="AJ131" s="998"/>
      <c r="AK131" s="996">
        <v>4650496</v>
      </c>
      <c r="AL131" s="997"/>
      <c r="AM131" s="997"/>
      <c r="AN131" s="997"/>
      <c r="AO131" s="998"/>
      <c r="AP131" s="1121"/>
      <c r="AQ131" s="1122"/>
      <c r="AR131" s="1122"/>
      <c r="AS131" s="1122"/>
      <c r="AT131" s="1123"/>
      <c r="AU131" s="233"/>
      <c r="AV131" s="233"/>
      <c r="AW131" s="233"/>
      <c r="AX131" s="1094" t="s">
        <v>517</v>
      </c>
      <c r="AY131" s="740"/>
      <c r="AZ131" s="740"/>
      <c r="BA131" s="740"/>
      <c r="BB131" s="740"/>
      <c r="BC131" s="740"/>
      <c r="BD131" s="740"/>
      <c r="BE131" s="1053"/>
      <c r="BF131" s="1095">
        <v>13.2</v>
      </c>
      <c r="BG131" s="1096"/>
      <c r="BH131" s="1096"/>
      <c r="BI131" s="1096"/>
      <c r="BJ131" s="1096"/>
      <c r="BK131" s="1096"/>
      <c r="BL131" s="1097"/>
      <c r="BM131" s="1095">
        <v>350</v>
      </c>
      <c r="BN131" s="1096"/>
      <c r="BO131" s="1096"/>
      <c r="BP131" s="1096"/>
      <c r="BQ131" s="1096"/>
      <c r="BR131" s="1096"/>
      <c r="BS131" s="1097"/>
      <c r="BT131" s="1098"/>
      <c r="BU131" s="1099"/>
      <c r="BV131" s="1099"/>
      <c r="BW131" s="1099"/>
      <c r="BX131" s="1099"/>
      <c r="BY131" s="1099"/>
      <c r="BZ131" s="110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01" t="s">
        <v>518</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519</v>
      </c>
      <c r="W132" s="1105"/>
      <c r="X132" s="1105"/>
      <c r="Y132" s="1105"/>
      <c r="Z132" s="1106"/>
      <c r="AA132" s="1107">
        <v>7.0065004640000002</v>
      </c>
      <c r="AB132" s="1108"/>
      <c r="AC132" s="1108"/>
      <c r="AD132" s="1108"/>
      <c r="AE132" s="1109"/>
      <c r="AF132" s="1110">
        <v>7.2019736820000002</v>
      </c>
      <c r="AG132" s="1108"/>
      <c r="AH132" s="1108"/>
      <c r="AI132" s="1108"/>
      <c r="AJ132" s="1109"/>
      <c r="AK132" s="1110">
        <v>8.2204134779999993</v>
      </c>
      <c r="AL132" s="1108"/>
      <c r="AM132" s="1108"/>
      <c r="AN132" s="1108"/>
      <c r="AO132" s="1109"/>
      <c r="AP132" s="1012"/>
      <c r="AQ132" s="1013"/>
      <c r="AR132" s="1013"/>
      <c r="AS132" s="1013"/>
      <c r="AT132" s="111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520</v>
      </c>
      <c r="W133" s="1088"/>
      <c r="X133" s="1088"/>
      <c r="Y133" s="1088"/>
      <c r="Z133" s="1089"/>
      <c r="AA133" s="1090">
        <v>8.1</v>
      </c>
      <c r="AB133" s="1091"/>
      <c r="AC133" s="1091"/>
      <c r="AD133" s="1091"/>
      <c r="AE133" s="1092"/>
      <c r="AF133" s="1090">
        <v>7.4</v>
      </c>
      <c r="AG133" s="1091"/>
      <c r="AH133" s="1091"/>
      <c r="AI133" s="1091"/>
      <c r="AJ133" s="1092"/>
      <c r="AK133" s="1090">
        <v>7.4</v>
      </c>
      <c r="AL133" s="1091"/>
      <c r="AM133" s="1091"/>
      <c r="AN133" s="1091"/>
      <c r="AO133" s="1092"/>
      <c r="AP133" s="1039"/>
      <c r="AQ133" s="1040"/>
      <c r="AR133" s="1040"/>
      <c r="AS133" s="1040"/>
      <c r="AT133" s="109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JI3IZzfUw+qGi2M8UoxY3oQNDQFONL7R6TEr8xPDKr+8Wfc4dezI1q7EWEGT2lm5G4hwTvF6LEx+Oe6G2U6Hg==" saltValue="uGdfL70ZwQuf61LyIBBn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E72" sqref="AE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7rfE2Gaklblq26DulCC7tpDEDJD0MziRS51JxuRgoVtp16ufsnjYesZ+uIQj4F14NkE0/GRDvJ2btV6XCoV7RQ==" saltValue="eBtTS3tE0v6Rgs+UGK7I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UUxyXPNtB/VqAgikN3WlFkZJuHQDb6Z9Wlbo/K2e2/oQTDNwYWXMPJ3orbAZ6m1PYRhdrl+1H+aGIJu4nbKg==" saltValue="6bCkzJsTpThndDpOKeMT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529</v>
      </c>
      <c r="AL9" s="1128"/>
      <c r="AM9" s="1128"/>
      <c r="AN9" s="1129"/>
      <c r="AO9" s="281">
        <v>1428406</v>
      </c>
      <c r="AP9" s="281">
        <v>86628</v>
      </c>
      <c r="AQ9" s="282">
        <v>99018</v>
      </c>
      <c r="AR9" s="283">
        <v>-12.5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530</v>
      </c>
      <c r="AL10" s="1128"/>
      <c r="AM10" s="1128"/>
      <c r="AN10" s="1129"/>
      <c r="AO10" s="284">
        <v>158887</v>
      </c>
      <c r="AP10" s="284">
        <v>9636</v>
      </c>
      <c r="AQ10" s="285">
        <v>12190</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531</v>
      </c>
      <c r="AL11" s="1128"/>
      <c r="AM11" s="1128"/>
      <c r="AN11" s="1129"/>
      <c r="AO11" s="284" t="s">
        <v>532</v>
      </c>
      <c r="AP11" s="284" t="s">
        <v>532</v>
      </c>
      <c r="AQ11" s="285">
        <v>979</v>
      </c>
      <c r="AR11" s="286" t="s">
        <v>532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533</v>
      </c>
      <c r="AL12" s="1128"/>
      <c r="AM12" s="1128"/>
      <c r="AN12" s="1129"/>
      <c r="AO12" s="284" t="s">
        <v>532</v>
      </c>
      <c r="AP12" s="284" t="s">
        <v>532</v>
      </c>
      <c r="AQ12" s="285" t="s">
        <v>532</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534</v>
      </c>
      <c r="AL13" s="1128"/>
      <c r="AM13" s="1128"/>
      <c r="AN13" s="1129"/>
      <c r="AO13" s="284">
        <v>66548</v>
      </c>
      <c r="AP13" s="284">
        <v>4036</v>
      </c>
      <c r="AQ13" s="285">
        <v>3304</v>
      </c>
      <c r="AR13" s="286">
        <v>22.2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535</v>
      </c>
      <c r="AL14" s="1128"/>
      <c r="AM14" s="1128"/>
      <c r="AN14" s="1129"/>
      <c r="AO14" s="284" t="s">
        <v>532</v>
      </c>
      <c r="AP14" s="284" t="s">
        <v>532</v>
      </c>
      <c r="AQ14" s="285">
        <v>2278</v>
      </c>
      <c r="AR14" s="286" t="s">
        <v>532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536</v>
      </c>
      <c r="AL15" s="1131"/>
      <c r="AM15" s="1131"/>
      <c r="AN15" s="1132"/>
      <c r="AO15" s="284">
        <v>-89023</v>
      </c>
      <c r="AP15" s="284">
        <v>-5399</v>
      </c>
      <c r="AQ15" s="285">
        <v>-6694</v>
      </c>
      <c r="AR15" s="286">
        <v>-19.3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193</v>
      </c>
      <c r="AL16" s="1131"/>
      <c r="AM16" s="1131"/>
      <c r="AN16" s="1132"/>
      <c r="AO16" s="284">
        <v>1564818</v>
      </c>
      <c r="AP16" s="284">
        <v>94901</v>
      </c>
      <c r="AQ16" s="285">
        <v>111075</v>
      </c>
      <c r="AR16" s="286">
        <v>-14.6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541</v>
      </c>
      <c r="AL21" s="1134"/>
      <c r="AM21" s="1134"/>
      <c r="AN21" s="1135"/>
      <c r="AO21" s="297">
        <v>9.4600000000000009</v>
      </c>
      <c r="AP21" s="298">
        <v>9.92</v>
      </c>
      <c r="AQ21" s="299">
        <v>-0.46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542</v>
      </c>
      <c r="AL22" s="1134"/>
      <c r="AM22" s="1134"/>
      <c r="AN22" s="1135"/>
      <c r="AO22" s="302">
        <v>96.7</v>
      </c>
      <c r="AP22" s="303">
        <v>96.2</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4" t="s">
        <v>543</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1" t="s">
        <v>546</v>
      </c>
      <c r="AL32" s="1142"/>
      <c r="AM32" s="1142"/>
      <c r="AN32" s="1143"/>
      <c r="AO32" s="312">
        <v>663116</v>
      </c>
      <c r="AP32" s="312">
        <v>40216</v>
      </c>
      <c r="AQ32" s="313">
        <v>56953</v>
      </c>
      <c r="AR32" s="314">
        <v>-29.4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1" t="s">
        <v>547</v>
      </c>
      <c r="AL33" s="1142"/>
      <c r="AM33" s="1142"/>
      <c r="AN33" s="1143"/>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1" t="s">
        <v>548</v>
      </c>
      <c r="AL34" s="1142"/>
      <c r="AM34" s="1142"/>
      <c r="AN34" s="1143"/>
      <c r="AO34" s="312" t="s">
        <v>532</v>
      </c>
      <c r="AP34" s="312" t="s">
        <v>532</v>
      </c>
      <c r="AQ34" s="313" t="s">
        <v>532</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1" t="s">
        <v>549</v>
      </c>
      <c r="AL35" s="1142"/>
      <c r="AM35" s="1142"/>
      <c r="AN35" s="1143"/>
      <c r="AO35" s="312">
        <v>223310</v>
      </c>
      <c r="AP35" s="312">
        <v>13543</v>
      </c>
      <c r="AQ35" s="313">
        <v>20881</v>
      </c>
      <c r="AR35" s="314">
        <v>-35.1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1" t="s">
        <v>550</v>
      </c>
      <c r="AL36" s="1142"/>
      <c r="AM36" s="1142"/>
      <c r="AN36" s="1143"/>
      <c r="AO36" s="312">
        <v>16307</v>
      </c>
      <c r="AP36" s="312">
        <v>989</v>
      </c>
      <c r="AQ36" s="313">
        <v>3030</v>
      </c>
      <c r="AR36" s="314">
        <v>-67.400000000000006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1" t="s">
        <v>551</v>
      </c>
      <c r="AL37" s="1142"/>
      <c r="AM37" s="1142"/>
      <c r="AN37" s="1143"/>
      <c r="AO37" s="312" t="s">
        <v>532</v>
      </c>
      <c r="AP37" s="312" t="s">
        <v>532</v>
      </c>
      <c r="AQ37" s="313">
        <v>605</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4" t="s">
        <v>552</v>
      </c>
      <c r="AL38" s="1145"/>
      <c r="AM38" s="1145"/>
      <c r="AN38" s="1146"/>
      <c r="AO38" s="315" t="s">
        <v>532</v>
      </c>
      <c r="AP38" s="315" t="s">
        <v>532</v>
      </c>
      <c r="AQ38" s="316">
        <v>2</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4" t="s">
        <v>553</v>
      </c>
      <c r="AL39" s="1145"/>
      <c r="AM39" s="1145"/>
      <c r="AN39" s="1146"/>
      <c r="AO39" s="312">
        <v>-3925</v>
      </c>
      <c r="AP39" s="312">
        <v>-238</v>
      </c>
      <c r="AQ39" s="313">
        <v>-2161</v>
      </c>
      <c r="AR39" s="314">
        <v>-89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1" t="s">
        <v>554</v>
      </c>
      <c r="AL40" s="1142"/>
      <c r="AM40" s="1142"/>
      <c r="AN40" s="1143"/>
      <c r="AO40" s="312">
        <v>-516518</v>
      </c>
      <c r="AP40" s="312">
        <v>-31325</v>
      </c>
      <c r="AQ40" s="313">
        <v>-53409</v>
      </c>
      <c r="AR40" s="314">
        <v>-41.3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7" t="s">
        <v>304</v>
      </c>
      <c r="AL41" s="1148"/>
      <c r="AM41" s="1148"/>
      <c r="AN41" s="1149"/>
      <c r="AO41" s="312">
        <v>382290</v>
      </c>
      <c r="AP41" s="312">
        <v>23185</v>
      </c>
      <c r="AQ41" s="313">
        <v>25901</v>
      </c>
      <c r="AR41" s="314">
        <v>-10.5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6" t="s">
        <v>524</v>
      </c>
      <c r="AN49" s="1138" t="s">
        <v>558</v>
      </c>
      <c r="AO49" s="1139"/>
      <c r="AP49" s="1139"/>
      <c r="AQ49" s="1139"/>
      <c r="AR49" s="114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7"/>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814452</v>
      </c>
      <c r="AN51" s="334">
        <v>47355</v>
      </c>
      <c r="AO51" s="335">
        <v>-0.5</v>
      </c>
      <c r="AP51" s="336">
        <v>96462</v>
      </c>
      <c r="AQ51" s="337">
        <v>-2.5</v>
      </c>
      <c r="AR51" s="338">
        <v>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457736</v>
      </c>
      <c r="AN52" s="342">
        <v>26614</v>
      </c>
      <c r="AO52" s="343">
        <v>-21.2</v>
      </c>
      <c r="AP52" s="344">
        <v>39886</v>
      </c>
      <c r="AQ52" s="345">
        <v>-8.8000000000000007</v>
      </c>
      <c r="AR52" s="346">
        <v>-12.4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1325624</v>
      </c>
      <c r="AN53" s="334">
        <v>77941</v>
      </c>
      <c r="AO53" s="335">
        <v>64.599999999999994</v>
      </c>
      <c r="AP53" s="336">
        <v>83103</v>
      </c>
      <c r="AQ53" s="337">
        <v>-13.8</v>
      </c>
      <c r="AR53" s="338">
        <v>78.400000000000006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1170308</v>
      </c>
      <c r="AN54" s="342">
        <v>68809</v>
      </c>
      <c r="AO54" s="343">
        <v>158.5</v>
      </c>
      <c r="AP54" s="344">
        <v>41378</v>
      </c>
      <c r="AQ54" s="345">
        <v>3.7</v>
      </c>
      <c r="AR54" s="346">
        <v>154.80000000000001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1648944</v>
      </c>
      <c r="AN55" s="334">
        <v>98058</v>
      </c>
      <c r="AO55" s="335">
        <v>25.8</v>
      </c>
      <c r="AP55" s="336">
        <v>84459</v>
      </c>
      <c r="AQ55" s="337">
        <v>1.6</v>
      </c>
      <c r="AR55" s="338">
        <v>24.2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1159359</v>
      </c>
      <c r="AN56" s="342">
        <v>68944</v>
      </c>
      <c r="AO56" s="343">
        <v>0.2</v>
      </c>
      <c r="AP56" s="344">
        <v>47314</v>
      </c>
      <c r="AQ56" s="345">
        <v>14.3</v>
      </c>
      <c r="AR56" s="346">
        <v>-14.1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1054971</v>
      </c>
      <c r="AN57" s="334">
        <v>63316</v>
      </c>
      <c r="AO57" s="335">
        <v>-35.4</v>
      </c>
      <c r="AP57" s="336">
        <v>74568</v>
      </c>
      <c r="AQ57" s="337">
        <v>-11.7</v>
      </c>
      <c r="AR57" s="338">
        <v>-23.7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807813</v>
      </c>
      <c r="AN58" s="342">
        <v>48482</v>
      </c>
      <c r="AO58" s="343">
        <v>-29.7</v>
      </c>
      <c r="AP58" s="344">
        <v>42558</v>
      </c>
      <c r="AQ58" s="345">
        <v>-10.1</v>
      </c>
      <c r="AR58" s="346">
        <v>-19.600000000000001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1462102</v>
      </c>
      <c r="AN59" s="334">
        <v>88671</v>
      </c>
      <c r="AO59" s="335">
        <v>40</v>
      </c>
      <c r="AP59" s="336">
        <v>73693</v>
      </c>
      <c r="AQ59" s="337">
        <v>-1.2</v>
      </c>
      <c r="AR59" s="338">
        <v>41.2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1023742</v>
      </c>
      <c r="AN60" s="342">
        <v>62086</v>
      </c>
      <c r="AO60" s="343">
        <v>28.1</v>
      </c>
      <c r="AP60" s="344">
        <v>44203</v>
      </c>
      <c r="AQ60" s="345">
        <v>3.9</v>
      </c>
      <c r="AR60" s="346">
        <v>24.2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1261219</v>
      </c>
      <c r="AN61" s="349">
        <v>75068</v>
      </c>
      <c r="AO61" s="350">
        <v>18.899999999999999</v>
      </c>
      <c r="AP61" s="351">
        <v>82457</v>
      </c>
      <c r="AQ61" s="352">
        <v>-5.5</v>
      </c>
      <c r="AR61" s="338">
        <v>24.4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923792</v>
      </c>
      <c r="AN62" s="342">
        <v>54987</v>
      </c>
      <c r="AO62" s="343">
        <v>27.2</v>
      </c>
      <c r="AP62" s="344">
        <v>43068</v>
      </c>
      <c r="AQ62" s="345">
        <v>0.6</v>
      </c>
      <c r="AR62" s="346">
        <v>26.6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pOaljIojvn5+llsFc7C4ZpTg0XuumUX5TWrLWfDV99K5oLgpsn6tw0vISXUBkhezfk6SA/f7OmNumQUdjndYg==" saltValue="ILdlYxcvPnKvp6QAMxMv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pFn6bfHowmbBpuiapEULowoYkypZQyQTl1Qlhl5x06IzIz0lDAWk+iVRCfrHBc2BPgPcuzIgMXFI262Xt7QiyQ==" saltValue="+zeHzb5QMuScmYNBmbPC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521</v>
      </c>
    </row>
  </sheetData>
  <sheetProtection algorithmName="SHA-512" hashValue="9hf8SUhg5+aXq1mxtVD72JWqEWSqtkULshBv9GxUIfc2UxZZdqSZC+sbwdqn07/OTrwXE9SupKPLFVNgWVhl0g==" saltValue="kPgRJh0gjPxrkuBHVJVz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50" t="s">
        <v>3</v>
      </c>
      <c r="D47" s="1150"/>
      <c r="E47" s="1151"/>
      <c r="F47" s="11">
        <v>16.52</v>
      </c>
      <c r="G47" s="12">
        <v>19.18</v>
      </c>
      <c r="H47" s="12">
        <v>21.62</v>
      </c>
      <c r="I47" s="12">
        <v>16.7</v>
      </c>
      <c r="J47" s="13">
        <v>20.14</v>
      </c>
    </row>
    <row r="48" spans="2:10" ht="57.75" customHeight="1" x14ac:dyDescent="0.15">
      <c r="B48" s="14"/>
      <c r="C48" s="1152" t="s">
        <v>4</v>
      </c>
      <c r="D48" s="1152"/>
      <c r="E48" s="1153"/>
      <c r="F48" s="15">
        <v>7.14</v>
      </c>
      <c r="G48" s="16">
        <v>4.22</v>
      </c>
      <c r="H48" s="16">
        <v>3.48</v>
      </c>
      <c r="I48" s="16">
        <v>12.15</v>
      </c>
      <c r="J48" s="17">
        <v>9.02</v>
      </c>
    </row>
    <row r="49" spans="2:10" ht="57.75" customHeight="1" thickBot="1" x14ac:dyDescent="0.2">
      <c r="B49" s="18"/>
      <c r="C49" s="1154" t="s">
        <v>5</v>
      </c>
      <c r="D49" s="1154"/>
      <c r="E49" s="1155"/>
      <c r="F49" s="19">
        <v>0.9</v>
      </c>
      <c r="G49" s="20" t="s">
        <v>578</v>
      </c>
      <c r="H49" s="20">
        <v>3.39</v>
      </c>
      <c r="I49" s="20">
        <v>4.29</v>
      </c>
      <c r="J49" s="21" t="s">
        <v>579</v>
      </c>
    </row>
    <row r="50" spans="2:10" x14ac:dyDescent="0.15"/>
  </sheetData>
  <sheetProtection algorithmName="SHA-512" hashValue="Y4Ke4Y32kVUS6WoDsP1OBwoV5+uId87pZ/Fx0HclWKjnfAozL5NVsd7OB8KS64Sj/tnxB2R97SO7x5XB6Q9j2w==" saltValue="fOrrwa6UvNircO5CMut8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2024-03-18T01:10:33Z</cp:lastPrinted>
  <dcterms:created xsi:type="dcterms:W3CDTF">2024-03-14T01:22:07Z</dcterms:created>
  <dcterms:modified xsi:type="dcterms:W3CDTF">2024-03-18T01:59:17Z</dcterms:modified>
  <cp:category/>
</cp:coreProperties>
</file>