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yfssv02\share\総務課\財政係\99_未処理\060315　R4財政状況資料集の作成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<sst xmlns="http://schemas.openxmlformats.org/spreadsheetml/2006/main" count="1219" uniqueCount="621">
  <si>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</si>
  <si>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</si>
  <si>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</si>
  <si>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</si>
  <si>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</si>
  <si>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</si>
  <si>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</si>
  <si>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</si>
  <si>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</si>
  <si>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</si>
  <si>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</si>
  <si>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</si>
  <si>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</si>
  <si>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</si>
  <si>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</si>
  <si>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</si>
  <si>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</si>
  <si>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</si>
  <si>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</si>
  <si>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</si>
  <si>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</si>
  <si>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</si>
  <si>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</si>
  <si>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</si>
  <si>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</si>
  <si>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</si>
  <si>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</si>
  <si>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</si>
  <si>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</si>
  <si>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</si>
  <si>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</si>
  <si>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</si>
  <si>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</si>
  <si>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</si>
  <si>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</si>
  <si>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</si>
  <si>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</si>
  <si>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</si>
  <si>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</si>
  <si>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</si>
  <si>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</si>
  <si>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</si>
  <si>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</si>
  <si>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</si>
  <si>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</si>
  <si>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</si>
  <si>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</si>
  <si>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</si>
  <si>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</si>
  <si>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</si>
  <si>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</si>
  <si>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</si>
  <si>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</si>
  <si>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</si>
  <si>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</si>
  <si>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</si>
  <si>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</si>
  <si>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</si>
  <si>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</si>
  <si>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</si>
  <si>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</si>
  <si>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</si>
  <si>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</si>
  <si>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</si>
  <si>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</si>
  <si>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</si>
  <si>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</si>
  <si>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</si>
  <si>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</si>
  <si>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</si>
  <si>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</si>
  <si>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</si>
  <si>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</si>
  <si>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</si>
  <si>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</si>
  <si>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</si>
  <si>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</si>
  <si>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</si>
  <si>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</si>
  <si>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</si>
  <si>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</si>
  <si>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</si>
  <si>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</si>
  <si>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</si>
  <si>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</si>
  <si>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</si>
  <si>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</si>
  <si>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</si>
  <si>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</si>
  <si>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</si>
  <si>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</si>
  <si>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</si>
  <si>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</si>
  <si>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</si>
  <si>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</si>
  <si>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</si>
  <si>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</si>
  <si>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</si>
  <si>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</si>
  <si>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</si>
  <si>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</si>
  <si>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</si>
  <si>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</si>
  <si>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</si>
  <si>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</si>
  <si>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</si>
  <si>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</si>
  <si>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</si>
  <si>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</si>
  <si>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</si>
  <si>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</si>
  <si>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</si>
  <si>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</si>
  <si>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</si>
  <si>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</si>
  <si>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</si>
  <si>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</si>
  <si>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</si>
  <si>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</si>
  <si>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</si>
  <si>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</si>
  <si>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t>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</si>
  <si>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</si>
  <si>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</si>
  <si>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</si>
  <si>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</si>
  <si>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</si>
  <si>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</si>
  <si>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</si>
  <si>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</si>
  <si>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</si>
  <si>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</si>
  <si>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</si>
  <si>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</si>
  <si>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</si>
  <si>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</si>
  <si>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</si>
  <si>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</si>
  <si>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</si>
  <si>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</si>
  <si>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</si>
  <si>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</si>
  <si>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</si>
  <si>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</si>
  <si>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</si>
  <si>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</si>
  <si>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</si>
  <si>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</si>
  <si>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</si>
  <si>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</si>
  <si>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</si>
  <si>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</si>
  <si>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</si>
  <si>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</si>
  <si>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</si>
  <si>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</si>
  <si>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</si>
  <si>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</si>
  <si>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</si>
  <si>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</si>
  <si>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</si>
  <si>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</si>
  <si>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</si>
  <si>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</si>
  <si>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</si>
  <si>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</si>
  <si>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</si>
  <si>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</si>
  <si>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</si>
  <si>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</si>
  <si>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</si>
  <si>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</si>
  <si>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t>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</si>
  <si>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</si>
  <si>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</si>
  <si>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</si>
  <si>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</si>
  <si>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</si>
  <si>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</si>
  <si>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</si>
  <si>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</si>
  <si>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</si>
  <si>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</si>
  <si>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</si>
  <si>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</si>
  <si>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</si>
  <si>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</si>
  <si>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</si>
  <si>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</si>
  <si>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</si>
  <si>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</si>
  <si>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</si>
  <si>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</si>
  <si>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</si>
  <si>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</si>
  <si>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</si>
  <si>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</si>
  <si>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</si>
  <si>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</si>
  <si>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</si>
  <si>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</si>
  <si>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</si>
  <si>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</si>
  <si>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</si>
  <si>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</si>
  <si>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</si>
  <si>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</si>
  <si>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</si>
  <si>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</si>
  <si>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</si>
  <si>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</si>
  <si>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</si>
  <si>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</si>
  <si>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</si>
  <si>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</si>
  <si>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</si>
  <si>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</si>
  <si>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</si>
  <si>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</si>
  <si>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福島県大熊町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</si>
  <si>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</si>
  <si>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</si>
  <si>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</si>
  <si>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</si>
  <si>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</si>
  <si>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</si>
  <si>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</si>
  <si>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</si>
  <si>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</si>
  <si>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</si>
  <si>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</si>
  <si>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</si>
  <si>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</si>
  <si>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</si>
  <si>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</si>
  <si>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</si>
  <si>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</si>
  <si>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</si>
  <si>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</si>
  <si>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</si>
  <si>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</si>
  <si>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</si>
  <si>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</si>
  <si>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</si>
  <si>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</si>
  <si>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</si>
  <si>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</si>
  <si>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</si>
  <si>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</si>
  <si>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</si>
  <si>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</si>
  <si>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</si>
  <si>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</si>
  <si>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</si>
  <si>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</si>
  <si>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</si>
  <si>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</si>
  <si>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</si>
  <si>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</si>
  <si>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</si>
  <si>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</si>
  <si>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</si>
  <si>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</si>
  <si>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</si>
  <si>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</si>
  <si>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</si>
  <si>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</si>
  <si>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</si>
  <si>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</si>
  <si>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</si>
  <si>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</si>
  <si>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</si>
  <si>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</si>
  <si>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</si>
  <si>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</si>
  <si>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</si>
  <si>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</si>
  <si>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</si>
  <si>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</si>
  <si>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</si>
  <si>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</si>
  <si>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</si>
  <si>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</si>
  <si>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</si>
  <si>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</si>
  <si>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</si>
  <si>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</si>
  <si>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</si>
  <si>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</si>
  <si>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</si>
  <si>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</si>
  <si>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</si>
  <si>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</si>
  <si>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</si>
  <si>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</si>
  <si>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</si>
  <si>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</si>
  <si>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</si>
  <si>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</si>
  <si>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</si>
  <si>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</si>
  <si>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</si>
  <si>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</si>
  <si>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</si>
  <si>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</si>
  <si>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</si>
  <si>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</si>
  <si>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</si>
  <si>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</si>
  <si>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</si>
  <si>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</si>
  <si>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</si>
  <si>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</si>
  <si>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</si>
  <si>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</si>
  <si>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</si>
  <si>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</si>
  <si>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</si>
  <si>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</si>
  <si>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</si>
  <si>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</si>
  <si>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</si>
  <si>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</si>
  <si>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</si>
  <si>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</si>
  <si>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</si>
  <si>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</si>
  <si>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</si>
  <si>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</si>
  <si>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</si>
  <si>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</si>
  <si>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</si>
  <si>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</si>
  <si>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</si>
  <si>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</si>
  <si>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</si>
  <si>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</si>
  <si>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宅地造成</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</si>
  <si>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</si>
  <si>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</si>
  <si>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</si>
  <si>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</si>
  <si>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</si>
  <si>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</si>
  <si>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</si>
  <si>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その他</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</si>
  <si>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</si>
  <si>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</si>
  <si>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</si>
  <si>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</si>
  <si>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</si>
  <si>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</si>
  <si>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</si>
  <si>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</si>
  <si>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</si>
  <si>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</si>
  <si>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</si>
  <si>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</si>
  <si>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</si>
  <si>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</si>
  <si>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</si>
  <si>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</si>
  <si>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</si>
  <si>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</si>
  <si>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</si>
  <si>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</si>
  <si>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</si>
  <si>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</si>
  <si>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</si>
  <si>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</si>
  <si>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</si>
  <si>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</si>
  <si>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福島県大熊町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</si>
  <si>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</si>
  <si>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</si>
  <si>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</si>
  <si>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</si>
  <si>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</si>
  <si>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</si>
  <si>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</si>
  <si>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</si>
  <si>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</si>
  <si>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</si>
  <si>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</si>
  <si>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</si>
  <si>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</si>
  <si>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</si>
  <si>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</si>
  <si>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</si>
  <si>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</si>
  <si>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</si>
  <si>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</si>
  <si>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</si>
  <si>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坂下ダム施設管理事業特別会計</t>
    <phoneticPr fontId="5"/>
  </si>
  <si>
    <t>中央台霊園管理事業特別会計</t>
    <phoneticPr fontId="5"/>
  </si>
  <si>
    <t>やすらぎ霊園管理事業特別会計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</si>
  <si>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</si>
  <si>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</si>
  <si>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</si>
  <si>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</si>
  <si>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</si>
  <si>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</si>
  <si>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</si>
  <si>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</si>
  <si>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</si>
  <si>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</si>
  <si>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</si>
  <si>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</si>
  <si>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</si>
  <si>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</si>
  <si>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</si>
  <si>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</si>
  <si>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介護サービス特別会計</t>
    <phoneticPr fontId="5"/>
  </si>
  <si>
    <t>後期高齢者医療特別会計</t>
    <phoneticPr fontId="5"/>
  </si>
  <si>
    <t>特定環境保全公共下水道特別会計</t>
    <phoneticPr fontId="5"/>
  </si>
  <si>
    <t>-</t>
    <phoneticPr fontId="5"/>
  </si>
  <si>
    <t>法非適用企業</t>
    <phoneticPr fontId="5"/>
  </si>
  <si>
    <t>農業集落排水事業特別会計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</si>
  <si>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</si>
  <si>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</si>
  <si>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</si>
  <si>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</si>
  <si>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</si>
  <si>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</si>
  <si>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</si>
  <si>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</si>
  <si>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</si>
  <si>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</si>
  <si>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</si>
  <si>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</si>
  <si>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</si>
  <si>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</si>
  <si>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</si>
  <si>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</si>
  <si>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</si>
  <si>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</si>
  <si>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</si>
  <si>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</si>
  <si>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</si>
  <si>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</si>
  <si>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</si>
  <si>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</si>
  <si>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</si>
  <si>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</si>
  <si>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</si>
  <si>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</si>
  <si>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</si>
  <si>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t>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</si>
  <si>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</si>
  <si>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t>
    <phoneticPr fontId="5"/>
  </si>
  <si>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</si>
  <si>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</si>
  <si>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</si>
  <si>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</si>
  <si>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</si>
  <si>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</si>
  <si>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</si>
  <si>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</si>
  <si>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</si>
  <si>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</si>
  <si>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</si>
  <si>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</si>
  <si>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</si>
  <si>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</si>
  <si>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</si>
  <si>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</si>
  <si>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</si>
  <si>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</si>
  <si>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</si>
  <si>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</si>
  <si>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</si>
  <si>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</si>
  <si>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</si>
  <si>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</si>
  <si>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</si>
  <si>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</si>
  <si>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</si>
  <si>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</si>
  <si>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</si>
  <si>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</si>
  <si>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</si>
  <si>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</si>
  <si>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</si>
  <si>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</si>
  <si>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</si>
  <si>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介護サービス特別会計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</si>
  <si>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</si>
  <si>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</si>
  <si>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</si>
  <si>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</si>
  <si>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</si>
  <si>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</si>
  <si>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</si>
  <si>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</si>
  <si>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</si>
  <si>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</si>
  <si>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</si>
  <si>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</si>
  <si>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</si>
  <si>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</si>
  <si>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</si>
  <si>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</si>
  <si>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</si>
  <si>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</si>
  <si>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</si>
  <si>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</si>
  <si>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</si>
  <si>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</si>
  <si>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</si>
  <si>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</si>
  <si>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</si>
  <si>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</si>
  <si>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</si>
  <si>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</si>
  <si>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</si>
  <si>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</si>
  <si>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</si>
  <si>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</si>
  <si>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</si>
  <si>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</si>
  <si>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</si>
  <si>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</si>
  <si>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</si>
  <si>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</si>
  <si>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</si>
  <si>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</si>
  <si>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</si>
  <si>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</si>
  <si>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</si>
  <si>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</si>
  <si>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</si>
  <si>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</si>
  <si>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</si>
  <si>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</si>
  <si>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</si>
  <si>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</si>
  <si>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</si>
  <si>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</si>
  <si>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</si>
  <si>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</si>
  <si>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</si>
  <si>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</si>
  <si>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</si>
  <si>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</si>
  <si>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</si>
  <si>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</si>
  <si>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</si>
  <si>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</si>
  <si>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</si>
  <si>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</si>
  <si>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</si>
  <si>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</si>
  <si>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</si>
  <si>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</si>
  <si>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</si>
  <si>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</si>
  <si>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</si>
  <si>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</si>
  <si>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</si>
  <si>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</si>
  <si>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</si>
  <si>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</si>
  <si>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</si>
  <si>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</si>
  <si>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</si>
  <si>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</si>
  <si>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</si>
  <si>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</si>
  <si>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</si>
  <si>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</si>
  <si>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</si>
  <si>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</si>
  <si>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</si>
  <si>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</si>
  <si>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</si>
  <si>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</si>
  <si>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</si>
  <si>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</si>
  <si>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</si>
  <si>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</si>
  <si>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</si>
  <si>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</si>
  <si>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</si>
  <si>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</si>
  <si>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19.83</t>
  </si>
  <si>
    <t>▲ 0.58</t>
  </si>
  <si>
    <t>一般会計</t>
  </si>
  <si>
    <t>国民健康保険特別会計</t>
  </si>
  <si>
    <t>介護保険特別会計</t>
  </si>
  <si>
    <t>坂下ダム施設管理事業特別会計</t>
  </si>
  <si>
    <t>▲ 0.11</t>
  </si>
  <si>
    <t>中央台霊園管理事業特別会計</t>
  </si>
  <si>
    <t>農業集落排水事業特別会計</t>
  </si>
  <si>
    <t>後期高齢者医療特別会計</t>
  </si>
  <si>
    <t>やすらぎ霊園管理事業特別会計</t>
  </si>
  <si>
    <t>▲ 0.09</t>
  </si>
  <si>
    <t>その他会計（赤字）</t>
  </si>
  <si>
    <t>▲ 0.93</t>
  </si>
  <si>
    <t>その他会計（黒字）</t>
  </si>
  <si>
    <t>（百万円）</t>
    <phoneticPr fontId="5"/>
  </si>
  <si>
    <t>H30</t>
    <phoneticPr fontId="5"/>
  </si>
  <si>
    <t>R01</t>
    <phoneticPr fontId="5"/>
  </si>
  <si>
    <t>R02</t>
    <phoneticPr fontId="5"/>
  </si>
  <si>
    <t>R03</t>
    <phoneticPr fontId="5"/>
  </si>
  <si>
    <t>R04</t>
    <phoneticPr fontId="5"/>
  </si>
  <si>
    <t>大熊町中間貯蔵施設整備等影響緩和交付金基金</t>
    <phoneticPr fontId="5"/>
  </si>
  <si>
    <t>大熊町東日本大震災復興基金</t>
    <phoneticPr fontId="2"/>
  </si>
  <si>
    <t>大熊町特定原子力施設地域振興事業維持補修基金</t>
    <phoneticPr fontId="2"/>
  </si>
  <si>
    <t>大熊町帰還・移住等環境整備交付金基金</t>
    <phoneticPr fontId="2"/>
  </si>
  <si>
    <t>大熊町中間貯蔵施設に伴う地域振興基金</t>
    <phoneticPr fontId="2"/>
  </si>
  <si>
    <t>双葉地方広域市町村圏組合（一般会計）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</si>
  <si>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双葉地方広域市町村圏組合（下水道事業特別会計）</t>
    <rPh sb="0" eb="2">
      <t>フタバ</t>
    </rPh>
    <rPh sb="2" eb="4">
      <t>チホウ</t>
    </rPh>
    <rPh sb="4" eb="6">
      <t>コウイキ</t>
    </rPh>
    <rPh sb="6" eb="9">
      <t>シチョウソン</t>
    </rPh>
    <rPh sb="9" eb="10">
      <t>ケン</t>
    </rPh>
    <rPh sb="10" eb="12">
      <t>クミアイ</t>
    </rPh>
    <rPh sb="13" eb="16">
      <t>ゲスイドウ</t>
    </rPh>
    <rPh sb="16" eb="18">
      <t>ジギョウ</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</si>
  <si>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</si>
  <si>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</si>
  <si>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</si>
  <si>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</si>
  <si>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</si>
  <si>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</si>
  <si>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</si>
  <si>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双葉地方水道企業団　水道事業会計</t>
    <rPh sb="0" eb="9">
      <t>フタバチホウスイドウキギョウダン</t>
    </rPh>
    <rPh sb="10" eb="16">
      <t>スイドウジギョウカイケイ</t>
    </rPh>
    <phoneticPr fontId="4"/>
  </si>
  <si>
    <t>双葉地方水道企業団　工業用水道事業会計</t>
    <rPh sb="0" eb="9">
      <t>フタバチホウスイドウキギョウダン</t>
    </rPh>
    <rPh sb="10" eb="19">
      <t>コウギョウヨウスイドウジギョウカイケイ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</si>
</sst>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362690</c:v>
                </c:pt>
                <c:pt idx="4">
                  <c:v>296093</c:v>
                </c:pt>
              </c:numCache>
            </c:numRef>
          </c:val>
          <c:smooth val="0"/>
          <c:extLst>
            <c:ext xmlns:c16="http://schemas.microsoft.com/office/drawing/2014/chart" uri="{C3380CC4-5D6E-409C-BE32-E72D297353CC}">
              <c16:uniqueId val="{00000000-B888-4C33-93F5-43EC909C60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1075216</c:v>
                </c:pt>
                <c:pt idx="1">
                  <c:v>710474</c:v>
                </c:pt>
                <c:pt idx="2">
                  <c:v>595029</c:v>
                </c:pt>
                <c:pt idx="3">
                  <c:v>1096624</c:v>
                </c:pt>
                <c:pt idx="4">
                  <c:v>670193</c:v>
                </c:pt>
              </c:numCache>
            </c:numRef>
          </c:val>
          <c:smooth val="0"/>
          <c:extLst>
            <c:ext xmlns:c16="http://schemas.microsoft.com/office/drawing/2014/chart" uri="{C3380CC4-5D6E-409C-BE32-E72D297353CC}">
              <c16:uniqueId val="{00000001-B888-4C33-93F5-43EC909C60B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26.59</c:v>
                </c:pt>
                <c:pt idx="1">
                  <c:v>6.51</c:v>
                </c:pt>
                <c:pt idx="2">
                  <c:v>12.2</c:v>
                </c:pt>
                <c:pt idx="3">
                  <c:v>10.72</c:v>
                </c:pt>
                <c:pt idx="4">
                  <c:v>14.04</c:v>
                </c:pt>
              </c:numCache>
            </c:numRef>
          </c:val>
          <c:extLst>
            <c:ext xmlns:c16="http://schemas.microsoft.com/office/drawing/2014/chart" uri="{C3380CC4-5D6E-409C-BE32-E72D297353CC}">
              <c16:uniqueId val="{00000000-2A30-4709-B674-6672E3E455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172.53</c:v>
                </c:pt>
                <c:pt idx="1">
                  <c:v>185.33</c:v>
                </c:pt>
                <c:pt idx="2">
                  <c:v>199.08</c:v>
                </c:pt>
                <c:pt idx="3">
                  <c:v>192.49</c:v>
                </c:pt>
                <c:pt idx="4">
                  <c:v>149.05000000000001</c:v>
                </c:pt>
              </c:numCache>
            </c:numRef>
          </c:val>
          <c:extLst>
            <c:ext xmlns:c16="http://schemas.microsoft.com/office/drawing/2014/chart" uri="{C3380CC4-5D6E-409C-BE32-E72D297353CC}">
              <c16:uniqueId val="{00000001-2A30-4709-B674-6672E3E455C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15.74</c:v>
                </c:pt>
                <c:pt idx="1">
                  <c:v>-19.829999999999998</c:v>
                </c:pt>
                <c:pt idx="2">
                  <c:v>5.46</c:v>
                </c:pt>
                <c:pt idx="3">
                  <c:v>-0.57999999999999996</c:v>
                </c:pt>
                <c:pt idx="4">
                  <c:v>1.44</c:v>
                </c:pt>
              </c:numCache>
            </c:numRef>
          </c:val>
          <c:smooth val="0"/>
          <c:extLst>
            <c:ext xmlns:c16="http://schemas.microsoft.com/office/drawing/2014/chart" uri="{C3380CC4-5D6E-409C-BE32-E72D297353CC}">
              <c16:uniqueId val="{00000002-2A30-4709-B674-6672E3E455C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0.49</c:v>
                </c:pt>
                <c:pt idx="2">
                  <c:v>#N/A</c:v>
                </c:pt>
                <c:pt idx="3">
                  <c:v>0.49</c:v>
                </c:pt>
                <c:pt idx="4">
                  <c:v>#N/A</c:v>
                </c:pt>
                <c:pt idx="5">
                  <c:v>0.51</c:v>
                </c:pt>
                <c:pt idx="6">
                  <c:v>#N/A</c:v>
                </c:pt>
                <c:pt idx="7">
                  <c:v>0.48</c:v>
                </c:pt>
                <c:pt idx="8">
                  <c:v>#N/A</c:v>
                </c:pt>
                <c:pt idx="9">
                  <c:v>0</c:v>
                </c:pt>
              </c:numCache>
            </c:numRef>
          </c:val>
          <c:extLst>
            <c:ext xmlns:c16="http://schemas.microsoft.com/office/drawing/2014/chart" uri="{C3380CC4-5D6E-409C-BE32-E72D297353CC}">
              <c16:uniqueId val="{00000000-D59E-4CBD-BBFE-470B4A6046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0.93</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D59E-4CBD-BBFE-470B4A60462F}"/>
            </c:ext>
          </c:extLst>
        </c:ser>
        <c:ser>
          <c:idx val="2"/>
          <c:order val="2"/>
          <c:tx>
            <c:strRef>
              <c:f>データシート!$A$29</c:f>
              <c:strCache>
                <c:ptCount val="1"/>
                <c:pt idx="0">
                  <c:v>やすらぎ霊園管理事業特別会計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0.09</c:v>
                </c:pt>
                <c:pt idx="3">
                  <c:v>#N/A</c:v>
                </c:pt>
                <c:pt idx="4">
                  <c:v>#N/A</c:v>
                </c:pt>
                <c:pt idx="5">
                  <c:v>0.04</c:v>
                </c:pt>
                <c:pt idx="6">
                  <c:v>#N/A</c:v>
                </c:pt>
                <c:pt idx="7">
                  <c:v>0</c:v>
                </c:pt>
                <c:pt idx="8">
                  <c:v>#N/A</c:v>
                </c:pt>
                <c:pt idx="9">
                  <c:v>0</c:v>
                </c:pt>
              </c:numCache>
            </c:numRef>
          </c:val>
          <c:extLst>
            <c:ext xmlns:c16="http://schemas.microsoft.com/office/drawing/2014/chart" uri="{C3380CC4-5D6E-409C-BE32-E72D297353CC}">
              <c16:uniqueId val="{00000002-D59E-4CBD-BBFE-470B4A60462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D59E-4CBD-BBFE-470B4A60462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D59E-4CBD-BBFE-470B4A60462F}"/>
            </c:ext>
          </c:extLst>
        </c:ser>
        <c:ser>
          <c:idx val="5"/>
          <c:order val="5"/>
          <c:tx>
            <c:strRef>
              <c:f>データシート!$A$32</c:f>
              <c:strCache>
                <c:ptCount val="1"/>
                <c:pt idx="0">
                  <c:v>中央台霊園管理事業特別会計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c:v>
                </c:pt>
              </c:numCache>
            </c:numRef>
          </c:val>
          <c:extLst>
            <c:ext xmlns:c16="http://schemas.microsoft.com/office/drawing/2014/chart" uri="{C3380CC4-5D6E-409C-BE32-E72D297353CC}">
              <c16:uniqueId val="{00000005-D59E-4CBD-BBFE-470B4A60462F}"/>
            </c:ext>
          </c:extLst>
        </c:ser>
        <c:ser>
          <c:idx val="6"/>
          <c:order val="6"/>
          <c:tx>
            <c:strRef>
              <c:f>データシート!$A$33</c:f>
              <c:strCache>
                <c:ptCount val="1"/>
                <c:pt idx="0">
                  <c:v>坂下ダム施設管理事業特別会計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0.08</c:v>
                </c:pt>
                <c:pt idx="2">
                  <c:v>0.11</c:v>
                </c:pt>
                <c:pt idx="3">
                  <c:v>#N/A</c:v>
                </c:pt>
                <c:pt idx="4">
                  <c:v>#N/A</c:v>
                </c:pt>
                <c:pt idx="5">
                  <c:v>0.38</c:v>
                </c:pt>
                <c:pt idx="6">
                  <c:v>#N/A</c:v>
                </c:pt>
                <c:pt idx="7">
                  <c:v>0.28999999999999998</c:v>
                </c:pt>
                <c:pt idx="8">
                  <c:v>#N/A</c:v>
                </c:pt>
                <c:pt idx="9">
                  <c:v>0.24</c:v>
                </c:pt>
              </c:numCache>
            </c:numRef>
          </c:val>
          <c:extLst>
            <c:ext xmlns:c16="http://schemas.microsoft.com/office/drawing/2014/chart" uri="{C3380CC4-5D6E-409C-BE32-E72D297353CC}">
              <c16:uniqueId val="{00000006-D59E-4CBD-BBFE-470B4A60462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1.07</c:v>
                </c:pt>
                <c:pt idx="2">
                  <c:v>#N/A</c:v>
                </c:pt>
                <c:pt idx="3">
                  <c:v>1.85</c:v>
                </c:pt>
                <c:pt idx="4">
                  <c:v>#N/A</c:v>
                </c:pt>
                <c:pt idx="5">
                  <c:v>3.01</c:v>
                </c:pt>
                <c:pt idx="6">
                  <c:v>#N/A</c:v>
                </c:pt>
                <c:pt idx="7">
                  <c:v>1.24</c:v>
                </c:pt>
                <c:pt idx="8">
                  <c:v>#N/A</c:v>
                </c:pt>
                <c:pt idx="9">
                  <c:v>0.99</c:v>
                </c:pt>
              </c:numCache>
            </c:numRef>
          </c:val>
          <c:extLst>
            <c:ext xmlns:c16="http://schemas.microsoft.com/office/drawing/2014/chart" uri="{C3380CC4-5D6E-409C-BE32-E72D297353CC}">
              <c16:uniqueId val="{00000007-D59E-4CBD-BBFE-470B4A60462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0.73</c:v>
                </c:pt>
                <c:pt idx="2">
                  <c:v>#N/A</c:v>
                </c:pt>
                <c:pt idx="3">
                  <c:v>0.89</c:v>
                </c:pt>
                <c:pt idx="4">
                  <c:v>#N/A</c:v>
                </c:pt>
                <c:pt idx="5">
                  <c:v>0</c:v>
                </c:pt>
                <c:pt idx="6">
                  <c:v>#N/A</c:v>
                </c:pt>
                <c:pt idx="7">
                  <c:v>1.31</c:v>
                </c:pt>
                <c:pt idx="8">
                  <c:v>#N/A</c:v>
                </c:pt>
                <c:pt idx="9">
                  <c:v>1.23</c:v>
                </c:pt>
              </c:numCache>
            </c:numRef>
          </c:val>
          <c:extLst>
            <c:ext xmlns:c16="http://schemas.microsoft.com/office/drawing/2014/chart" uri="{C3380CC4-5D6E-409C-BE32-E72D297353CC}">
              <c16:uniqueId val="{00000008-D59E-4CBD-BBFE-470B4A60462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26.5</c:v>
                </c:pt>
                <c:pt idx="2">
                  <c:v>#N/A</c:v>
                </c:pt>
                <c:pt idx="3">
                  <c:v>7.65</c:v>
                </c:pt>
                <c:pt idx="4">
                  <c:v>#N/A</c:v>
                </c:pt>
                <c:pt idx="5">
                  <c:v>11.76</c:v>
                </c:pt>
                <c:pt idx="6">
                  <c:v>#N/A</c:v>
                </c:pt>
                <c:pt idx="7">
                  <c:v>10.42</c:v>
                </c:pt>
                <c:pt idx="8">
                  <c:v>#N/A</c:v>
                </c:pt>
                <c:pt idx="9">
                  <c:v>13.69</c:v>
                </c:pt>
              </c:numCache>
            </c:numRef>
          </c:val>
          <c:extLst>
            <c:ext xmlns:c16="http://schemas.microsoft.com/office/drawing/2014/chart" uri="{C3380CC4-5D6E-409C-BE32-E72D297353CC}">
              <c16:uniqueId val="{00000009-D59E-4CBD-BBFE-470B4A6046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172</c:v>
                </c:pt>
                <c:pt idx="5">
                  <c:v>156</c:v>
                </c:pt>
                <c:pt idx="8">
                  <c:v>146</c:v>
                </c:pt>
                <c:pt idx="11">
                  <c:v>140</c:v>
                </c:pt>
                <c:pt idx="14">
                  <c:v>128</c:v>
                </c:pt>
              </c:numCache>
            </c:numRef>
          </c:val>
          <c:extLst>
            <c:ext xmlns:c16="http://schemas.microsoft.com/office/drawing/2014/chart" uri="{C3380CC4-5D6E-409C-BE32-E72D297353CC}">
              <c16:uniqueId val="{00000000-F482-45E4-A262-9FE13C7A9C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82-45E4-A262-9FE13C7A9C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482-45E4-A262-9FE13C7A9C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39</c:v>
                </c:pt>
                <c:pt idx="3">
                  <c:v>30</c:v>
                </c:pt>
                <c:pt idx="6">
                  <c:v>34</c:v>
                </c:pt>
                <c:pt idx="9">
                  <c:v>41</c:v>
                </c:pt>
                <c:pt idx="12">
                  <c:v>42</c:v>
                </c:pt>
              </c:numCache>
            </c:numRef>
          </c:val>
          <c:extLst>
            <c:ext xmlns:c16="http://schemas.microsoft.com/office/drawing/2014/chart" uri="{C3380CC4-5D6E-409C-BE32-E72D297353CC}">
              <c16:uniqueId val="{00000003-F482-45E4-A262-9FE13C7A9C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82-45E4-A262-9FE13C7A9C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82-45E4-A262-9FE13C7A9C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82-45E4-A262-9FE13C7A9C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7-F482-45E4-A262-9FE13C7A9C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-130</c:v>
                </c:pt>
                <c:pt idx="2">
                  <c:v>#N/A</c:v>
                </c:pt>
                <c:pt idx="3">
                  <c:v>#N/A</c:v>
                </c:pt>
                <c:pt idx="4">
                  <c:v>-126</c:v>
                </c:pt>
                <c:pt idx="5">
                  <c:v>#N/A</c:v>
                </c:pt>
                <c:pt idx="6">
                  <c:v>#N/A</c:v>
                </c:pt>
                <c:pt idx="7">
                  <c:v>-112</c:v>
                </c:pt>
                <c:pt idx="8">
                  <c:v>#N/A</c:v>
                </c:pt>
                <c:pt idx="9">
                  <c:v>#N/A</c:v>
                </c:pt>
                <c:pt idx="10">
                  <c:v>-99</c:v>
                </c:pt>
                <c:pt idx="11">
                  <c:v>#N/A</c:v>
                </c:pt>
                <c:pt idx="12">
                  <c:v>#N/A</c:v>
                </c:pt>
                <c:pt idx="13">
                  <c:v>-86</c:v>
                </c:pt>
                <c:pt idx="14">
                  <c:v>#N/A</c:v>
                </c:pt>
              </c:numCache>
            </c:numRef>
          </c:val>
          <c:smooth val="0"/>
          <c:extLst>
            <c:ext xmlns:c16="http://schemas.microsoft.com/office/drawing/2014/chart" uri="{C3380CC4-5D6E-409C-BE32-E72D297353CC}">
              <c16:uniqueId val="{00000008-F482-45E4-A262-9FE13C7A9C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1108</c:v>
                </c:pt>
                <c:pt idx="5">
                  <c:v>958</c:v>
                </c:pt>
                <c:pt idx="8">
                  <c:v>819</c:v>
                </c:pt>
                <c:pt idx="11">
                  <c:v>682</c:v>
                </c:pt>
                <c:pt idx="14">
                  <c:v>554</c:v>
                </c:pt>
              </c:numCache>
            </c:numRef>
          </c:val>
          <c:extLst>
            <c:ext xmlns:c16="http://schemas.microsoft.com/office/drawing/2014/chart" uri="{C3380CC4-5D6E-409C-BE32-E72D297353CC}">
              <c16:uniqueId val="{00000000-5FA1-46D2-B335-25A2851888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FA1-46D2-B335-25A2851888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30699</c:v>
                </c:pt>
                <c:pt idx="5">
                  <c:v>25978</c:v>
                </c:pt>
                <c:pt idx="8">
                  <c:v>33077</c:v>
                </c:pt>
                <c:pt idx="11">
                  <c:v>35918</c:v>
                </c:pt>
                <c:pt idx="14">
                  <c:v>38814</c:v>
                </c:pt>
              </c:numCache>
            </c:numRef>
          </c:val>
          <c:extLst>
            <c:ext xmlns:c16="http://schemas.microsoft.com/office/drawing/2014/chart" uri="{C3380CC4-5D6E-409C-BE32-E72D297353CC}">
              <c16:uniqueId val="{00000002-5FA1-46D2-B335-25A2851888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A1-46D2-B335-25A2851888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A1-46D2-B335-25A2851888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A1-46D2-B335-25A2851888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339</c:v>
                </c:pt>
                <c:pt idx="3">
                  <c:v>343</c:v>
                </c:pt>
                <c:pt idx="6">
                  <c:v>230</c:v>
                </c:pt>
                <c:pt idx="9">
                  <c:v>148</c:v>
                </c:pt>
                <c:pt idx="12">
                  <c:v>141</c:v>
                </c:pt>
              </c:numCache>
            </c:numRef>
          </c:val>
          <c:extLst>
            <c:ext xmlns:c16="http://schemas.microsoft.com/office/drawing/2014/chart" uri="{C3380CC4-5D6E-409C-BE32-E72D297353CC}">
              <c16:uniqueId val="{00000006-5FA1-46D2-B335-25A2851888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64</c:v>
                </c:pt>
                <c:pt idx="3">
                  <c:v>53</c:v>
                </c:pt>
                <c:pt idx="6">
                  <c:v>45</c:v>
                </c:pt>
                <c:pt idx="9">
                  <c:v>37</c:v>
                </c:pt>
                <c:pt idx="12">
                  <c:v>29</c:v>
                </c:pt>
              </c:numCache>
            </c:numRef>
          </c:val>
          <c:extLst>
            <c:ext xmlns:c16="http://schemas.microsoft.com/office/drawing/2014/chart" uri="{C3380CC4-5D6E-409C-BE32-E72D297353CC}">
              <c16:uniqueId val="{00000007-5FA1-46D2-B335-25A2851888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5FA1-46D2-B335-25A2851888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FA1-46D2-B335-25A2851888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A-5FA1-46D2-B335-25A2851888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FA1-46D2-B335-25A2851888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9851</c:v>
                </c:pt>
                <c:pt idx="1">
                  <c:v>10167</c:v>
                </c:pt>
                <c:pt idx="2">
                  <c:v>10164</c:v>
                </c:pt>
              </c:numCache>
            </c:numRef>
          </c:val>
          <c:extLst>
            <c:ext xmlns:c16="http://schemas.microsoft.com/office/drawing/2014/chart" uri="{C3380CC4-5D6E-409C-BE32-E72D297353CC}">
              <c16:uniqueId val="{00000000-1821-43D6-A655-671CB2088A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c:v>
                </c:pt>
                <c:pt idx="1">
                  <c:v>24</c:v>
                </c:pt>
                <c:pt idx="2">
                  <c:v>24</c:v>
                </c:pt>
              </c:numCache>
            </c:numRef>
          </c:val>
          <c:extLst>
            <c:ext xmlns:c16="http://schemas.microsoft.com/office/drawing/2014/chart" uri="{C3380CC4-5D6E-409C-BE32-E72D297353CC}">
              <c16:uniqueId val="{00000001-1821-43D6-A655-671CB2088A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89920</c:v>
                </c:pt>
                <c:pt idx="1">
                  <c:v>96774</c:v>
                </c:pt>
                <c:pt idx="2">
                  <c:v>94840</c:v>
                </c:pt>
              </c:numCache>
            </c:numRef>
          </c:val>
          <c:extLst>
            <c:ext xmlns:c16="http://schemas.microsoft.com/office/drawing/2014/chart" uri="{C3380CC4-5D6E-409C-BE32-E72D297353CC}">
              <c16:uniqueId val="{00000002-1821-43D6-A655-671CB2088A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0" i="0" baseline="0">
              <a:solidFill>
                <a:schemeClr val="dk1"/>
              </a:solidFill>
              <a:effectLst/>
              <a:latin typeface="+mn-lt"/>
              <a:ea typeface="+mn-ea"/>
              <a:cs typeface="+mn-cs"/>
            </a:rPr>
            <a:t>　元利償還金は平成</a:t>
          </a:r>
          <a:r>
            <a:rPr kumimoji="1" lang="en-US" altLang="ja-JP" sz="1300" b="0" i="0" baseline="0">
              <a:solidFill>
                <a:schemeClr val="dk1"/>
              </a:solidFill>
              <a:effectLst/>
              <a:latin typeface="+mn-lt"/>
              <a:ea typeface="+mn-ea"/>
              <a:cs typeface="+mn-cs"/>
            </a:rPr>
            <a:t>30</a:t>
          </a:r>
          <a:r>
            <a:rPr kumimoji="1" lang="ja-JP" altLang="ja-JP" sz="1300" b="0" i="0" baseline="0">
              <a:solidFill>
                <a:schemeClr val="dk1"/>
              </a:solidFill>
              <a:effectLst/>
              <a:latin typeface="+mn-lt"/>
              <a:ea typeface="+mn-ea"/>
              <a:cs typeface="+mn-cs"/>
            </a:rPr>
            <a:t>年度に全て償還となったため、新規起債が無い限り公債費は皆無である。</a:t>
          </a:r>
          <a:endParaRPr kumimoji="1" lang="en-US" altLang="ja-JP" sz="1300" b="0" i="0" baseline="0">
            <a:solidFill>
              <a:schemeClr val="dk1"/>
            </a:solidFill>
            <a:effectLst/>
            <a:latin typeface="+mn-lt"/>
            <a:ea typeface="+mn-ea"/>
            <a:cs typeface="+mn-cs"/>
          </a:endParaRPr>
        </a:p>
        <a:p>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一部事務組合にて起債した公債費のみが実質公債費比率に反映される</a:t>
          </a:r>
          <a:r>
            <a:rPr kumimoji="1" lang="ja-JP" altLang="en-US" sz="1300" b="0" i="0" baseline="0">
              <a:solidFill>
                <a:schemeClr val="dk1"/>
              </a:solidFill>
              <a:effectLst/>
              <a:latin typeface="+mn-lt"/>
              <a:ea typeface="+mn-ea"/>
              <a:cs typeface="+mn-cs"/>
            </a:rPr>
            <a:t>。</a:t>
          </a:r>
          <a:endParaRPr lang="ja-JP" altLang="ja-JP" sz="13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満期一括償還地方債を利用していない。</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　財政調整基金や一般財源を原資とした目的基金が増加傾向にあり、反対に震災前に起債した公債費の償還が全て終わり将来負担額はほぼ皆無である。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充当可能財源等が将来負担額を大きく上回っているため、将来負担比率の分子は▲</a:t>
          </a:r>
          <a:r>
            <a:rPr kumimoji="1" lang="ja-JP" altLang="en-US" sz="1300" b="0" i="0" baseline="0">
              <a:solidFill>
                <a:schemeClr val="dk1"/>
              </a:solidFill>
              <a:effectLst/>
              <a:latin typeface="+mn-lt"/>
              <a:ea typeface="+mn-ea"/>
              <a:cs typeface="+mn-cs"/>
            </a:rPr>
            <a:t>３９，１９８</a:t>
          </a:r>
          <a:r>
            <a:rPr kumimoji="1" lang="ja-JP" altLang="ja-JP" sz="1300" b="0" i="0" baseline="0">
              <a:solidFill>
                <a:schemeClr val="dk1"/>
              </a:solidFill>
              <a:effectLst/>
              <a:latin typeface="+mn-lt"/>
              <a:ea typeface="+mn-ea"/>
              <a:cs typeface="+mn-cs"/>
            </a:rPr>
            <a:t>百万円となっている。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福島県大熊町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en-US" sz="1300" b="0" i="0" baseline="0">
              <a:solidFill>
                <a:schemeClr val="dk1"/>
              </a:solidFill>
              <a:effectLst/>
              <a:latin typeface="+mn-lt"/>
              <a:ea typeface="+mn-ea"/>
              <a:cs typeface="+mn-cs"/>
            </a:rPr>
            <a:t>令和４年の基金</a:t>
          </a:r>
          <a:r>
            <a:rPr kumimoji="1" lang="ja-JP" altLang="ja-JP" sz="1300" b="0" i="0" baseline="0">
              <a:solidFill>
                <a:schemeClr val="dk1"/>
              </a:solidFill>
              <a:effectLst/>
              <a:latin typeface="+mn-lt"/>
              <a:ea typeface="+mn-ea"/>
              <a:cs typeface="+mn-cs"/>
            </a:rPr>
            <a:t>残高</a:t>
          </a:r>
          <a:r>
            <a:rPr kumimoji="1" lang="ja-JP" altLang="en-US" sz="1300" b="0" i="0" baseline="0">
              <a:solidFill>
                <a:schemeClr val="dk1"/>
              </a:solidFill>
              <a:effectLst/>
              <a:latin typeface="+mn-lt"/>
              <a:ea typeface="+mn-ea"/>
              <a:cs typeface="+mn-cs"/>
            </a:rPr>
            <a:t>は</a:t>
          </a:r>
          <a:r>
            <a:rPr kumimoji="1" lang="en-US" altLang="ja-JP" sz="1300" b="0" i="0" baseline="0">
              <a:solidFill>
                <a:schemeClr val="dk1"/>
              </a:solidFill>
              <a:effectLst/>
              <a:latin typeface="+mn-lt"/>
              <a:ea typeface="+mn-ea"/>
              <a:cs typeface="+mn-cs"/>
            </a:rPr>
            <a:t>105,028</a:t>
          </a:r>
          <a:r>
            <a:rPr kumimoji="1" lang="ja-JP" altLang="ja-JP" sz="1300" b="0" i="0" baseline="0">
              <a:solidFill>
                <a:schemeClr val="dk1"/>
              </a:solidFill>
              <a:effectLst/>
              <a:latin typeface="+mn-lt"/>
              <a:ea typeface="+mn-ea"/>
              <a:cs typeface="+mn-cs"/>
            </a:rPr>
            <a:t>百万円となり、前年度比</a:t>
          </a:r>
          <a:r>
            <a:rPr kumimoji="1" lang="en-US" altLang="ja-JP" sz="1300" b="0" i="0" baseline="0">
              <a:solidFill>
                <a:schemeClr val="dk1"/>
              </a:solidFill>
              <a:effectLst/>
              <a:latin typeface="+mn-lt"/>
              <a:ea typeface="+mn-ea"/>
              <a:cs typeface="+mn-cs"/>
            </a:rPr>
            <a:t>1,937</a:t>
          </a:r>
          <a:r>
            <a:rPr kumimoji="1" lang="ja-JP" altLang="ja-JP" sz="1300" b="0" i="0" baseline="0">
              <a:solidFill>
                <a:schemeClr val="dk1"/>
              </a:solidFill>
              <a:effectLst/>
              <a:latin typeface="+mn-lt"/>
              <a:ea typeface="+mn-ea"/>
              <a:cs typeface="+mn-cs"/>
            </a:rPr>
            <a:t>百万円</a:t>
          </a:r>
          <a:r>
            <a:rPr kumimoji="1" lang="ja-JP" altLang="en-US" sz="1300" b="0" i="0" baseline="0">
              <a:solidFill>
                <a:schemeClr val="dk1"/>
              </a:solidFill>
              <a:effectLst/>
              <a:latin typeface="+mn-lt"/>
              <a:ea typeface="+mn-ea"/>
              <a:cs typeface="+mn-cs"/>
            </a:rPr>
            <a:t>の減</a:t>
          </a:r>
          <a:r>
            <a:rPr kumimoji="1" lang="ja-JP" altLang="ja-JP" sz="1300" b="0" i="0" baseline="0">
              <a:solidFill>
                <a:schemeClr val="dk1"/>
              </a:solidFill>
              <a:effectLst/>
              <a:latin typeface="+mn-lt"/>
              <a:ea typeface="+mn-ea"/>
              <a:cs typeface="+mn-cs"/>
            </a:rPr>
            <a:t>となった。</a:t>
          </a:r>
          <a:endParaRPr kumimoji="0" lang="en-US" altLang="ja-JP" sz="1300" b="0" i="0" baseline="0">
            <a:solidFill>
              <a:schemeClr val="dk1"/>
            </a:solidFill>
            <a:effectLst/>
            <a:latin typeface="+mn-lt"/>
            <a:ea typeface="+mn-ea"/>
            <a:cs typeface="+mn-cs"/>
          </a:endParaRPr>
        </a:p>
        <a:p>
          <a:pPr eaLnBrk="1" fontAlgn="auto" latinLnBrk="0" hangingPunct="1"/>
          <a:r>
            <a:rPr kumimoji="0"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中間貯蔵施設整備等影響緩和交付金基金</a:t>
          </a:r>
          <a:r>
            <a:rPr kumimoji="1" lang="ja-JP" altLang="en-US" sz="1300" b="0" i="0" baseline="0">
              <a:solidFill>
                <a:schemeClr val="dk1"/>
              </a:solidFill>
              <a:effectLst/>
              <a:latin typeface="+mn-lt"/>
              <a:ea typeface="+mn-ea"/>
              <a:cs typeface="+mn-cs"/>
            </a:rPr>
            <a:t>については、スマートコミュニティ整備事業への充当等のため前年度と比較し</a:t>
          </a:r>
          <a:r>
            <a:rPr kumimoji="1" lang="en-US" altLang="ja-JP" sz="1300" b="0" i="0" baseline="0">
              <a:solidFill>
                <a:schemeClr val="dk1"/>
              </a:solidFill>
              <a:effectLst/>
              <a:latin typeface="+mn-lt"/>
              <a:ea typeface="+mn-ea"/>
              <a:cs typeface="+mn-cs"/>
            </a:rPr>
            <a:t>1,492</a:t>
          </a:r>
          <a:r>
            <a:rPr kumimoji="1" lang="ja-JP" altLang="en-US" sz="1300" b="0" i="0" baseline="0">
              <a:solidFill>
                <a:schemeClr val="dk1"/>
              </a:solidFill>
              <a:effectLst/>
              <a:latin typeface="+mn-lt"/>
              <a:ea typeface="+mn-ea"/>
              <a:cs typeface="+mn-cs"/>
            </a:rPr>
            <a:t>百万円減少している。</a:t>
          </a:r>
          <a:endParaRPr kumimoji="1" lang="en-US" altLang="ja-JP" sz="13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東日本大震災基金については、東京電力</a:t>
          </a:r>
          <a:r>
            <a:rPr kumimoji="1" lang="en-US" altLang="ja-JP" sz="1300" b="0" i="0" baseline="0">
              <a:solidFill>
                <a:schemeClr val="dk1"/>
              </a:solidFill>
              <a:effectLst/>
              <a:latin typeface="+mn-lt"/>
              <a:ea typeface="+mn-ea"/>
              <a:cs typeface="+mn-cs"/>
            </a:rPr>
            <a:t>HD(</a:t>
          </a:r>
          <a:r>
            <a:rPr kumimoji="1" lang="ja-JP" altLang="en-US" sz="1300" b="0" i="0" baseline="0">
              <a:solidFill>
                <a:schemeClr val="dk1"/>
              </a:solidFill>
              <a:effectLst/>
              <a:latin typeface="+mn-lt"/>
              <a:ea typeface="+mn-ea"/>
              <a:cs typeface="+mn-cs"/>
            </a:rPr>
            <a:t>株</a:t>
          </a:r>
          <a:r>
            <a:rPr kumimoji="1" lang="en-US" altLang="ja-JP"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からの損害賠償金の一部が約</a:t>
          </a:r>
          <a:r>
            <a:rPr kumimoji="1" lang="en-US" altLang="ja-JP" sz="1300" b="0" i="0" baseline="0">
              <a:solidFill>
                <a:schemeClr val="dk1"/>
              </a:solidFill>
              <a:effectLst/>
              <a:latin typeface="+mn-lt"/>
              <a:ea typeface="+mn-ea"/>
              <a:cs typeface="+mn-cs"/>
            </a:rPr>
            <a:t>1,748</a:t>
          </a:r>
          <a:r>
            <a:rPr kumimoji="1" lang="ja-JP" altLang="ja-JP" sz="1300" b="0" i="0" baseline="0">
              <a:solidFill>
                <a:schemeClr val="dk1"/>
              </a:solidFill>
              <a:effectLst/>
              <a:latin typeface="+mn-lt"/>
              <a:ea typeface="+mn-ea"/>
              <a:cs typeface="+mn-cs"/>
            </a:rPr>
            <a:t>百万円収入となったこと等によって、前年度と比較し</a:t>
          </a:r>
          <a:r>
            <a:rPr kumimoji="1" lang="en-US" altLang="ja-JP" sz="1300" b="0" i="0" baseline="0">
              <a:solidFill>
                <a:schemeClr val="dk1"/>
              </a:solidFill>
              <a:effectLst/>
              <a:latin typeface="+mn-lt"/>
              <a:ea typeface="+mn-ea"/>
              <a:cs typeface="+mn-cs"/>
            </a:rPr>
            <a:t>2,425</a:t>
          </a:r>
          <a:r>
            <a:rPr kumimoji="1" lang="ja-JP" altLang="en-US" sz="1300" b="0" i="0" baseline="0">
              <a:solidFill>
                <a:schemeClr val="dk1"/>
              </a:solidFill>
              <a:effectLst/>
              <a:latin typeface="+mn-lt"/>
              <a:ea typeface="+mn-ea"/>
              <a:cs typeface="+mn-cs"/>
            </a:rPr>
            <a:t>百万円</a:t>
          </a:r>
          <a:r>
            <a:rPr kumimoji="1" lang="ja-JP" altLang="ja-JP" sz="1300" b="0" i="0" baseline="0">
              <a:solidFill>
                <a:schemeClr val="dk1"/>
              </a:solidFill>
              <a:effectLst/>
              <a:latin typeface="+mn-lt"/>
              <a:ea typeface="+mn-ea"/>
              <a:cs typeface="+mn-cs"/>
            </a:rPr>
            <a:t>増加している。</a:t>
          </a:r>
          <a:endParaRPr lang="ja-JP" altLang="ja-JP" sz="1300">
            <a:effectLst/>
          </a:endParaRPr>
        </a:p>
        <a:p>
          <a:pPr eaLnBrk="1" fontAlgn="auto" latinLnBrk="0" hangingPunct="1"/>
          <a:r>
            <a:rPr kumimoji="1" lang="ja-JP" altLang="en-US" sz="1300" b="0" i="0" baseline="0">
              <a:solidFill>
                <a:schemeClr val="dk1"/>
              </a:solidFill>
              <a:effectLst/>
              <a:latin typeface="+mn-lt"/>
              <a:ea typeface="+mn-ea"/>
              <a:cs typeface="+mn-cs"/>
            </a:rPr>
            <a:t>　特定原子力施設地域振興事業維持補修基金や</a:t>
          </a:r>
          <a:r>
            <a:rPr kumimoji="1" lang="ja-JP" altLang="ja-JP" sz="1300" b="0" i="0" baseline="0">
              <a:solidFill>
                <a:schemeClr val="dk1"/>
              </a:solidFill>
              <a:effectLst/>
              <a:latin typeface="+mn-lt"/>
              <a:ea typeface="+mn-ea"/>
              <a:cs typeface="+mn-cs"/>
            </a:rPr>
            <a:t>帰還</a:t>
          </a:r>
          <a:r>
            <a:rPr kumimoji="1" lang="ja-JP" altLang="en-US" sz="1300" b="0" i="0" baseline="0">
              <a:solidFill>
                <a:schemeClr val="dk1"/>
              </a:solidFill>
              <a:effectLst/>
              <a:latin typeface="+mn-lt"/>
              <a:ea typeface="+mn-ea"/>
              <a:cs typeface="+mn-cs"/>
            </a:rPr>
            <a:t>・移住等</a:t>
          </a:r>
          <a:r>
            <a:rPr kumimoji="1" lang="ja-JP" altLang="ja-JP" sz="1300" b="0" i="0" baseline="0">
              <a:solidFill>
                <a:schemeClr val="dk1"/>
              </a:solidFill>
              <a:effectLst/>
              <a:latin typeface="+mn-lt"/>
              <a:ea typeface="+mn-ea"/>
              <a:cs typeface="+mn-cs"/>
            </a:rPr>
            <a:t>環境整備交付金基金など</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一度国</a:t>
          </a:r>
          <a:r>
            <a:rPr kumimoji="1" lang="ja-JP" altLang="en-US" sz="1300" b="0" i="0" baseline="0">
              <a:solidFill>
                <a:schemeClr val="dk1"/>
              </a:solidFill>
              <a:effectLst/>
              <a:latin typeface="+mn-lt"/>
              <a:ea typeface="+mn-ea"/>
              <a:cs typeface="+mn-cs"/>
            </a:rPr>
            <a:t>県</a:t>
          </a:r>
          <a:r>
            <a:rPr kumimoji="1" lang="ja-JP" altLang="ja-JP" sz="1300" b="0" i="0" baseline="0">
              <a:solidFill>
                <a:schemeClr val="dk1"/>
              </a:solidFill>
              <a:effectLst/>
              <a:latin typeface="+mn-lt"/>
              <a:ea typeface="+mn-ea"/>
              <a:cs typeface="+mn-cs"/>
            </a:rPr>
            <a:t>支出金を基金積立し、復興整備事業等が完了する時点で基金を取崩して使用する基金があり、その事業量に比例し残高が</a:t>
          </a:r>
          <a:r>
            <a:rPr kumimoji="1" lang="ja-JP" altLang="en-US" sz="1300" b="0" i="0" baseline="0">
              <a:solidFill>
                <a:schemeClr val="dk1"/>
              </a:solidFill>
              <a:effectLst/>
              <a:latin typeface="+mn-lt"/>
              <a:ea typeface="+mn-ea"/>
              <a:cs typeface="+mn-cs"/>
            </a:rPr>
            <a:t>増減</a:t>
          </a:r>
          <a:r>
            <a:rPr kumimoji="1" lang="ja-JP" altLang="ja-JP" sz="1300" b="0" i="0" baseline="0">
              <a:solidFill>
                <a:schemeClr val="dk1"/>
              </a:solidFill>
              <a:effectLst/>
              <a:latin typeface="+mn-lt"/>
              <a:ea typeface="+mn-ea"/>
              <a:cs typeface="+mn-cs"/>
            </a:rPr>
            <a:t>している。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今後、復興拠点整備事業等に多くの財源が必要になると見込まれる。長期的な維持運営等の復興計画に基づいて適正な執行を検討している。</a:t>
          </a:r>
          <a:endParaRPr lang="ja-JP" altLang="ja-JP" sz="13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mn-lt"/>
              <a:ea typeface="+mn-ea"/>
              <a:cs typeface="+mn-cs"/>
            </a:rPr>
            <a:t>　中間貯蔵施設整備等影響緩和交付金基金については、中間貯蔵施設等の整備及び管理運営並びに同施設等への除去土壌等の収集及び運搬に伴う影響を緩和するために必要な生活再建及び地域振興等に係る幅広い事業に要する経費の財源に充てるため積立し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その他については、復興拠点整備や地域振興等のために基金積立をしている。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mn-lt"/>
              <a:ea typeface="+mn-ea"/>
              <a:cs typeface="+mn-cs"/>
            </a:rPr>
            <a:t>　震災前は各目的の事業の財源として基金を創設していたが、震災以降は住民が帰町できる環境整備事業の財源として、福島再生加速化交付金等の国庫支出金を基金に積立て、事業完了とともに取り崩ししているものもある。事業期間が長期に渡ることで交付金額が多額となり、それを基金に積み立てるため、震災以降はその他特定目的基金残高は増加傾向で</a:t>
          </a:r>
          <a:r>
            <a:rPr kumimoji="1" lang="ja-JP" altLang="en-US" sz="1300" b="0" i="0" baseline="0">
              <a:solidFill>
                <a:schemeClr val="dk1"/>
              </a:solidFill>
              <a:effectLst/>
              <a:latin typeface="+mn-lt"/>
              <a:ea typeface="+mn-ea"/>
              <a:cs typeface="+mn-cs"/>
            </a:rPr>
            <a:t>あ</a:t>
          </a:r>
          <a:r>
            <a:rPr kumimoji="1" lang="ja-JP" altLang="ja-JP" sz="1300" b="0" i="0" baseline="0">
              <a:solidFill>
                <a:schemeClr val="dk1"/>
              </a:solidFill>
              <a:effectLst/>
              <a:latin typeface="+mn-lt"/>
              <a:ea typeface="+mn-ea"/>
              <a:cs typeface="+mn-cs"/>
            </a:rPr>
            <a:t>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mn-lt"/>
              <a:ea typeface="+mn-ea"/>
              <a:cs typeface="+mn-cs"/>
            </a:rPr>
            <a:t>　特定目的基金の多くは国庫等を財源としているため、適正な管理に努め、避難指示解除後に帰還環境の拠点を整備し、住民が安心安全に暮らせるよう必要な公共事業の財源として取り崩す方針である。</a:t>
          </a:r>
          <a:endParaRPr lang="ja-JP" altLang="ja-JP" sz="13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　地方自治法第</a:t>
          </a:r>
          <a:r>
            <a:rPr kumimoji="1" lang="en-US" altLang="ja-JP" sz="1300" b="0" i="0" baseline="0">
              <a:solidFill>
                <a:schemeClr val="dk1"/>
              </a:solidFill>
              <a:effectLst/>
              <a:latin typeface="+mn-lt"/>
              <a:ea typeface="+mn-ea"/>
              <a:cs typeface="+mn-cs"/>
            </a:rPr>
            <a:t>233</a:t>
          </a:r>
          <a:r>
            <a:rPr kumimoji="1" lang="ja-JP" altLang="ja-JP" sz="1300" b="0" i="0" baseline="0">
              <a:solidFill>
                <a:schemeClr val="dk1"/>
              </a:solidFill>
              <a:effectLst/>
              <a:latin typeface="+mn-lt"/>
              <a:ea typeface="+mn-ea"/>
              <a:cs typeface="+mn-cs"/>
            </a:rPr>
            <a:t>条</a:t>
          </a:r>
          <a:r>
            <a:rPr kumimoji="1" lang="en-US" altLang="ja-JP" sz="1300" b="0" i="0" baseline="0">
              <a:solidFill>
                <a:schemeClr val="dk1"/>
              </a:solidFill>
              <a:effectLst/>
              <a:latin typeface="+mn-lt"/>
              <a:ea typeface="+mn-ea"/>
              <a:cs typeface="+mn-cs"/>
            </a:rPr>
            <a:t>2</a:t>
          </a:r>
          <a:r>
            <a:rPr kumimoji="1" lang="ja-JP" altLang="ja-JP" sz="1300" b="0" i="0" baseline="0">
              <a:solidFill>
                <a:schemeClr val="dk1"/>
              </a:solidFill>
              <a:effectLst/>
              <a:latin typeface="+mn-lt"/>
              <a:ea typeface="+mn-ea"/>
              <a:cs typeface="+mn-cs"/>
            </a:rPr>
            <a:t>項の規定にある決算剰余金の積立と</a:t>
          </a:r>
          <a:r>
            <a:rPr kumimoji="1" lang="ja-JP" altLang="en-US" sz="1300" b="0" i="0" baseline="0">
              <a:solidFill>
                <a:schemeClr val="dk1"/>
              </a:solidFill>
              <a:effectLst/>
              <a:latin typeface="+mn-lt"/>
              <a:ea typeface="+mn-ea"/>
              <a:cs typeface="+mn-cs"/>
            </a:rPr>
            <a:t>基金取崩しにより微減となった</a:t>
          </a:r>
          <a:r>
            <a:rPr kumimoji="1" lang="ja-JP" altLang="ja-JP" sz="1300" b="0" i="0" baseline="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経済事情の変動により財源が著しく不足した場合や、大規模な災害の発生による多額の支出等不測の事態に備えるほか、</a:t>
          </a:r>
          <a:r>
            <a:rPr kumimoji="1" lang="ja-JP" altLang="ja-JP" sz="1300" b="0" i="0" baseline="0">
              <a:solidFill>
                <a:schemeClr val="dk1"/>
              </a:solidFill>
              <a:effectLst/>
              <a:latin typeface="+mn-lt"/>
              <a:ea typeface="+mn-ea"/>
              <a:cs typeface="+mn-cs"/>
            </a:rPr>
            <a:t>将来的に復興事業や公共施設の維持管理等に係る財源として</a:t>
          </a:r>
          <a:r>
            <a:rPr kumimoji="1" lang="ja-JP" altLang="en-US" sz="1300" b="0" i="0" baseline="0">
              <a:solidFill>
                <a:schemeClr val="dk1"/>
              </a:solidFill>
              <a:effectLst/>
              <a:latin typeface="+mn-lt"/>
              <a:ea typeface="+mn-ea"/>
              <a:cs typeface="+mn-cs"/>
            </a:rPr>
            <a:t>も</a:t>
          </a:r>
          <a:r>
            <a:rPr kumimoji="1" lang="ja-JP" altLang="ja-JP" sz="1300" b="0" i="0" baseline="0">
              <a:solidFill>
                <a:schemeClr val="dk1"/>
              </a:solidFill>
              <a:effectLst/>
              <a:latin typeface="+mn-lt"/>
              <a:ea typeface="+mn-ea"/>
              <a:cs typeface="+mn-cs"/>
            </a:rPr>
            <a:t>取崩し</a:t>
          </a:r>
          <a:r>
            <a:rPr kumimoji="1" lang="ja-JP" altLang="en-US" sz="1300" b="0" i="0" baseline="0">
              <a:solidFill>
                <a:schemeClr val="dk1"/>
              </a:solidFill>
              <a:effectLst/>
              <a:latin typeface="+mn-lt"/>
              <a:ea typeface="+mn-ea"/>
              <a:cs typeface="+mn-cs"/>
            </a:rPr>
            <a:t>が予想されるため、一定程度の残額を確保するとともに健全な財政運営に努める。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mn-lt"/>
              <a:ea typeface="+mn-ea"/>
              <a:cs typeface="+mn-cs"/>
            </a:rPr>
            <a:t>　基金運用による利子積立のみ増加している。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mn-lt"/>
              <a:ea typeface="+mn-ea"/>
              <a:cs typeface="+mn-cs"/>
            </a:rPr>
            <a:t>　基金取崩の計画により適正な執行を検討している。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10,002
9,958
78.71
33,320,383
24,113,271
957,567
6,819,303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基準財政収入額において、固定資産税算定に係る福島第一原子力発電所構内にある処理水タンク等の大規模償却資産が震災後大きなウエイトを占めている。そのため税収減をカバーできていることにより、震災以前の水準を保っている。</a:t>
          </a:r>
          <a:endParaRPr lang="ja-JP" altLang="ja-JP" sz="1300">
            <a:effectLst/>
          </a:endParaRPr>
        </a:p>
        <a:p>
          <a:r>
            <a:rPr kumimoji="1" lang="ja-JP" altLang="ja-JP" sz="1300">
              <a:solidFill>
                <a:schemeClr val="dk1"/>
              </a:solidFill>
              <a:effectLst/>
              <a:latin typeface="+mn-lt"/>
              <a:ea typeface="+mn-ea"/>
              <a:cs typeface="+mn-cs"/>
            </a:rPr>
            <a:t>　今後は、減価償却等により税収減が見込まれることから、経常的な歳出の削減等に努める。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38</xdr:row>
      <xdr:rowOff>75777</xdr:rowOff>
    </xdr:from>
    <xdr:to>
      <xdr:col>23</xdr:col>
      <xdr:colOff>133350</xdr:colOff>
      <xdr:row>45</xdr:row>
      <xdr:rowOff>25823</xdr:rowOff>
    </xdr:to>
    <xdr:cxnSp macro="">
      <xdr:nvCxnSpPr>
        <xdr:cNvPr id="63" name="直線コネクタ 62"/>
        <xdr:cNvCxnSpPr/>
      </xdr:nvCxnSpPr>
      <xdr:spPr>
        <a:xfrm flipV="1">
          <a:off x="4953000" y="6590877"/>
          <a:ext cx="0" cy="1150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162154</xdr:rowOff>
    </xdr:from>
    <xdr:ext cx="762000" cy="259045"/>
    <xdr:sp macro="" textlink="">
      <xdr:nvSpPr>
        <xdr:cNvPr id="66" name="財政力最大値テキスト"/>
        <xdr:cNvSpPr txBox="1"/>
      </xdr:nvSpPr>
      <xdr:spPr>
        <a:xfrm>
          <a:off x="5041900" y="633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38</xdr:row>
      <xdr:rowOff>75777</xdr:rowOff>
    </xdr:from>
    <xdr:to>
      <xdr:col>24</xdr:col>
      <xdr:colOff>12700</xdr:colOff>
      <xdr:row>38</xdr:row>
      <xdr:rowOff>75777</xdr:rowOff>
    </xdr:to>
    <xdr:cxnSp macro="">
      <xdr:nvCxnSpPr>
        <xdr:cNvPr id="67" name="直線コネクタ 66"/>
        <xdr:cNvCxnSpPr/>
      </xdr:nvCxnSpPr>
      <xdr:spPr>
        <a:xfrm>
          <a:off x="4864100" y="6590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99906</xdr:rowOff>
    </xdr:from>
    <xdr:to>
      <xdr:col>23</xdr:col>
      <xdr:colOff>133350</xdr:colOff>
      <xdr:row>38</xdr:row>
      <xdr:rowOff>107950</xdr:rowOff>
    </xdr:to>
    <xdr:cxnSp macro="">
      <xdr:nvCxnSpPr>
        <xdr:cNvPr id="68" name="直線コネクタ 67"/>
        <xdr:cNvCxnSpPr/>
      </xdr:nvCxnSpPr>
      <xdr:spPr>
        <a:xfrm flipV="1">
          <a:off x="4114800" y="66150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161307</xdr:rowOff>
    </xdr:from>
    <xdr:ext cx="762000" cy="259045"/>
    <xdr:sp macro="" textlink="">
      <xdr:nvSpPr>
        <xdr:cNvPr id="69"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70" name="フローチャート: 判断 69"/>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19473</xdr:rowOff>
    </xdr:from>
    <xdr:to>
      <xdr:col>19</xdr:col>
      <xdr:colOff>133350</xdr:colOff>
      <xdr:row>38</xdr:row>
      <xdr:rowOff>107950</xdr:rowOff>
    </xdr:to>
    <xdr:cxnSp macro="">
      <xdr:nvCxnSpPr>
        <xdr:cNvPr id="71" name="直線コネクタ 70"/>
        <xdr:cNvCxnSpPr/>
      </xdr:nvCxnSpPr>
      <xdr:spPr>
        <a:xfrm>
          <a:off x="3225800" y="65345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9737</xdr:rowOff>
    </xdr:from>
    <xdr:to>
      <xdr:col>19</xdr:col>
      <xdr:colOff>184150</xdr:colOff>
      <xdr:row>44</xdr:row>
      <xdr:rowOff>111337</xdr:rowOff>
    </xdr:to>
    <xdr:sp macro="" textlink="">
      <xdr:nvSpPr>
        <xdr:cNvPr id="72" name="フローチャート: 判断 71"/>
        <xdr:cNvSpPr/>
      </xdr:nvSpPr>
      <xdr:spPr>
        <a:xfrm>
          <a:off x="4064000" y="755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96114</xdr:rowOff>
    </xdr:from>
    <xdr:ext cx="736600" cy="259045"/>
    <xdr:sp macro="" textlink="">
      <xdr:nvSpPr>
        <xdr:cNvPr id="73" name="テキスト ボックス 72"/>
        <xdr:cNvSpPr txBox="1"/>
      </xdr:nvSpPr>
      <xdr:spPr>
        <a:xfrm>
          <a:off x="3733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102447</xdr:rowOff>
    </xdr:from>
    <xdr:to>
      <xdr:col>15</xdr:col>
      <xdr:colOff>82550</xdr:colOff>
      <xdr:row>38</xdr:row>
      <xdr:rowOff>19473</xdr:rowOff>
    </xdr:to>
    <xdr:cxnSp macro="">
      <xdr:nvCxnSpPr>
        <xdr:cNvPr id="74" name="直線コネクタ 73"/>
        <xdr:cNvCxnSpPr/>
      </xdr:nvCxnSpPr>
      <xdr:spPr>
        <a:xfrm>
          <a:off x="2336800" y="644609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41910</xdr:rowOff>
    </xdr:from>
    <xdr:to>
      <xdr:col>15</xdr:col>
      <xdr:colOff>133350</xdr:colOff>
      <xdr:row>44</xdr:row>
      <xdr:rowOff>143510</xdr:rowOff>
    </xdr:to>
    <xdr:sp macro="" textlink="">
      <xdr:nvSpPr>
        <xdr:cNvPr id="75" name="フローチャート: 判断 74"/>
        <xdr:cNvSpPr/>
      </xdr:nvSpPr>
      <xdr:spPr>
        <a:xfrm>
          <a:off x="3175000" y="758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128287</xdr:rowOff>
    </xdr:from>
    <xdr:ext cx="762000" cy="259045"/>
    <xdr:sp macro="" textlink="">
      <xdr:nvSpPr>
        <xdr:cNvPr id="76" name="テキスト ボックス 75"/>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102447</xdr:rowOff>
    </xdr:from>
    <xdr:to>
      <xdr:col>11</xdr:col>
      <xdr:colOff>31750</xdr:colOff>
      <xdr:row>37</xdr:row>
      <xdr:rowOff>126577</xdr:rowOff>
    </xdr:to>
    <xdr:cxnSp macro="">
      <xdr:nvCxnSpPr>
        <xdr:cNvPr id="77" name="直線コネクタ 76"/>
        <xdr:cNvCxnSpPr/>
      </xdr:nvCxnSpPr>
      <xdr:spPr>
        <a:xfrm flipV="1">
          <a:off x="1447800" y="644609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80" name="フローチャート: 判断 79"/>
        <xdr:cNvSpPr/>
      </xdr:nvSpPr>
      <xdr:spPr>
        <a:xfrm>
          <a:off x="1397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136331</xdr:rowOff>
    </xdr:from>
    <xdr:ext cx="762000" cy="259045"/>
    <xdr:sp macro="" textlink="">
      <xdr:nvSpPr>
        <xdr:cNvPr id="81" name="テキスト ボックス 80"/>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49106</xdr:rowOff>
    </xdr:from>
    <xdr:to>
      <xdr:col>23</xdr:col>
      <xdr:colOff>184150</xdr:colOff>
      <xdr:row>38</xdr:row>
      <xdr:rowOff>150706</xdr:rowOff>
    </xdr:to>
    <xdr:sp macro="" textlink="">
      <xdr:nvSpPr>
        <xdr:cNvPr id="87" name="楕円 86"/>
        <xdr:cNvSpPr/>
      </xdr:nvSpPr>
      <xdr:spPr>
        <a:xfrm>
          <a:off x="4902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141833</xdr:rowOff>
    </xdr:from>
    <xdr:ext cx="762000" cy="259045"/>
    <xdr:sp macro="" textlink="">
      <xdr:nvSpPr>
        <xdr:cNvPr id="88" name="財政力該当値テキスト"/>
        <xdr:cNvSpPr txBox="1"/>
      </xdr:nvSpPr>
      <xdr:spPr>
        <a:xfrm>
          <a:off x="5041900" y="648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89" name="楕円 88"/>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0" name="テキスト ボックス 89"/>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140123</xdr:rowOff>
    </xdr:from>
    <xdr:to>
      <xdr:col>15</xdr:col>
      <xdr:colOff>133350</xdr:colOff>
      <xdr:row>38</xdr:row>
      <xdr:rowOff>70273</xdr:rowOff>
    </xdr:to>
    <xdr:sp macro="" textlink="">
      <xdr:nvSpPr>
        <xdr:cNvPr id="91" name="楕円 90"/>
        <xdr:cNvSpPr/>
      </xdr:nvSpPr>
      <xdr:spPr>
        <a:xfrm>
          <a:off x="3175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80450</xdr:rowOff>
    </xdr:from>
    <xdr:ext cx="762000" cy="259045"/>
    <xdr:sp macro="" textlink="">
      <xdr:nvSpPr>
        <xdr:cNvPr id="92" name="テキスト ボックス 91"/>
        <xdr:cNvSpPr txBox="1"/>
      </xdr:nvSpPr>
      <xdr:spPr>
        <a:xfrm>
          <a:off x="2844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51647</xdr:rowOff>
    </xdr:from>
    <xdr:to>
      <xdr:col>11</xdr:col>
      <xdr:colOff>82550</xdr:colOff>
      <xdr:row>37</xdr:row>
      <xdr:rowOff>153247</xdr:rowOff>
    </xdr:to>
    <xdr:sp macro="" textlink="">
      <xdr:nvSpPr>
        <xdr:cNvPr id="93" name="楕円 92"/>
        <xdr:cNvSpPr/>
      </xdr:nvSpPr>
      <xdr:spPr>
        <a:xfrm>
          <a:off x="2286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163424</xdr:rowOff>
    </xdr:from>
    <xdr:ext cx="762000" cy="259045"/>
    <xdr:sp macro="" textlink="">
      <xdr:nvSpPr>
        <xdr:cNvPr id="94" name="テキスト ボックス 93"/>
        <xdr:cNvSpPr txBox="1"/>
      </xdr:nvSpPr>
      <xdr:spPr>
        <a:xfrm>
          <a:off x="1955800" y="616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75777</xdr:rowOff>
    </xdr:from>
    <xdr:to>
      <xdr:col>7</xdr:col>
      <xdr:colOff>31750</xdr:colOff>
      <xdr:row>38</xdr:row>
      <xdr:rowOff>5927</xdr:rowOff>
    </xdr:to>
    <xdr:sp macro="" textlink="">
      <xdr:nvSpPr>
        <xdr:cNvPr id="95" name="楕円 94"/>
        <xdr:cNvSpPr/>
      </xdr:nvSpPr>
      <xdr:spPr>
        <a:xfrm>
          <a:off x="1397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16104</xdr:rowOff>
    </xdr:from>
    <xdr:ext cx="762000" cy="259045"/>
    <xdr:sp macro="" textlink="">
      <xdr:nvSpPr>
        <xdr:cNvPr id="96" name="テキスト ボックス 95"/>
        <xdr:cNvSpPr txBox="1"/>
      </xdr:nvSpPr>
      <xdr:spPr>
        <a:xfrm>
          <a:off x="1066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震災後、減免している税収減があるものの、財政力指数の分析欄のもあるように固定資産税（大規模償却資産）が税収増となっている。そのため、今年度は前年度と比較し</a:t>
          </a:r>
          <a:r>
            <a:rPr kumimoji="1" lang="en-US" altLang="ja-JP" sz="1300">
              <a:solidFill>
                <a:schemeClr val="dk1"/>
              </a:solidFill>
              <a:effectLst/>
              <a:latin typeface="+mn-lt"/>
              <a:ea typeface="+mn-ea"/>
              <a:cs typeface="+mn-cs"/>
            </a:rPr>
            <a:t>5.3%</a:t>
          </a:r>
          <a:r>
            <a:rPr kumimoji="1" lang="ja-JP" altLang="ja-JP" sz="1300">
              <a:solidFill>
                <a:schemeClr val="dk1"/>
              </a:solidFill>
              <a:effectLst/>
              <a:latin typeface="+mn-lt"/>
              <a:ea typeface="+mn-ea"/>
              <a:cs typeface="+mn-cs"/>
            </a:rPr>
            <a:t>の減となった。</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4" name="直線コネクタ 123"/>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5" name="財政構造の弾力性最小値テキスト"/>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6" name="直線コネクタ 125"/>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7"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8" name="直線コネクタ 127"/>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99949</xdr:rowOff>
    </xdr:to>
    <xdr:cxnSp macro="">
      <xdr:nvCxnSpPr>
        <xdr:cNvPr id="129" name="直線コネクタ 128"/>
        <xdr:cNvCxnSpPr/>
      </xdr:nvCxnSpPr>
      <xdr:spPr>
        <a:xfrm flipV="1">
          <a:off x="4114800" y="10601960"/>
          <a:ext cx="8382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0" name="財政構造の弾力性平均値テキスト"/>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1" name="フローチャート: 判断 130"/>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99949</xdr:rowOff>
    </xdr:from>
    <xdr:to>
      <xdr:col>19</xdr:col>
      <xdr:colOff>133350</xdr:colOff>
      <xdr:row>62</xdr:row>
      <xdr:rowOff>112014</xdr:rowOff>
    </xdr:to>
    <xdr:cxnSp macro="">
      <xdr:nvCxnSpPr>
        <xdr:cNvPr id="132" name="直線コネクタ 131"/>
        <xdr:cNvCxnSpPr/>
      </xdr:nvCxnSpPr>
      <xdr:spPr>
        <a:xfrm flipV="1">
          <a:off x="3225800" y="1072984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3" name="フローチャート: 判断 132"/>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4" name="テキスト ボックス 133"/>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63881</xdr:rowOff>
    </xdr:from>
    <xdr:to>
      <xdr:col>15</xdr:col>
      <xdr:colOff>82550</xdr:colOff>
      <xdr:row>62</xdr:row>
      <xdr:rowOff>112014</xdr:rowOff>
    </xdr:to>
    <xdr:cxnSp macro="">
      <xdr:nvCxnSpPr>
        <xdr:cNvPr id="135" name="直線コネクタ 134"/>
        <xdr:cNvCxnSpPr/>
      </xdr:nvCxnSpPr>
      <xdr:spPr>
        <a:xfrm>
          <a:off x="2336800" y="10522331"/>
          <a:ext cx="889000" cy="2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114046</xdr:rowOff>
    </xdr:from>
    <xdr:to>
      <xdr:col>15</xdr:col>
      <xdr:colOff>133350</xdr:colOff>
      <xdr:row>65</xdr:row>
      <xdr:rowOff>44196</xdr:rowOff>
    </xdr:to>
    <xdr:sp macro="" textlink="">
      <xdr:nvSpPr>
        <xdr:cNvPr id="136" name="フローチャート: 判断 135"/>
        <xdr:cNvSpPr/>
      </xdr:nvSpPr>
      <xdr:spPr>
        <a:xfrm>
          <a:off x="31750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28973</xdr:rowOff>
    </xdr:from>
    <xdr:ext cx="762000" cy="259045"/>
    <xdr:sp macro="" textlink="">
      <xdr:nvSpPr>
        <xdr:cNvPr id="137" name="テキスト ボックス 136"/>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63881</xdr:rowOff>
    </xdr:from>
    <xdr:to>
      <xdr:col>11</xdr:col>
      <xdr:colOff>31750</xdr:colOff>
      <xdr:row>61</xdr:row>
      <xdr:rowOff>143510</xdr:rowOff>
    </xdr:to>
    <xdr:cxnSp macro="">
      <xdr:nvCxnSpPr>
        <xdr:cNvPr id="138" name="直線コネクタ 137"/>
        <xdr:cNvCxnSpPr/>
      </xdr:nvCxnSpPr>
      <xdr:spPr>
        <a:xfrm flipV="1">
          <a:off x="1447800" y="10522331"/>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145415</xdr:rowOff>
    </xdr:from>
    <xdr:to>
      <xdr:col>11</xdr:col>
      <xdr:colOff>82550</xdr:colOff>
      <xdr:row>65</xdr:row>
      <xdr:rowOff>75565</xdr:rowOff>
    </xdr:to>
    <xdr:sp macro="" textlink="">
      <xdr:nvSpPr>
        <xdr:cNvPr id="139" name="フローチャート: 判断 138"/>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60342</xdr:rowOff>
    </xdr:from>
    <xdr:ext cx="762000" cy="259045"/>
    <xdr:sp macro="" textlink="">
      <xdr:nvSpPr>
        <xdr:cNvPr id="140" name="テキスト ボックス 139"/>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130937</xdr:rowOff>
    </xdr:from>
    <xdr:to>
      <xdr:col>7</xdr:col>
      <xdr:colOff>31750</xdr:colOff>
      <xdr:row>65</xdr:row>
      <xdr:rowOff>61087</xdr:rowOff>
    </xdr:to>
    <xdr:sp macro="" textlink="">
      <xdr:nvSpPr>
        <xdr:cNvPr id="141" name="フローチャート: 判断 140"/>
        <xdr:cNvSpPr/>
      </xdr:nvSpPr>
      <xdr:spPr>
        <a:xfrm>
          <a:off x="1397000" y="111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45864</xdr:rowOff>
    </xdr:from>
    <xdr:ext cx="762000" cy="259045"/>
    <xdr:sp macro="" textlink="">
      <xdr:nvSpPr>
        <xdr:cNvPr id="142" name="テキスト ボックス 141"/>
        <xdr:cNvSpPr txBox="1"/>
      </xdr:nvSpPr>
      <xdr:spPr>
        <a:xfrm>
          <a:off x="1066800" y="111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8" name="楕円 147"/>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49"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49149</xdr:rowOff>
    </xdr:from>
    <xdr:to>
      <xdr:col>19</xdr:col>
      <xdr:colOff>184150</xdr:colOff>
      <xdr:row>62</xdr:row>
      <xdr:rowOff>150749</xdr:rowOff>
    </xdr:to>
    <xdr:sp macro="" textlink="">
      <xdr:nvSpPr>
        <xdr:cNvPr id="150" name="楕円 149"/>
        <xdr:cNvSpPr/>
      </xdr:nvSpPr>
      <xdr:spPr>
        <a:xfrm>
          <a:off x="40640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160926</xdr:rowOff>
    </xdr:from>
    <xdr:ext cx="736600" cy="259045"/>
    <xdr:sp macro="" textlink="">
      <xdr:nvSpPr>
        <xdr:cNvPr id="151" name="テキスト ボックス 150"/>
        <xdr:cNvSpPr txBox="1"/>
      </xdr:nvSpPr>
      <xdr:spPr>
        <a:xfrm>
          <a:off x="3733800" y="1044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61214</xdr:rowOff>
    </xdr:from>
    <xdr:to>
      <xdr:col>15</xdr:col>
      <xdr:colOff>133350</xdr:colOff>
      <xdr:row>62</xdr:row>
      <xdr:rowOff>162814</xdr:rowOff>
    </xdr:to>
    <xdr:sp macro="" textlink="">
      <xdr:nvSpPr>
        <xdr:cNvPr id="152" name="楕円 151"/>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53" name="テキスト ボックス 152"/>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13081</xdr:rowOff>
    </xdr:from>
    <xdr:to>
      <xdr:col>11</xdr:col>
      <xdr:colOff>82550</xdr:colOff>
      <xdr:row>61</xdr:row>
      <xdr:rowOff>114681</xdr:rowOff>
    </xdr:to>
    <xdr:sp macro="" textlink="">
      <xdr:nvSpPr>
        <xdr:cNvPr id="154" name="楕円 153"/>
        <xdr:cNvSpPr/>
      </xdr:nvSpPr>
      <xdr:spPr>
        <a:xfrm>
          <a:off x="22860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124858</xdr:rowOff>
    </xdr:from>
    <xdr:ext cx="762000" cy="259045"/>
    <xdr:sp macro="" textlink="">
      <xdr:nvSpPr>
        <xdr:cNvPr id="155" name="テキスト ボックス 154"/>
        <xdr:cNvSpPr txBox="1"/>
      </xdr:nvSpPr>
      <xdr:spPr>
        <a:xfrm>
          <a:off x="1955800" y="1024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6" name="楕円 155"/>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57" name="テキスト ボックス 156"/>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[422,535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東日本大震災及びそれに伴う原子力発電所事故後、数年は事業減少等により決算額が低下していた時期があったが、町の復旧、復興事業等の増加に比例して増加していた。今年度は昨年度と比較し、</a:t>
          </a:r>
          <a:r>
            <a:rPr kumimoji="1" lang="en-US" altLang="ja-JP" sz="1300">
              <a:solidFill>
                <a:schemeClr val="dk1"/>
              </a:solidFill>
              <a:effectLst/>
              <a:latin typeface="+mn-lt"/>
              <a:ea typeface="+mn-ea"/>
              <a:cs typeface="+mn-cs"/>
            </a:rPr>
            <a:t>93,316</a:t>
          </a:r>
          <a:r>
            <a:rPr kumimoji="1" lang="ja-JP" altLang="ja-JP" sz="1300">
              <a:solidFill>
                <a:schemeClr val="dk1"/>
              </a:solidFill>
              <a:effectLst/>
              <a:latin typeface="+mn-lt"/>
              <a:ea typeface="+mn-ea"/>
              <a:cs typeface="+mn-cs"/>
            </a:rPr>
            <a:t>円増加しているが、復旧・復興事業の進捗などによって、今後も年度により増減すると見込んでいる。</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4" name="直線コネクタ 183"/>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5" name="人件費・物件費等の状況最小値テキスト"/>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6" name="直線コネクタ 185"/>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7" name="人件費・物件費等の状況最大値テキスト"/>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88" name="直線コネクタ 187"/>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152532</xdr:rowOff>
    </xdr:from>
    <xdr:to>
      <xdr:col>23</xdr:col>
      <xdr:colOff>133350</xdr:colOff>
      <xdr:row>82</xdr:row>
      <xdr:rowOff>26115</xdr:rowOff>
    </xdr:to>
    <xdr:cxnSp macro="">
      <xdr:nvCxnSpPr>
        <xdr:cNvPr id="189" name="直線コネクタ 188"/>
        <xdr:cNvCxnSpPr/>
      </xdr:nvCxnSpPr>
      <xdr:spPr>
        <a:xfrm>
          <a:off x="4114800" y="14039982"/>
          <a:ext cx="838200" cy="4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0" name="人件費・物件費等の状況平均値テキスト"/>
        <xdr:cNvSpPr txBox="1"/>
      </xdr:nvSpPr>
      <xdr:spPr>
        <a:xfrm>
          <a:off x="5041900" y="14070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1" name="フローチャート: 判断 190"/>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152532</xdr:rowOff>
    </xdr:from>
    <xdr:to>
      <xdr:col>19</xdr:col>
      <xdr:colOff>133350</xdr:colOff>
      <xdr:row>81</xdr:row>
      <xdr:rowOff>167098</xdr:rowOff>
    </xdr:to>
    <xdr:cxnSp macro="">
      <xdr:nvCxnSpPr>
        <xdr:cNvPr id="192" name="直線コネクタ 191"/>
        <xdr:cNvCxnSpPr/>
      </xdr:nvCxnSpPr>
      <xdr:spPr>
        <a:xfrm flipV="1">
          <a:off x="3225800" y="14039982"/>
          <a:ext cx="889000" cy="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3" name="フローチャート: 判断 192"/>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4" name="テキスト ボックス 193"/>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167098</xdr:rowOff>
    </xdr:from>
    <xdr:to>
      <xdr:col>15</xdr:col>
      <xdr:colOff>82550</xdr:colOff>
      <xdr:row>82</xdr:row>
      <xdr:rowOff>10257</xdr:rowOff>
    </xdr:to>
    <xdr:cxnSp macro="">
      <xdr:nvCxnSpPr>
        <xdr:cNvPr id="195" name="直線コネクタ 194"/>
        <xdr:cNvCxnSpPr/>
      </xdr:nvCxnSpPr>
      <xdr:spPr>
        <a:xfrm flipV="1">
          <a:off x="2336800" y="14054548"/>
          <a:ext cx="889000" cy="1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168472</xdr:rowOff>
    </xdr:from>
    <xdr:to>
      <xdr:col>15</xdr:col>
      <xdr:colOff>133350</xdr:colOff>
      <xdr:row>82</xdr:row>
      <xdr:rowOff>98622</xdr:rowOff>
    </xdr:to>
    <xdr:sp macro="" textlink="">
      <xdr:nvSpPr>
        <xdr:cNvPr id="196" name="フローチャート: 判断 195"/>
        <xdr:cNvSpPr/>
      </xdr:nvSpPr>
      <xdr:spPr>
        <a:xfrm>
          <a:off x="3175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83399</xdr:rowOff>
    </xdr:from>
    <xdr:ext cx="762000" cy="259045"/>
    <xdr:sp macro="" textlink="">
      <xdr:nvSpPr>
        <xdr:cNvPr id="197" name="テキスト ボックス 196"/>
        <xdr:cNvSpPr txBox="1"/>
      </xdr:nvSpPr>
      <xdr:spPr>
        <a:xfrm>
          <a:off x="2844800" y="1414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659</xdr:rowOff>
    </xdr:from>
    <xdr:to>
      <xdr:col>11</xdr:col>
      <xdr:colOff>31750</xdr:colOff>
      <xdr:row>82</xdr:row>
      <xdr:rowOff>10257</xdr:rowOff>
    </xdr:to>
    <xdr:cxnSp macro="">
      <xdr:nvCxnSpPr>
        <xdr:cNvPr id="198" name="直線コネクタ 197"/>
        <xdr:cNvCxnSpPr/>
      </xdr:nvCxnSpPr>
      <xdr:spPr>
        <a:xfrm>
          <a:off x="1447800" y="14059559"/>
          <a:ext cx="889000" cy="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149589</xdr:rowOff>
    </xdr:from>
    <xdr:to>
      <xdr:col>11</xdr:col>
      <xdr:colOff>82550</xdr:colOff>
      <xdr:row>82</xdr:row>
      <xdr:rowOff>79739</xdr:rowOff>
    </xdr:to>
    <xdr:sp macro="" textlink="">
      <xdr:nvSpPr>
        <xdr:cNvPr id="199" name="フローチャート: 判断 198"/>
        <xdr:cNvSpPr/>
      </xdr:nvSpPr>
      <xdr:spPr>
        <a:xfrm>
          <a:off x="2286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64516</xdr:rowOff>
    </xdr:from>
    <xdr:ext cx="762000" cy="259045"/>
    <xdr:sp macro="" textlink="">
      <xdr:nvSpPr>
        <xdr:cNvPr id="200" name="テキスト ボックス 199"/>
        <xdr:cNvSpPr txBox="1"/>
      </xdr:nvSpPr>
      <xdr:spPr>
        <a:xfrm>
          <a:off x="1955800" y="1412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145030</xdr:rowOff>
    </xdr:from>
    <xdr:to>
      <xdr:col>7</xdr:col>
      <xdr:colOff>31750</xdr:colOff>
      <xdr:row>82</xdr:row>
      <xdr:rowOff>75180</xdr:rowOff>
    </xdr:to>
    <xdr:sp macro="" textlink="">
      <xdr:nvSpPr>
        <xdr:cNvPr id="201" name="フローチャート: 判断 200"/>
        <xdr:cNvSpPr/>
      </xdr:nvSpPr>
      <xdr:spPr>
        <a:xfrm>
          <a:off x="1397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59957</xdr:rowOff>
    </xdr:from>
    <xdr:ext cx="762000" cy="259045"/>
    <xdr:sp macro="" textlink="">
      <xdr:nvSpPr>
        <xdr:cNvPr id="202" name="テキスト ボックス 201"/>
        <xdr:cNvSpPr txBox="1"/>
      </xdr:nvSpPr>
      <xdr:spPr>
        <a:xfrm>
          <a:off x="1066800" y="1411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146765</xdr:rowOff>
    </xdr:from>
    <xdr:to>
      <xdr:col>23</xdr:col>
      <xdr:colOff>184150</xdr:colOff>
      <xdr:row>82</xdr:row>
      <xdr:rowOff>76915</xdr:rowOff>
    </xdr:to>
    <xdr:sp macro="" textlink="">
      <xdr:nvSpPr>
        <xdr:cNvPr id="208" name="楕円 207"/>
        <xdr:cNvSpPr/>
      </xdr:nvSpPr>
      <xdr:spPr>
        <a:xfrm>
          <a:off x="4902200" y="1403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68042</xdr:rowOff>
    </xdr:from>
    <xdr:ext cx="762000" cy="259045"/>
    <xdr:sp macro="" textlink="">
      <xdr:nvSpPr>
        <xdr:cNvPr id="209" name="人件費・物件費等の状況該当値テキスト"/>
        <xdr:cNvSpPr txBox="1"/>
      </xdr:nvSpPr>
      <xdr:spPr>
        <a:xfrm>
          <a:off x="5041900" y="1395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101732</xdr:rowOff>
    </xdr:from>
    <xdr:to>
      <xdr:col>19</xdr:col>
      <xdr:colOff>184150</xdr:colOff>
      <xdr:row>82</xdr:row>
      <xdr:rowOff>31882</xdr:rowOff>
    </xdr:to>
    <xdr:sp macro="" textlink="">
      <xdr:nvSpPr>
        <xdr:cNvPr id="210" name="楕円 209"/>
        <xdr:cNvSpPr/>
      </xdr:nvSpPr>
      <xdr:spPr>
        <a:xfrm>
          <a:off x="4064000" y="139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42059</xdr:rowOff>
    </xdr:from>
    <xdr:ext cx="736600" cy="259045"/>
    <xdr:sp macro="" textlink="">
      <xdr:nvSpPr>
        <xdr:cNvPr id="211" name="テキスト ボックス 210"/>
        <xdr:cNvSpPr txBox="1"/>
      </xdr:nvSpPr>
      <xdr:spPr>
        <a:xfrm>
          <a:off x="3733800" y="13758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116298</xdr:rowOff>
    </xdr:from>
    <xdr:to>
      <xdr:col>15</xdr:col>
      <xdr:colOff>133350</xdr:colOff>
      <xdr:row>82</xdr:row>
      <xdr:rowOff>46448</xdr:rowOff>
    </xdr:to>
    <xdr:sp macro="" textlink="">
      <xdr:nvSpPr>
        <xdr:cNvPr id="212" name="楕円 211"/>
        <xdr:cNvSpPr/>
      </xdr:nvSpPr>
      <xdr:spPr>
        <a:xfrm>
          <a:off x="3175000" y="140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56625</xdr:rowOff>
    </xdr:from>
    <xdr:ext cx="762000" cy="259045"/>
    <xdr:sp macro="" textlink="">
      <xdr:nvSpPr>
        <xdr:cNvPr id="213" name="テキスト ボックス 212"/>
        <xdr:cNvSpPr txBox="1"/>
      </xdr:nvSpPr>
      <xdr:spPr>
        <a:xfrm>
          <a:off x="2844800" y="137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130907</xdr:rowOff>
    </xdr:from>
    <xdr:to>
      <xdr:col>11</xdr:col>
      <xdr:colOff>82550</xdr:colOff>
      <xdr:row>82</xdr:row>
      <xdr:rowOff>61057</xdr:rowOff>
    </xdr:to>
    <xdr:sp macro="" textlink="">
      <xdr:nvSpPr>
        <xdr:cNvPr id="214" name="楕円 213"/>
        <xdr:cNvSpPr/>
      </xdr:nvSpPr>
      <xdr:spPr>
        <a:xfrm>
          <a:off x="2286000" y="140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71234</xdr:rowOff>
    </xdr:from>
    <xdr:ext cx="762000" cy="259045"/>
    <xdr:sp macro="" textlink="">
      <xdr:nvSpPr>
        <xdr:cNvPr id="215" name="テキスト ボックス 214"/>
        <xdr:cNvSpPr txBox="1"/>
      </xdr:nvSpPr>
      <xdr:spPr>
        <a:xfrm>
          <a:off x="1955800" y="1378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121309</xdr:rowOff>
    </xdr:from>
    <xdr:to>
      <xdr:col>7</xdr:col>
      <xdr:colOff>31750</xdr:colOff>
      <xdr:row>82</xdr:row>
      <xdr:rowOff>51459</xdr:rowOff>
    </xdr:to>
    <xdr:sp macro="" textlink="">
      <xdr:nvSpPr>
        <xdr:cNvPr id="216" name="楕円 215"/>
        <xdr:cNvSpPr/>
      </xdr:nvSpPr>
      <xdr:spPr>
        <a:xfrm>
          <a:off x="1397000" y="1400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61636</xdr:rowOff>
    </xdr:from>
    <xdr:ext cx="762000" cy="259045"/>
    <xdr:sp macro="" textlink="">
      <xdr:nvSpPr>
        <xdr:cNvPr id="217" name="テキスト ボックス 216"/>
        <xdr:cNvSpPr txBox="1"/>
      </xdr:nvSpPr>
      <xdr:spPr>
        <a:xfrm>
          <a:off x="1066800" y="137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ラスパイレス指数は前年度より</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ポイント低くなった。主な要因として、同経験年数の在職者と比較し給与月額の低い任期付職員を採用していることなどが挙げられる。</a:t>
          </a:r>
          <a:endParaRPr lang="ja-JP" altLang="ja-JP" sz="1300">
            <a:effectLst/>
          </a:endParaRPr>
        </a:p>
        <a:p>
          <a:r>
            <a:rPr kumimoji="1" lang="ja-JP" altLang="ja-JP" sz="1300">
              <a:solidFill>
                <a:schemeClr val="dk1"/>
              </a:solidFill>
              <a:effectLst/>
              <a:latin typeface="+mn-lt"/>
              <a:ea typeface="+mn-ea"/>
              <a:cs typeface="+mn-cs"/>
            </a:rPr>
            <a:t>　類似団体平均値を若干上回っていることから、今後も給与水準の適正化に努めていく。</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6" name="直線コネクタ 245"/>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7" name="給与水準   （国との比較）最小値テキスト"/>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48" name="直線コネクタ 247"/>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4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0" name="直線コネクタ 24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24130</xdr:rowOff>
    </xdr:to>
    <xdr:cxnSp macro="">
      <xdr:nvCxnSpPr>
        <xdr:cNvPr id="251" name="直線コネクタ 250"/>
        <xdr:cNvCxnSpPr/>
      </xdr:nvCxnSpPr>
      <xdr:spPr>
        <a:xfrm flipV="1">
          <a:off x="16179800" y="150876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2" name="給与水準   （国との比較）平均値テキスト"/>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3" name="フローチャート: 判断 252"/>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42757</xdr:rowOff>
    </xdr:from>
    <xdr:to>
      <xdr:col>77</xdr:col>
      <xdr:colOff>44450</xdr:colOff>
      <xdr:row>88</xdr:row>
      <xdr:rowOff>24130</xdr:rowOff>
    </xdr:to>
    <xdr:cxnSp macro="">
      <xdr:nvCxnSpPr>
        <xdr:cNvPr id="254" name="直線コネクタ 253"/>
        <xdr:cNvCxnSpPr/>
      </xdr:nvCxnSpPr>
      <xdr:spPr>
        <a:xfrm>
          <a:off x="15290800" y="1495890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5" name="フローチャート: 判断 254"/>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6" name="テキスト ボックス 255"/>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157904</xdr:rowOff>
    </xdr:from>
    <xdr:to>
      <xdr:col>72</xdr:col>
      <xdr:colOff>203200</xdr:colOff>
      <xdr:row>87</xdr:row>
      <xdr:rowOff>42757</xdr:rowOff>
    </xdr:to>
    <xdr:cxnSp macro="">
      <xdr:nvCxnSpPr>
        <xdr:cNvPr id="257" name="直線コネクタ 256"/>
        <xdr:cNvCxnSpPr/>
      </xdr:nvCxnSpPr>
      <xdr:spPr>
        <a:xfrm>
          <a:off x="14401800" y="1490260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58" name="フローチャート: 判断 257"/>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59" name="テキスト ボックス 258"/>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157904</xdr:rowOff>
    </xdr:from>
    <xdr:to>
      <xdr:col>68</xdr:col>
      <xdr:colOff>152400</xdr:colOff>
      <xdr:row>87</xdr:row>
      <xdr:rowOff>42757</xdr:rowOff>
    </xdr:to>
    <xdr:cxnSp macro="">
      <xdr:nvCxnSpPr>
        <xdr:cNvPr id="260" name="直線コネクタ 259"/>
        <xdr:cNvCxnSpPr/>
      </xdr:nvCxnSpPr>
      <xdr:spPr>
        <a:xfrm flipV="1">
          <a:off x="13512800" y="1490260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88477</xdr:rowOff>
    </xdr:from>
    <xdr:to>
      <xdr:col>68</xdr:col>
      <xdr:colOff>203200</xdr:colOff>
      <xdr:row>88</xdr:row>
      <xdr:rowOff>18627</xdr:rowOff>
    </xdr:to>
    <xdr:sp macro="" textlink="">
      <xdr:nvSpPr>
        <xdr:cNvPr id="261" name="フローチャート: 判断 260"/>
        <xdr:cNvSpPr/>
      </xdr:nvSpPr>
      <xdr:spPr>
        <a:xfrm>
          <a:off x="14351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3404</xdr:rowOff>
    </xdr:from>
    <xdr:ext cx="762000" cy="259045"/>
    <xdr:sp macro="" textlink="">
      <xdr:nvSpPr>
        <xdr:cNvPr id="262" name="テキスト ボックス 261"/>
        <xdr:cNvSpPr txBox="1"/>
      </xdr:nvSpPr>
      <xdr:spPr>
        <a:xfrm>
          <a:off x="14020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88477</xdr:rowOff>
    </xdr:from>
    <xdr:to>
      <xdr:col>64</xdr:col>
      <xdr:colOff>152400</xdr:colOff>
      <xdr:row>88</xdr:row>
      <xdr:rowOff>18627</xdr:rowOff>
    </xdr:to>
    <xdr:sp macro="" textlink="">
      <xdr:nvSpPr>
        <xdr:cNvPr id="263" name="フローチャート: 判断 262"/>
        <xdr:cNvSpPr/>
      </xdr:nvSpPr>
      <xdr:spPr>
        <a:xfrm>
          <a:off x="13462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3404</xdr:rowOff>
    </xdr:from>
    <xdr:ext cx="762000" cy="259045"/>
    <xdr:sp macro="" textlink="">
      <xdr:nvSpPr>
        <xdr:cNvPr id="264" name="テキスト ボックス 263"/>
        <xdr:cNvSpPr txBox="1"/>
      </xdr:nvSpPr>
      <xdr:spPr>
        <a:xfrm>
          <a:off x="13131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0" name="楕円 269"/>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1"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144780</xdr:rowOff>
    </xdr:from>
    <xdr:to>
      <xdr:col>77</xdr:col>
      <xdr:colOff>95250</xdr:colOff>
      <xdr:row>88</xdr:row>
      <xdr:rowOff>74930</xdr:rowOff>
    </xdr:to>
    <xdr:sp macro="" textlink="">
      <xdr:nvSpPr>
        <xdr:cNvPr id="272" name="楕円 271"/>
        <xdr:cNvSpPr/>
      </xdr:nvSpPr>
      <xdr:spPr>
        <a:xfrm>
          <a:off x="16129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59707</xdr:rowOff>
    </xdr:from>
    <xdr:ext cx="736600" cy="259045"/>
    <xdr:sp macro="" textlink="">
      <xdr:nvSpPr>
        <xdr:cNvPr id="273" name="テキスト ボックス 272"/>
        <xdr:cNvSpPr txBox="1"/>
      </xdr:nvSpPr>
      <xdr:spPr>
        <a:xfrm>
          <a:off x="15798800" y="1514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163407</xdr:rowOff>
    </xdr:from>
    <xdr:to>
      <xdr:col>73</xdr:col>
      <xdr:colOff>44450</xdr:colOff>
      <xdr:row>87</xdr:row>
      <xdr:rowOff>93557</xdr:rowOff>
    </xdr:to>
    <xdr:sp macro="" textlink="">
      <xdr:nvSpPr>
        <xdr:cNvPr id="274" name="楕円 273"/>
        <xdr:cNvSpPr/>
      </xdr:nvSpPr>
      <xdr:spPr>
        <a:xfrm>
          <a:off x="15240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103734</xdr:rowOff>
    </xdr:from>
    <xdr:ext cx="762000" cy="259045"/>
    <xdr:sp macro="" textlink="">
      <xdr:nvSpPr>
        <xdr:cNvPr id="275" name="テキスト ボックス 274"/>
        <xdr:cNvSpPr txBox="1"/>
      </xdr:nvSpPr>
      <xdr:spPr>
        <a:xfrm>
          <a:off x="14909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107104</xdr:rowOff>
    </xdr:from>
    <xdr:to>
      <xdr:col>68</xdr:col>
      <xdr:colOff>203200</xdr:colOff>
      <xdr:row>87</xdr:row>
      <xdr:rowOff>37254</xdr:rowOff>
    </xdr:to>
    <xdr:sp macro="" textlink="">
      <xdr:nvSpPr>
        <xdr:cNvPr id="276" name="楕円 275"/>
        <xdr:cNvSpPr/>
      </xdr:nvSpPr>
      <xdr:spPr>
        <a:xfrm>
          <a:off x="14351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77" name="テキスト ボックス 276"/>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163407</xdr:rowOff>
    </xdr:from>
    <xdr:to>
      <xdr:col>64</xdr:col>
      <xdr:colOff>152400</xdr:colOff>
      <xdr:row>87</xdr:row>
      <xdr:rowOff>93557</xdr:rowOff>
    </xdr:to>
    <xdr:sp macro="" textlink="">
      <xdr:nvSpPr>
        <xdr:cNvPr id="278" name="楕円 277"/>
        <xdr:cNvSpPr/>
      </xdr:nvSpPr>
      <xdr:spPr>
        <a:xfrm>
          <a:off x="13462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103734</xdr:rowOff>
    </xdr:from>
    <xdr:ext cx="762000" cy="259045"/>
    <xdr:sp macro="" textlink="">
      <xdr:nvSpPr>
        <xdr:cNvPr id="279" name="テキスト ボックス 278"/>
        <xdr:cNvSpPr txBox="1"/>
      </xdr:nvSpPr>
      <xdr:spPr>
        <a:xfrm>
          <a:off x="13131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震災後、住民の避難状況により、避難者が多い自治体に出張所等を設置している。その住民対応のために通常よりも多く保健師等の専門職を配置したことや、復興事業対応のため技術職を増員したために、職員数は多くなっている。</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08" name="直線コネクタ 307"/>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09" name="定員管理の状況最小値テキスト"/>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0" name="直線コネクタ 309"/>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1" name="定員管理の状況最大値テキスト"/>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2" name="直線コネクタ 311"/>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38664</xdr:rowOff>
    </xdr:from>
    <xdr:to>
      <xdr:col>81</xdr:col>
      <xdr:colOff>44450</xdr:colOff>
      <xdr:row>59</xdr:row>
      <xdr:rowOff>38664</xdr:rowOff>
    </xdr:to>
    <xdr:cxnSp macro="">
      <xdr:nvCxnSpPr>
        <xdr:cNvPr id="313" name="直線コネクタ 312"/>
        <xdr:cNvCxnSpPr/>
      </xdr:nvCxnSpPr>
      <xdr:spPr>
        <a:xfrm>
          <a:off x="16179800" y="10154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4" name="定員管理の状況平均値テキスト"/>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5" name="フローチャート: 判断 314"/>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37056</xdr:rowOff>
    </xdr:from>
    <xdr:to>
      <xdr:col>77</xdr:col>
      <xdr:colOff>44450</xdr:colOff>
      <xdr:row>59</xdr:row>
      <xdr:rowOff>38664</xdr:rowOff>
    </xdr:to>
    <xdr:cxnSp macro="">
      <xdr:nvCxnSpPr>
        <xdr:cNvPr id="316" name="直線コネクタ 315"/>
        <xdr:cNvCxnSpPr/>
      </xdr:nvCxnSpPr>
      <xdr:spPr>
        <a:xfrm>
          <a:off x="15290800" y="10152606"/>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7" name="フローチャート: 判断 316"/>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18" name="テキスト ボックス 317"/>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27136</xdr:rowOff>
    </xdr:from>
    <xdr:to>
      <xdr:col>72</xdr:col>
      <xdr:colOff>203200</xdr:colOff>
      <xdr:row>59</xdr:row>
      <xdr:rowOff>37056</xdr:rowOff>
    </xdr:to>
    <xdr:cxnSp macro="">
      <xdr:nvCxnSpPr>
        <xdr:cNvPr id="319" name="直線コネクタ 318"/>
        <xdr:cNvCxnSpPr/>
      </xdr:nvCxnSpPr>
      <xdr:spPr>
        <a:xfrm>
          <a:off x="14401800" y="10142686"/>
          <a:ext cx="8890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129293</xdr:rowOff>
    </xdr:from>
    <xdr:to>
      <xdr:col>73</xdr:col>
      <xdr:colOff>44450</xdr:colOff>
      <xdr:row>60</xdr:row>
      <xdr:rowOff>59443</xdr:rowOff>
    </xdr:to>
    <xdr:sp macro="" textlink="">
      <xdr:nvSpPr>
        <xdr:cNvPr id="320" name="フローチャート: 判断 319"/>
        <xdr:cNvSpPr/>
      </xdr:nvSpPr>
      <xdr:spPr>
        <a:xfrm>
          <a:off x="15240000" y="1024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44220</xdr:rowOff>
    </xdr:from>
    <xdr:ext cx="762000" cy="259045"/>
    <xdr:sp macro="" textlink="">
      <xdr:nvSpPr>
        <xdr:cNvPr id="321" name="テキスト ボックス 320"/>
        <xdr:cNvSpPr txBox="1"/>
      </xdr:nvSpPr>
      <xdr:spPr>
        <a:xfrm>
          <a:off x="14909800" y="103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27136</xdr:rowOff>
    </xdr:from>
    <xdr:to>
      <xdr:col>68</xdr:col>
      <xdr:colOff>152400</xdr:colOff>
      <xdr:row>59</xdr:row>
      <xdr:rowOff>29817</xdr:rowOff>
    </xdr:to>
    <xdr:cxnSp macro="">
      <xdr:nvCxnSpPr>
        <xdr:cNvPr id="322" name="直線コネクタ 321"/>
        <xdr:cNvCxnSpPr/>
      </xdr:nvCxnSpPr>
      <xdr:spPr>
        <a:xfrm flipV="1">
          <a:off x="13512800" y="10142686"/>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124065</xdr:rowOff>
    </xdr:from>
    <xdr:to>
      <xdr:col>68</xdr:col>
      <xdr:colOff>203200</xdr:colOff>
      <xdr:row>60</xdr:row>
      <xdr:rowOff>54215</xdr:rowOff>
    </xdr:to>
    <xdr:sp macro="" textlink="">
      <xdr:nvSpPr>
        <xdr:cNvPr id="323" name="フローチャート: 判断 322"/>
        <xdr:cNvSpPr/>
      </xdr:nvSpPr>
      <xdr:spPr>
        <a:xfrm>
          <a:off x="14351000" y="102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38992</xdr:rowOff>
    </xdr:from>
    <xdr:ext cx="762000" cy="259045"/>
    <xdr:sp macro="" textlink="">
      <xdr:nvSpPr>
        <xdr:cNvPr id="324" name="テキスト ボックス 323"/>
        <xdr:cNvSpPr txBox="1"/>
      </xdr:nvSpPr>
      <xdr:spPr>
        <a:xfrm>
          <a:off x="14020800" y="1032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117094</xdr:rowOff>
    </xdr:from>
    <xdr:to>
      <xdr:col>64</xdr:col>
      <xdr:colOff>152400</xdr:colOff>
      <xdr:row>60</xdr:row>
      <xdr:rowOff>47244</xdr:rowOff>
    </xdr:to>
    <xdr:sp macro="" textlink="">
      <xdr:nvSpPr>
        <xdr:cNvPr id="325" name="フローチャート: 判断 324"/>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32021</xdr:rowOff>
    </xdr:from>
    <xdr:ext cx="762000" cy="259045"/>
    <xdr:sp macro="" textlink="">
      <xdr:nvSpPr>
        <xdr:cNvPr id="326" name="テキスト ボックス 325"/>
        <xdr:cNvSpPr txBox="1"/>
      </xdr:nvSpPr>
      <xdr:spPr>
        <a:xfrm>
          <a:off x="13131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159314</xdr:rowOff>
    </xdr:from>
    <xdr:to>
      <xdr:col>81</xdr:col>
      <xdr:colOff>95250</xdr:colOff>
      <xdr:row>59</xdr:row>
      <xdr:rowOff>89464</xdr:rowOff>
    </xdr:to>
    <xdr:sp macro="" textlink="">
      <xdr:nvSpPr>
        <xdr:cNvPr id="332" name="楕円 331"/>
        <xdr:cNvSpPr/>
      </xdr:nvSpPr>
      <xdr:spPr>
        <a:xfrm>
          <a:off x="16967200" y="1010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80591</xdr:rowOff>
    </xdr:from>
    <xdr:ext cx="762000" cy="259045"/>
    <xdr:sp macro="" textlink="">
      <xdr:nvSpPr>
        <xdr:cNvPr id="333" name="定員管理の状況該当値テキスト"/>
        <xdr:cNvSpPr txBox="1"/>
      </xdr:nvSpPr>
      <xdr:spPr>
        <a:xfrm>
          <a:off x="17106900" y="1002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159314</xdr:rowOff>
    </xdr:from>
    <xdr:to>
      <xdr:col>77</xdr:col>
      <xdr:colOff>95250</xdr:colOff>
      <xdr:row>59</xdr:row>
      <xdr:rowOff>89464</xdr:rowOff>
    </xdr:to>
    <xdr:sp macro="" textlink="">
      <xdr:nvSpPr>
        <xdr:cNvPr id="334" name="楕円 333"/>
        <xdr:cNvSpPr/>
      </xdr:nvSpPr>
      <xdr:spPr>
        <a:xfrm>
          <a:off x="16129000" y="1010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99641</xdr:rowOff>
    </xdr:from>
    <xdr:ext cx="736600" cy="259045"/>
    <xdr:sp macro="" textlink="">
      <xdr:nvSpPr>
        <xdr:cNvPr id="335" name="テキスト ボックス 334"/>
        <xdr:cNvSpPr txBox="1"/>
      </xdr:nvSpPr>
      <xdr:spPr>
        <a:xfrm>
          <a:off x="15798800" y="9872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157706</xdr:rowOff>
    </xdr:from>
    <xdr:to>
      <xdr:col>73</xdr:col>
      <xdr:colOff>44450</xdr:colOff>
      <xdr:row>59</xdr:row>
      <xdr:rowOff>87856</xdr:rowOff>
    </xdr:to>
    <xdr:sp macro="" textlink="">
      <xdr:nvSpPr>
        <xdr:cNvPr id="336" name="楕円 335"/>
        <xdr:cNvSpPr/>
      </xdr:nvSpPr>
      <xdr:spPr>
        <a:xfrm>
          <a:off x="15240000" y="101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98033</xdr:rowOff>
    </xdr:from>
    <xdr:ext cx="762000" cy="259045"/>
    <xdr:sp macro="" textlink="">
      <xdr:nvSpPr>
        <xdr:cNvPr id="337" name="テキスト ボックス 336"/>
        <xdr:cNvSpPr txBox="1"/>
      </xdr:nvSpPr>
      <xdr:spPr>
        <a:xfrm>
          <a:off x="14909800" y="987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147786</xdr:rowOff>
    </xdr:from>
    <xdr:to>
      <xdr:col>68</xdr:col>
      <xdr:colOff>203200</xdr:colOff>
      <xdr:row>59</xdr:row>
      <xdr:rowOff>77936</xdr:rowOff>
    </xdr:to>
    <xdr:sp macro="" textlink="">
      <xdr:nvSpPr>
        <xdr:cNvPr id="338" name="楕円 337"/>
        <xdr:cNvSpPr/>
      </xdr:nvSpPr>
      <xdr:spPr>
        <a:xfrm>
          <a:off x="14351000" y="100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88113</xdr:rowOff>
    </xdr:from>
    <xdr:ext cx="762000" cy="259045"/>
    <xdr:sp macro="" textlink="">
      <xdr:nvSpPr>
        <xdr:cNvPr id="339" name="テキスト ボックス 338"/>
        <xdr:cNvSpPr txBox="1"/>
      </xdr:nvSpPr>
      <xdr:spPr>
        <a:xfrm>
          <a:off x="14020800" y="986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150467</xdr:rowOff>
    </xdr:from>
    <xdr:to>
      <xdr:col>64</xdr:col>
      <xdr:colOff>152400</xdr:colOff>
      <xdr:row>59</xdr:row>
      <xdr:rowOff>80617</xdr:rowOff>
    </xdr:to>
    <xdr:sp macro="" textlink="">
      <xdr:nvSpPr>
        <xdr:cNvPr id="340" name="楕円 339"/>
        <xdr:cNvSpPr/>
      </xdr:nvSpPr>
      <xdr:spPr>
        <a:xfrm>
          <a:off x="13462000" y="1009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90794</xdr:rowOff>
    </xdr:from>
    <xdr:ext cx="762000" cy="259045"/>
    <xdr:sp macro="" textlink="">
      <xdr:nvSpPr>
        <xdr:cNvPr id="341" name="テキスト ボックス 340"/>
        <xdr:cNvSpPr txBox="1"/>
      </xdr:nvSpPr>
      <xdr:spPr>
        <a:xfrm>
          <a:off x="13131800" y="9863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地方債については平成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年度にて、全て償還済みであり、若干の一部事務組合等の負担金がある。今後も事業の計画的な執行や基金の有効活用等により現在の状況を維持するように努める。</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69" name="直線コネクタ 368"/>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0"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1" name="直線コネクタ 370"/>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2"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3" name="直線コネクタ 372"/>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94403</xdr:rowOff>
    </xdr:to>
    <xdr:cxnSp macro="">
      <xdr:nvCxnSpPr>
        <xdr:cNvPr id="374" name="直線コネクタ 373"/>
        <xdr:cNvCxnSpPr/>
      </xdr:nvCxnSpPr>
      <xdr:spPr>
        <a:xfrm>
          <a:off x="16179800" y="640588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5"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6" name="フローチャート: 判断 37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46143</xdr:rowOff>
    </xdr:from>
    <xdr:to>
      <xdr:col>77</xdr:col>
      <xdr:colOff>44450</xdr:colOff>
      <xdr:row>37</xdr:row>
      <xdr:rowOff>62230</xdr:rowOff>
    </xdr:to>
    <xdr:cxnSp macro="">
      <xdr:nvCxnSpPr>
        <xdr:cNvPr id="377" name="直線コネクタ 376"/>
        <xdr:cNvCxnSpPr/>
      </xdr:nvCxnSpPr>
      <xdr:spPr>
        <a:xfrm>
          <a:off x="15290800" y="638979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78" name="フローチャート: 判断 377"/>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79" name="テキスト ボックス 378"/>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46143</xdr:rowOff>
    </xdr:from>
    <xdr:to>
      <xdr:col>72</xdr:col>
      <xdr:colOff>203200</xdr:colOff>
      <xdr:row>37</xdr:row>
      <xdr:rowOff>46143</xdr:rowOff>
    </xdr:to>
    <xdr:cxnSp macro="">
      <xdr:nvCxnSpPr>
        <xdr:cNvPr id="380" name="直線コネクタ 379"/>
        <xdr:cNvCxnSpPr/>
      </xdr:nvCxnSpPr>
      <xdr:spPr>
        <a:xfrm>
          <a:off x="14401800" y="63897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1" name="フローチャート: 判断 380"/>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2" name="テキスト ボックス 381"/>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46143</xdr:rowOff>
    </xdr:from>
    <xdr:to>
      <xdr:col>68</xdr:col>
      <xdr:colOff>152400</xdr:colOff>
      <xdr:row>37</xdr:row>
      <xdr:rowOff>46143</xdr:rowOff>
    </xdr:to>
    <xdr:cxnSp macro="">
      <xdr:nvCxnSpPr>
        <xdr:cNvPr id="383" name="直線コネクタ 382"/>
        <xdr:cNvCxnSpPr/>
      </xdr:nvCxnSpPr>
      <xdr:spPr>
        <a:xfrm>
          <a:off x="13512800" y="63897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4" name="フローチャート: 判断 383"/>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85" name="テキスト ボックス 384"/>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7" name="テキスト ボックス 386"/>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43603</xdr:rowOff>
    </xdr:from>
    <xdr:to>
      <xdr:col>81</xdr:col>
      <xdr:colOff>95250</xdr:colOff>
      <xdr:row>37</xdr:row>
      <xdr:rowOff>145203</xdr:rowOff>
    </xdr:to>
    <xdr:sp macro="" textlink="">
      <xdr:nvSpPr>
        <xdr:cNvPr id="393" name="楕円 392"/>
        <xdr:cNvSpPr/>
      </xdr:nvSpPr>
      <xdr:spPr>
        <a:xfrm>
          <a:off x="169672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136330</xdr:rowOff>
    </xdr:from>
    <xdr:ext cx="762000" cy="259045"/>
    <xdr:sp macro="" textlink="">
      <xdr:nvSpPr>
        <xdr:cNvPr id="394" name="公債費負担の状況該当値テキスト"/>
        <xdr:cNvSpPr txBox="1"/>
      </xdr:nvSpPr>
      <xdr:spPr>
        <a:xfrm>
          <a:off x="17106900" y="630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395" name="楕円 394"/>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123207</xdr:rowOff>
    </xdr:from>
    <xdr:ext cx="736600" cy="259045"/>
    <xdr:sp macro="" textlink="">
      <xdr:nvSpPr>
        <xdr:cNvPr id="396" name="テキスト ボックス 395"/>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166793</xdr:rowOff>
    </xdr:from>
    <xdr:to>
      <xdr:col>73</xdr:col>
      <xdr:colOff>44450</xdr:colOff>
      <xdr:row>37</xdr:row>
      <xdr:rowOff>96943</xdr:rowOff>
    </xdr:to>
    <xdr:sp macro="" textlink="">
      <xdr:nvSpPr>
        <xdr:cNvPr id="397" name="楕円 396"/>
        <xdr:cNvSpPr/>
      </xdr:nvSpPr>
      <xdr:spPr>
        <a:xfrm>
          <a:off x="15240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107120</xdr:rowOff>
    </xdr:from>
    <xdr:ext cx="762000" cy="259045"/>
    <xdr:sp macro="" textlink="">
      <xdr:nvSpPr>
        <xdr:cNvPr id="398" name="テキスト ボックス 397"/>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166793</xdr:rowOff>
    </xdr:from>
    <xdr:to>
      <xdr:col>68</xdr:col>
      <xdr:colOff>203200</xdr:colOff>
      <xdr:row>37</xdr:row>
      <xdr:rowOff>96943</xdr:rowOff>
    </xdr:to>
    <xdr:sp macro="" textlink="">
      <xdr:nvSpPr>
        <xdr:cNvPr id="399" name="楕円 398"/>
        <xdr:cNvSpPr/>
      </xdr:nvSpPr>
      <xdr:spPr>
        <a:xfrm>
          <a:off x="14351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107120</xdr:rowOff>
    </xdr:from>
    <xdr:ext cx="762000" cy="259045"/>
    <xdr:sp macro="" textlink="">
      <xdr:nvSpPr>
        <xdr:cNvPr id="400" name="テキスト ボックス 399"/>
        <xdr:cNvSpPr txBox="1"/>
      </xdr:nvSpPr>
      <xdr:spPr>
        <a:xfrm>
          <a:off x="14020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401" name="楕円 400"/>
        <xdr:cNvSpPr/>
      </xdr:nvSpPr>
      <xdr:spPr>
        <a:xfrm>
          <a:off x="13462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107120</xdr:rowOff>
    </xdr:from>
    <xdr:ext cx="762000" cy="259045"/>
    <xdr:sp macro="" textlink="">
      <xdr:nvSpPr>
        <xdr:cNvPr id="402" name="テキスト ボックス 401"/>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将来負担額を充当可能基金が上回っており将来負担比率は算定されない。今後も事業の計画的な執行や基金の有効活用等により現在の状況を維持するように努める。</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1" name="直線コネクタ 430"/>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2" name="将来負担の状況最小値テキスト"/>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3" name="直線コネクタ 432"/>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10,002
9,958
78.71
33,320,383
24,113,271
957,567
6,819,303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前年度と比較して、</a:t>
          </a:r>
          <a:r>
            <a:rPr kumimoji="1" lang="en-US" altLang="ja-JP" sz="1300" b="0" i="0" baseline="0">
              <a:solidFill>
                <a:schemeClr val="dk1"/>
              </a:solidFill>
              <a:effectLst/>
              <a:latin typeface="+mn-lt"/>
              <a:ea typeface="+mn-ea"/>
              <a:cs typeface="+mn-cs"/>
            </a:rPr>
            <a:t>6.1</a:t>
          </a:r>
          <a:r>
            <a:rPr kumimoji="1" lang="ja-JP" altLang="ja-JP" sz="1300" b="0" i="0" baseline="0">
              <a:solidFill>
                <a:schemeClr val="dk1"/>
              </a:solidFill>
              <a:effectLst/>
              <a:latin typeface="+mn-lt"/>
              <a:ea typeface="+mn-ea"/>
              <a:cs typeface="+mn-cs"/>
            </a:rPr>
            <a:t>ポイント減となったが、人件費全体では前年度並みの数値である。これは特定財源が増となり、経常経費充当一般財源が減少したためである。</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35560</xdr:rowOff>
    </xdr:from>
    <xdr:to>
      <xdr:col>24</xdr:col>
      <xdr:colOff>25400</xdr:colOff>
      <xdr:row>36</xdr:row>
      <xdr:rowOff>96520</xdr:rowOff>
    </xdr:to>
    <xdr:cxnSp macro="">
      <xdr:nvCxnSpPr>
        <xdr:cNvPr id="66" name="直線コネクタ 65"/>
        <xdr:cNvCxnSpPr/>
      </xdr:nvCxnSpPr>
      <xdr:spPr>
        <a:xfrm flipV="1">
          <a:off x="3987800" y="6036310"/>
          <a:ext cx="8382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37</xdr:row>
      <xdr:rowOff>104140</xdr:rowOff>
    </xdr:to>
    <xdr:cxnSp macro="">
      <xdr:nvCxnSpPr>
        <xdr:cNvPr id="69" name="直線コネクタ 68"/>
        <xdr:cNvCxnSpPr/>
      </xdr:nvCxnSpPr>
      <xdr:spPr>
        <a:xfrm flipV="1">
          <a:off x="3098800" y="626872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37</xdr:row>
      <xdr:rowOff>104140</xdr:rowOff>
    </xdr:to>
    <xdr:cxnSp macro="">
      <xdr:nvCxnSpPr>
        <xdr:cNvPr id="72" name="直線コネクタ 71"/>
        <xdr:cNvCxnSpPr/>
      </xdr:nvCxnSpPr>
      <xdr:spPr>
        <a:xfrm>
          <a:off x="2209800" y="6017260"/>
          <a:ext cx="889000" cy="4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36</xdr:row>
      <xdr:rowOff>77470</xdr:rowOff>
    </xdr:to>
    <xdr:cxnSp macro="">
      <xdr:nvCxnSpPr>
        <xdr:cNvPr id="75" name="直線コネクタ 74"/>
        <xdr:cNvCxnSpPr/>
      </xdr:nvCxnSpPr>
      <xdr:spPr>
        <a:xfrm flipV="1">
          <a:off x="1320800" y="601726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156210</xdr:rowOff>
    </xdr:from>
    <xdr:to>
      <xdr:col>24</xdr:col>
      <xdr:colOff>76200</xdr:colOff>
      <xdr:row>35</xdr:row>
      <xdr:rowOff>86360</xdr:rowOff>
    </xdr:to>
    <xdr:sp macro="" textlink="">
      <xdr:nvSpPr>
        <xdr:cNvPr id="85" name="楕円 84"/>
        <xdr:cNvSpPr/>
      </xdr:nvSpPr>
      <xdr:spPr>
        <a:xfrm>
          <a:off x="47752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1287</xdr:rowOff>
    </xdr:from>
    <xdr:ext cx="762000" cy="259045"/>
    <xdr:sp macro="" textlink="">
      <xdr:nvSpPr>
        <xdr:cNvPr id="86" name="人件費該当値テキスト"/>
        <xdr:cNvSpPr txBox="1"/>
      </xdr:nvSpPr>
      <xdr:spPr>
        <a:xfrm>
          <a:off x="49149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88" name="テキスト ボックス 87"/>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53340</xdr:rowOff>
    </xdr:from>
    <xdr:to>
      <xdr:col>15</xdr:col>
      <xdr:colOff>149225</xdr:colOff>
      <xdr:row>37</xdr:row>
      <xdr:rowOff>154940</xdr:rowOff>
    </xdr:to>
    <xdr:sp macro="" textlink="">
      <xdr:nvSpPr>
        <xdr:cNvPr id="89" name="楕円 88"/>
        <xdr:cNvSpPr/>
      </xdr:nvSpPr>
      <xdr:spPr>
        <a:xfrm>
          <a:off x="30480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139717</xdr:rowOff>
    </xdr:from>
    <xdr:ext cx="762000" cy="259045"/>
    <xdr:sp macro="" textlink="">
      <xdr:nvSpPr>
        <xdr:cNvPr id="90" name="テキスト ボックス 89"/>
        <xdr:cNvSpPr txBox="1"/>
      </xdr:nvSpPr>
      <xdr:spPr>
        <a:xfrm>
          <a:off x="2717800" y="648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26670</xdr:rowOff>
    </xdr:from>
    <xdr:to>
      <xdr:col>6</xdr:col>
      <xdr:colOff>171450</xdr:colOff>
      <xdr:row>36</xdr:row>
      <xdr:rowOff>128270</xdr:rowOff>
    </xdr:to>
    <xdr:sp macro="" textlink="">
      <xdr:nvSpPr>
        <xdr:cNvPr id="93" name="楕円 92"/>
        <xdr:cNvSpPr/>
      </xdr:nvSpPr>
      <xdr:spPr>
        <a:xfrm>
          <a:off x="1270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113047</xdr:rowOff>
    </xdr:from>
    <xdr:ext cx="762000" cy="259045"/>
    <xdr:sp macro="" textlink="">
      <xdr:nvSpPr>
        <xdr:cNvPr id="94" name="テキスト ボックス 93"/>
        <xdr:cNvSpPr txBox="1"/>
      </xdr:nvSpPr>
      <xdr:spPr>
        <a:xfrm>
          <a:off x="939800" y="628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a:t>
          </a:r>
          <a:r>
            <a:rPr kumimoji="1" lang="ja-JP" altLang="en-US" sz="1300">
              <a:solidFill>
                <a:schemeClr val="dk1"/>
              </a:solidFill>
              <a:effectLst/>
              <a:latin typeface="+mn-lt"/>
              <a:ea typeface="+mn-ea"/>
              <a:cs typeface="+mn-cs"/>
            </a:rPr>
            <a:t>と比較して</a:t>
          </a:r>
          <a:r>
            <a:rPr kumimoji="1" lang="en-US" altLang="ja-JP" sz="1300">
              <a:solidFill>
                <a:schemeClr val="dk1"/>
              </a:solidFill>
              <a:effectLst/>
              <a:latin typeface="+mn-lt"/>
              <a:ea typeface="+mn-ea"/>
              <a:cs typeface="+mn-cs"/>
            </a:rPr>
            <a:t>4.9</a:t>
          </a:r>
          <a:r>
            <a:rPr kumimoji="1" lang="ja-JP" altLang="ja-JP" sz="1300">
              <a:solidFill>
                <a:schemeClr val="dk1"/>
              </a:solidFill>
              <a:effectLst/>
              <a:latin typeface="+mn-lt"/>
              <a:ea typeface="+mn-ea"/>
              <a:cs typeface="+mn-cs"/>
            </a:rPr>
            <a:t>ポイント増となっ</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。類似団体平均より</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ポイント高い水準</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ある。復興拠点の整備により管理する公共施設の増加などが主な要因である。</a:t>
          </a:r>
          <a:endParaRPr lang="ja-JP" altLang="ja-JP" sz="1300">
            <a:effectLst/>
          </a:endParaRPr>
        </a:p>
        <a:p>
          <a:r>
            <a:rPr kumimoji="1" lang="ja-JP" altLang="ja-JP" sz="1300">
              <a:solidFill>
                <a:schemeClr val="dk1"/>
              </a:solidFill>
              <a:effectLst/>
              <a:latin typeface="+mn-lt"/>
              <a:ea typeface="+mn-ea"/>
              <a:cs typeface="+mn-cs"/>
            </a:rPr>
            <a:t>　今後も、復旧・復興整備事業による公共施設維持管理等の経費が増加することが見込まれる。</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17</xdr:row>
      <xdr:rowOff>81280</xdr:rowOff>
    </xdr:to>
    <xdr:cxnSp macro="">
      <xdr:nvCxnSpPr>
        <xdr:cNvPr id="126" name="直線コネクタ 125"/>
        <xdr:cNvCxnSpPr/>
      </xdr:nvCxnSpPr>
      <xdr:spPr>
        <a:xfrm>
          <a:off x="15671800" y="2809240"/>
          <a:ext cx="8382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xdr:rowOff>
    </xdr:from>
    <xdr:to>
      <xdr:col>78</xdr:col>
      <xdr:colOff>69850</xdr:colOff>
      <xdr:row>16</xdr:row>
      <xdr:rowOff>66040</xdr:rowOff>
    </xdr:to>
    <xdr:cxnSp macro="">
      <xdr:nvCxnSpPr>
        <xdr:cNvPr id="129" name="直線コネクタ 128"/>
        <xdr:cNvCxnSpPr/>
      </xdr:nvCxnSpPr>
      <xdr:spPr>
        <a:xfrm>
          <a:off x="14782800" y="27444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xdr:rowOff>
    </xdr:from>
    <xdr:to>
      <xdr:col>73</xdr:col>
      <xdr:colOff>180975</xdr:colOff>
      <xdr:row>16</xdr:row>
      <xdr:rowOff>35560</xdr:rowOff>
    </xdr:to>
    <xdr:cxnSp macro="">
      <xdr:nvCxnSpPr>
        <xdr:cNvPr id="132" name="直線コネクタ 131"/>
        <xdr:cNvCxnSpPr/>
      </xdr:nvCxnSpPr>
      <xdr:spPr>
        <a:xfrm flipV="1">
          <a:off x="13893800" y="27444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4" name="テキスト ボックス 133"/>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119380</xdr:rowOff>
    </xdr:from>
    <xdr:to>
      <xdr:col>69</xdr:col>
      <xdr:colOff>92075</xdr:colOff>
      <xdr:row>16</xdr:row>
      <xdr:rowOff>35560</xdr:rowOff>
    </xdr:to>
    <xdr:cxnSp macro="">
      <xdr:nvCxnSpPr>
        <xdr:cNvPr id="135" name="直線コネクタ 134"/>
        <xdr:cNvCxnSpPr/>
      </xdr:nvCxnSpPr>
      <xdr:spPr>
        <a:xfrm>
          <a:off x="13004800" y="26911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6" name="フローチャート: 判断 135"/>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7" name="テキスト ボックス 136"/>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38" name="フローチャート: 判断 137"/>
        <xdr:cNvSpPr/>
      </xdr:nvSpPr>
      <xdr:spPr>
        <a:xfrm>
          <a:off x="12954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109237</xdr:rowOff>
    </xdr:from>
    <xdr:ext cx="762000" cy="259045"/>
    <xdr:sp macro="" textlink="">
      <xdr:nvSpPr>
        <xdr:cNvPr id="139" name="テキスト ボックス 138"/>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30480</xdr:rowOff>
    </xdr:from>
    <xdr:to>
      <xdr:col>82</xdr:col>
      <xdr:colOff>158750</xdr:colOff>
      <xdr:row>17</xdr:row>
      <xdr:rowOff>132080</xdr:rowOff>
    </xdr:to>
    <xdr:sp macro="" textlink="">
      <xdr:nvSpPr>
        <xdr:cNvPr id="145" name="楕円 144"/>
        <xdr:cNvSpPr/>
      </xdr:nvSpPr>
      <xdr:spPr>
        <a:xfrm>
          <a:off x="16459200" y="29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2557</xdr:rowOff>
    </xdr:from>
    <xdr:ext cx="762000" cy="259045"/>
    <xdr:sp macro="" textlink="">
      <xdr:nvSpPr>
        <xdr:cNvPr id="146" name="物件費該当値テキスト"/>
        <xdr:cNvSpPr txBox="1"/>
      </xdr:nvSpPr>
      <xdr:spPr>
        <a:xfrm>
          <a:off x="16598900" y="2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xdr:rowOff>
    </xdr:from>
    <xdr:to>
      <xdr:col>78</xdr:col>
      <xdr:colOff>120650</xdr:colOff>
      <xdr:row>16</xdr:row>
      <xdr:rowOff>116840</xdr:rowOff>
    </xdr:to>
    <xdr:sp macro="" textlink="">
      <xdr:nvSpPr>
        <xdr:cNvPr id="147" name="楕円 146"/>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101617</xdr:rowOff>
    </xdr:from>
    <xdr:ext cx="736600" cy="259045"/>
    <xdr:sp macro="" textlink="">
      <xdr:nvSpPr>
        <xdr:cNvPr id="148" name="テキスト ボックス 147"/>
        <xdr:cNvSpPr txBox="1"/>
      </xdr:nvSpPr>
      <xdr:spPr>
        <a:xfrm>
          <a:off x="15290800" y="284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121920</xdr:rowOff>
    </xdr:from>
    <xdr:to>
      <xdr:col>74</xdr:col>
      <xdr:colOff>31750</xdr:colOff>
      <xdr:row>16</xdr:row>
      <xdr:rowOff>52070</xdr:rowOff>
    </xdr:to>
    <xdr:sp macro="" textlink="">
      <xdr:nvSpPr>
        <xdr:cNvPr id="149" name="楕円 148"/>
        <xdr:cNvSpPr/>
      </xdr:nvSpPr>
      <xdr:spPr>
        <a:xfrm>
          <a:off x="14732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50" name="テキスト ボックス 149"/>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1" name="楕円 150"/>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2" name="テキスト ボックス 151"/>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68580</xdr:rowOff>
    </xdr:from>
    <xdr:to>
      <xdr:col>65</xdr:col>
      <xdr:colOff>53975</xdr:colOff>
      <xdr:row>15</xdr:row>
      <xdr:rowOff>170180</xdr:rowOff>
    </xdr:to>
    <xdr:sp macro="" textlink="">
      <xdr:nvSpPr>
        <xdr:cNvPr id="153" name="楕円 152"/>
        <xdr:cNvSpPr/>
      </xdr:nvSpPr>
      <xdr:spPr>
        <a:xfrm>
          <a:off x="12954000" y="26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8907</xdr:rowOff>
    </xdr:from>
    <xdr:ext cx="762000" cy="259045"/>
    <xdr:sp macro="" textlink="">
      <xdr:nvSpPr>
        <xdr:cNvPr id="154" name="テキスト ボックス 153"/>
        <xdr:cNvSpPr txBox="1"/>
      </xdr:nvSpPr>
      <xdr:spPr>
        <a:xfrm>
          <a:off x="12623800" y="240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a:t>
          </a:r>
          <a:r>
            <a:rPr kumimoji="1" lang="ja-JP" altLang="en-US" sz="1300">
              <a:solidFill>
                <a:schemeClr val="dk1"/>
              </a:solidFill>
              <a:effectLst/>
              <a:latin typeface="+mn-lt"/>
              <a:ea typeface="+mn-ea"/>
              <a:cs typeface="+mn-cs"/>
            </a:rPr>
            <a:t>と比較して</a:t>
          </a:r>
          <a:r>
            <a:rPr kumimoji="1" lang="en-US" altLang="ja-JP" sz="1300">
              <a:solidFill>
                <a:schemeClr val="dk1"/>
              </a:solidFill>
              <a:effectLst/>
              <a:latin typeface="+mn-lt"/>
              <a:ea typeface="+mn-ea"/>
              <a:cs typeface="+mn-cs"/>
            </a:rPr>
            <a:t>0.5</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減となった。震災後、福祉サービス経費が増加傾向にあったが、新型コロナウイルスなどの影響により、増減することもある。</a:t>
          </a:r>
          <a:endParaRPr lang="ja-JP" altLang="ja-JP" sz="1300">
            <a:effectLst/>
          </a:endParaRPr>
        </a:p>
        <a:p>
          <a:r>
            <a:rPr kumimoji="1" lang="ja-JP" altLang="ja-JP" sz="1300">
              <a:solidFill>
                <a:schemeClr val="dk1"/>
              </a:solidFill>
              <a:effectLst/>
              <a:latin typeface="+mn-lt"/>
              <a:ea typeface="+mn-ea"/>
              <a:cs typeface="+mn-cs"/>
            </a:rPr>
            <a:t>　今後も資格審査等により適正なサービスを提供できるように努める。</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88900</xdr:rowOff>
    </xdr:to>
    <xdr:cxnSp macro="">
      <xdr:nvCxnSpPr>
        <xdr:cNvPr id="186" name="直線コネクタ 185"/>
        <xdr:cNvCxnSpPr/>
      </xdr:nvCxnSpPr>
      <xdr:spPr>
        <a:xfrm flipV="1">
          <a:off x="3987800" y="94234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56</xdr:row>
      <xdr:rowOff>146050</xdr:rowOff>
    </xdr:to>
    <xdr:cxnSp macro="">
      <xdr:nvCxnSpPr>
        <xdr:cNvPr id="189" name="直線コネクタ 188"/>
        <xdr:cNvCxnSpPr/>
      </xdr:nvCxnSpPr>
      <xdr:spPr>
        <a:xfrm flipV="1">
          <a:off x="3098800" y="95186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146050</xdr:rowOff>
    </xdr:to>
    <xdr:cxnSp macro="">
      <xdr:nvCxnSpPr>
        <xdr:cNvPr id="192" name="直線コネクタ 191"/>
        <xdr:cNvCxnSpPr/>
      </xdr:nvCxnSpPr>
      <xdr:spPr>
        <a:xfrm>
          <a:off x="2209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3" name="フローチャート: 判断 192"/>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4" name="テキスト ボックス 193"/>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56</xdr:row>
      <xdr:rowOff>69850</xdr:rowOff>
    </xdr:to>
    <xdr:cxnSp macro="">
      <xdr:nvCxnSpPr>
        <xdr:cNvPr id="195" name="直線コネクタ 194"/>
        <xdr:cNvCxnSpPr/>
      </xdr:nvCxnSpPr>
      <xdr:spPr>
        <a:xfrm>
          <a:off x="1320800" y="94234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5" name="楕円 204"/>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6"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7" name="楕円 206"/>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8" name="テキスト ボックス 207"/>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09" name="楕円 208"/>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10" name="テキスト ボックス 20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1" name="楕円 210"/>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12" name="テキスト ボックス 211"/>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3" name="楕円 212"/>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4" name="テキスト ボックス 213"/>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4.5</a:t>
          </a:r>
          <a:r>
            <a:rPr kumimoji="1" lang="ja-JP" altLang="en-US" sz="1300">
              <a:solidFill>
                <a:schemeClr val="dk1"/>
              </a:solidFill>
              <a:effectLst/>
              <a:latin typeface="+mn-lt"/>
              <a:ea typeface="+mn-ea"/>
              <a:cs typeface="+mn-cs"/>
            </a:rPr>
            <a:t>ポイント減となった。令和３年度末で公営企業会計である下水道特別会計の一つが廃止されたことにより、繰出金</a:t>
          </a:r>
          <a:r>
            <a:rPr kumimoji="1" lang="ja-JP" altLang="ja-JP" sz="1300">
              <a:solidFill>
                <a:schemeClr val="dk1"/>
              </a:solidFill>
              <a:effectLst/>
              <a:latin typeface="+mn-lt"/>
              <a:ea typeface="+mn-ea"/>
              <a:cs typeface="+mn-cs"/>
            </a:rPr>
            <a:t>が減少したためである。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類似団体よりも大きく下回っているが、今後も引き続き経常経費の抑制に努める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85090</xdr:rowOff>
    </xdr:from>
    <xdr:to>
      <xdr:col>82</xdr:col>
      <xdr:colOff>107950</xdr:colOff>
      <xdr:row>57</xdr:row>
      <xdr:rowOff>85090</xdr:rowOff>
    </xdr:to>
    <xdr:cxnSp macro="">
      <xdr:nvCxnSpPr>
        <xdr:cNvPr id="246" name="直線コネクタ 245"/>
        <xdr:cNvCxnSpPr/>
      </xdr:nvCxnSpPr>
      <xdr:spPr>
        <a:xfrm flipV="1">
          <a:off x="15671800" y="951484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57</xdr:row>
      <xdr:rowOff>85090</xdr:rowOff>
    </xdr:to>
    <xdr:cxnSp macro="">
      <xdr:nvCxnSpPr>
        <xdr:cNvPr id="249" name="直線コネクタ 248"/>
        <xdr:cNvCxnSpPr/>
      </xdr:nvCxnSpPr>
      <xdr:spPr>
        <a:xfrm>
          <a:off x="14782800" y="95681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56</xdr:row>
      <xdr:rowOff>104140</xdr:rowOff>
    </xdr:to>
    <xdr:cxnSp macro="">
      <xdr:nvCxnSpPr>
        <xdr:cNvPr id="252" name="直線コネクタ 251"/>
        <xdr:cNvCxnSpPr/>
      </xdr:nvCxnSpPr>
      <xdr:spPr>
        <a:xfrm flipV="1">
          <a:off x="13893800" y="9568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118110</xdr:rowOff>
    </xdr:from>
    <xdr:to>
      <xdr:col>74</xdr:col>
      <xdr:colOff>31750</xdr:colOff>
      <xdr:row>58</xdr:row>
      <xdr:rowOff>48260</xdr:rowOff>
    </xdr:to>
    <xdr:sp macro="" textlink="">
      <xdr:nvSpPr>
        <xdr:cNvPr id="253" name="フローチャート: 判断 252"/>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54" name="テキスト ボックス 253"/>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149860</xdr:rowOff>
    </xdr:to>
    <xdr:cxnSp macro="">
      <xdr:nvCxnSpPr>
        <xdr:cNvPr id="255" name="直線コネクタ 254"/>
        <xdr:cNvCxnSpPr/>
      </xdr:nvCxnSpPr>
      <xdr:spPr>
        <a:xfrm flipV="1">
          <a:off x="13004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6" name="フローチャート: 判断 255"/>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57" name="テキスト ボックス 256"/>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58" name="フローチャート: 判断 257"/>
        <xdr:cNvSpPr/>
      </xdr:nvSpPr>
      <xdr:spPr>
        <a:xfrm>
          <a:off x="12954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59" name="テキスト ボックス 258"/>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34290</xdr:rowOff>
    </xdr:from>
    <xdr:to>
      <xdr:col>82</xdr:col>
      <xdr:colOff>158750</xdr:colOff>
      <xdr:row>55</xdr:row>
      <xdr:rowOff>135890</xdr:rowOff>
    </xdr:to>
    <xdr:sp macro="" textlink="">
      <xdr:nvSpPr>
        <xdr:cNvPr id="265" name="楕円 264"/>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50817</xdr:rowOff>
    </xdr:from>
    <xdr:ext cx="762000" cy="259045"/>
    <xdr:sp macro="" textlink="">
      <xdr:nvSpPr>
        <xdr:cNvPr id="266"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67" name="楕円 266"/>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68" name="テキスト ボックス 267"/>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69" name="楕円 268"/>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0" name="テキスト ボックス 269"/>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1" name="楕円 270"/>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2" name="テキスト ボックス 27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3" name="楕円 272"/>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4" name="テキスト ボックス 27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a:t>
          </a:r>
          <a:r>
            <a:rPr kumimoji="1" lang="ja-JP" altLang="en-US" sz="1300">
              <a:solidFill>
                <a:schemeClr val="dk1"/>
              </a:solidFill>
              <a:effectLst/>
              <a:latin typeface="+mn-lt"/>
              <a:ea typeface="+mn-ea"/>
              <a:cs typeface="+mn-cs"/>
            </a:rPr>
            <a:t>と比較して</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ポイント増となっ</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。類似団体よりも</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ポイント高い数値となっている。今後は明確な基準により、事業に対して補助金を交付しているかなどについて確認しながら、不適切な補助金は見直しや廃止を行う方針である。</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28702</xdr:rowOff>
    </xdr:to>
    <xdr:cxnSp macro="">
      <xdr:nvCxnSpPr>
        <xdr:cNvPr id="304" name="直線コネクタ 303"/>
        <xdr:cNvCxnSpPr/>
      </xdr:nvCxnSpPr>
      <xdr:spPr>
        <a:xfrm>
          <a:off x="15671800" y="63312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36</xdr:row>
      <xdr:rowOff>163576</xdr:rowOff>
    </xdr:to>
    <xdr:cxnSp macro="">
      <xdr:nvCxnSpPr>
        <xdr:cNvPr id="307" name="直線コネクタ 306"/>
        <xdr:cNvCxnSpPr/>
      </xdr:nvCxnSpPr>
      <xdr:spPr>
        <a:xfrm flipV="1">
          <a:off x="14782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36</xdr:row>
      <xdr:rowOff>163576</xdr:rowOff>
    </xdr:to>
    <xdr:cxnSp macro="">
      <xdr:nvCxnSpPr>
        <xdr:cNvPr id="310" name="直線コネクタ 309"/>
        <xdr:cNvCxnSpPr/>
      </xdr:nvCxnSpPr>
      <xdr:spPr>
        <a:xfrm>
          <a:off x="13893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1" name="フローチャート: 判断 310"/>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2" name="テキスト ボックス 311"/>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36</xdr:row>
      <xdr:rowOff>163576</xdr:rowOff>
    </xdr:to>
    <xdr:cxnSp macro="">
      <xdr:nvCxnSpPr>
        <xdr:cNvPr id="313" name="直線コネクタ 312"/>
        <xdr:cNvCxnSpPr/>
      </xdr:nvCxnSpPr>
      <xdr:spPr>
        <a:xfrm flipV="1">
          <a:off x="13004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4" name="フローチャート: 判断 313"/>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5" name="テキスト ボックス 314"/>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6" name="フローチャート: 判断 315"/>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7" name="テキスト ボックス 316"/>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3" name="楕円 322"/>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4"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5" name="楕円 324"/>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26" name="テキスト ボックス 325"/>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7" name="楕円 326"/>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28" name="テキスト ボックス 32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9" name="楕円 328"/>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0" name="テキスト ボックス 32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1" name="楕円 330"/>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32" name="テキスト ボックス 331"/>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地方債については償還が終了している。当面、起債の予定はない。今後も現在の状況を維持するよう事業の適正な執行に努める。</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165100</xdr:rowOff>
    </xdr:from>
    <xdr:to>
      <xdr:col>24</xdr:col>
      <xdr:colOff>25400</xdr:colOff>
      <xdr:row>72</xdr:row>
      <xdr:rowOff>165100</xdr:rowOff>
    </xdr:to>
    <xdr:cxnSp macro="">
      <xdr:nvCxnSpPr>
        <xdr:cNvPr id="364" name="直線コネクタ 363"/>
        <xdr:cNvCxnSpPr/>
      </xdr:nvCxnSpPr>
      <xdr:spPr>
        <a:xfrm>
          <a:off x="3987800" y="1250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165100</xdr:rowOff>
    </xdr:from>
    <xdr:to>
      <xdr:col>19</xdr:col>
      <xdr:colOff>187325</xdr:colOff>
      <xdr:row>72</xdr:row>
      <xdr:rowOff>165100</xdr:rowOff>
    </xdr:to>
    <xdr:cxnSp macro="">
      <xdr:nvCxnSpPr>
        <xdr:cNvPr id="367" name="直線コネクタ 366"/>
        <xdr:cNvCxnSpPr/>
      </xdr:nvCxnSpPr>
      <xdr:spPr>
        <a:xfrm>
          <a:off x="3098800" y="1250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165100</xdr:rowOff>
    </xdr:from>
    <xdr:to>
      <xdr:col>15</xdr:col>
      <xdr:colOff>98425</xdr:colOff>
      <xdr:row>72</xdr:row>
      <xdr:rowOff>165100</xdr:rowOff>
    </xdr:to>
    <xdr:cxnSp macro="">
      <xdr:nvCxnSpPr>
        <xdr:cNvPr id="370" name="直線コネクタ 369"/>
        <xdr:cNvCxnSpPr/>
      </xdr:nvCxnSpPr>
      <xdr:spPr>
        <a:xfrm>
          <a:off x="2209800" y="1250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71" name="フローチャート: 判断 370"/>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72" name="テキスト ボックス 371"/>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165100</xdr:rowOff>
    </xdr:from>
    <xdr:to>
      <xdr:col>11</xdr:col>
      <xdr:colOff>9525</xdr:colOff>
      <xdr:row>72</xdr:row>
      <xdr:rowOff>168910</xdr:rowOff>
    </xdr:to>
    <xdr:cxnSp macro="">
      <xdr:nvCxnSpPr>
        <xdr:cNvPr id="373" name="直線コネクタ 372"/>
        <xdr:cNvCxnSpPr/>
      </xdr:nvCxnSpPr>
      <xdr:spPr>
        <a:xfrm flipV="1">
          <a:off x="1320800" y="12509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74" name="フローチャート: 判断 373"/>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5" name="テキスト ボックス 374"/>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6" name="フローチャート: 判断 375"/>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7" name="テキスト ボックス 376"/>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114300</xdr:rowOff>
    </xdr:from>
    <xdr:to>
      <xdr:col>24</xdr:col>
      <xdr:colOff>76200</xdr:colOff>
      <xdr:row>73</xdr:row>
      <xdr:rowOff>44450</xdr:rowOff>
    </xdr:to>
    <xdr:sp macro="" textlink="">
      <xdr:nvSpPr>
        <xdr:cNvPr id="383" name="楕円 382"/>
        <xdr:cNvSpPr/>
      </xdr:nvSpPr>
      <xdr:spPr>
        <a:xfrm>
          <a:off x="47752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22877</xdr:rowOff>
    </xdr:from>
    <xdr:ext cx="762000" cy="259045"/>
    <xdr:sp macro="" textlink="">
      <xdr:nvSpPr>
        <xdr:cNvPr id="384" name="公債費該当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114300</xdr:rowOff>
    </xdr:from>
    <xdr:to>
      <xdr:col>20</xdr:col>
      <xdr:colOff>38100</xdr:colOff>
      <xdr:row>73</xdr:row>
      <xdr:rowOff>44450</xdr:rowOff>
    </xdr:to>
    <xdr:sp macro="" textlink="">
      <xdr:nvSpPr>
        <xdr:cNvPr id="385" name="楕円 384"/>
        <xdr:cNvSpPr/>
      </xdr:nvSpPr>
      <xdr:spPr>
        <a:xfrm>
          <a:off x="3937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54627</xdr:rowOff>
    </xdr:from>
    <xdr:ext cx="736600" cy="259045"/>
    <xdr:sp macro="" textlink="">
      <xdr:nvSpPr>
        <xdr:cNvPr id="386" name="テキスト ボックス 385"/>
        <xdr:cNvSpPr txBox="1"/>
      </xdr:nvSpPr>
      <xdr:spPr>
        <a:xfrm>
          <a:off x="3606800" y="1222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114300</xdr:rowOff>
    </xdr:from>
    <xdr:to>
      <xdr:col>15</xdr:col>
      <xdr:colOff>149225</xdr:colOff>
      <xdr:row>73</xdr:row>
      <xdr:rowOff>44450</xdr:rowOff>
    </xdr:to>
    <xdr:sp macro="" textlink="">
      <xdr:nvSpPr>
        <xdr:cNvPr id="387" name="楕円 386"/>
        <xdr:cNvSpPr/>
      </xdr:nvSpPr>
      <xdr:spPr>
        <a:xfrm>
          <a:off x="3048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54627</xdr:rowOff>
    </xdr:from>
    <xdr:ext cx="762000" cy="259045"/>
    <xdr:sp macro="" textlink="">
      <xdr:nvSpPr>
        <xdr:cNvPr id="388" name="テキスト ボックス 387"/>
        <xdr:cNvSpPr txBox="1"/>
      </xdr:nvSpPr>
      <xdr:spPr>
        <a:xfrm>
          <a:off x="2717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114300</xdr:rowOff>
    </xdr:from>
    <xdr:to>
      <xdr:col>11</xdr:col>
      <xdr:colOff>60325</xdr:colOff>
      <xdr:row>73</xdr:row>
      <xdr:rowOff>44450</xdr:rowOff>
    </xdr:to>
    <xdr:sp macro="" textlink="">
      <xdr:nvSpPr>
        <xdr:cNvPr id="389" name="楕円 388"/>
        <xdr:cNvSpPr/>
      </xdr:nvSpPr>
      <xdr:spPr>
        <a:xfrm>
          <a:off x="2159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54627</xdr:rowOff>
    </xdr:from>
    <xdr:ext cx="762000" cy="259045"/>
    <xdr:sp macro="" textlink="">
      <xdr:nvSpPr>
        <xdr:cNvPr id="390" name="テキスト ボックス 389"/>
        <xdr:cNvSpPr txBox="1"/>
      </xdr:nvSpPr>
      <xdr:spPr>
        <a:xfrm>
          <a:off x="1828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118110</xdr:rowOff>
    </xdr:from>
    <xdr:to>
      <xdr:col>6</xdr:col>
      <xdr:colOff>171450</xdr:colOff>
      <xdr:row>73</xdr:row>
      <xdr:rowOff>48260</xdr:rowOff>
    </xdr:to>
    <xdr:sp macro="" textlink="">
      <xdr:nvSpPr>
        <xdr:cNvPr id="391" name="楕円 390"/>
        <xdr:cNvSpPr/>
      </xdr:nvSpPr>
      <xdr:spPr>
        <a:xfrm>
          <a:off x="12700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58437</xdr:rowOff>
    </xdr:from>
    <xdr:ext cx="762000" cy="259045"/>
    <xdr:sp macro="" textlink="">
      <xdr:nvSpPr>
        <xdr:cNvPr id="392" name="テキスト ボックス 391"/>
        <xdr:cNvSpPr txBox="1"/>
      </xdr:nvSpPr>
      <xdr:spPr>
        <a:xfrm>
          <a:off x="939800" y="1223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震災以降、類似団体よりも低い水準で推移していたが、</a:t>
          </a:r>
          <a:r>
            <a:rPr kumimoji="1" lang="ja-JP" altLang="en-US" sz="1300">
              <a:solidFill>
                <a:schemeClr val="dk1"/>
              </a:solidFill>
              <a:effectLst/>
              <a:latin typeface="+mn-lt"/>
              <a:ea typeface="+mn-ea"/>
              <a:cs typeface="+mn-cs"/>
            </a:rPr>
            <a:t>令和２年及び３年</a:t>
          </a:r>
          <a:r>
            <a:rPr kumimoji="1" lang="ja-JP" altLang="ja-JP" sz="1300">
              <a:solidFill>
                <a:schemeClr val="dk1"/>
              </a:solidFill>
              <a:effectLst/>
              <a:latin typeface="+mn-lt"/>
              <a:ea typeface="+mn-ea"/>
              <a:cs typeface="+mn-cs"/>
            </a:rPr>
            <a:t>度は復興のため施設整備やその管理費等の経費が増加して類似団体を上回った。</a:t>
          </a:r>
          <a:endParaRPr lang="ja-JP" altLang="ja-JP" sz="1300">
            <a:effectLst/>
          </a:endParaRPr>
        </a:p>
        <a:p>
          <a:r>
            <a:rPr kumimoji="1" lang="ja-JP" altLang="ja-JP" sz="1300">
              <a:solidFill>
                <a:schemeClr val="dk1"/>
              </a:solidFill>
              <a:effectLst/>
              <a:latin typeface="+mn-lt"/>
              <a:ea typeface="+mn-ea"/>
              <a:cs typeface="+mn-cs"/>
            </a:rPr>
            <a:t>　今年度は前年度</a:t>
          </a:r>
          <a:r>
            <a:rPr kumimoji="1" lang="ja-JP" altLang="en-US" sz="1300">
              <a:solidFill>
                <a:schemeClr val="dk1"/>
              </a:solidFill>
              <a:effectLst/>
              <a:latin typeface="+mn-lt"/>
              <a:ea typeface="+mn-ea"/>
              <a:cs typeface="+mn-cs"/>
            </a:rPr>
            <a:t>比</a:t>
          </a:r>
          <a:r>
            <a:rPr kumimoji="1" lang="en-US" altLang="ja-JP" sz="1300">
              <a:solidFill>
                <a:schemeClr val="dk1"/>
              </a:solidFill>
              <a:effectLst/>
              <a:latin typeface="+mn-lt"/>
              <a:ea typeface="+mn-ea"/>
              <a:cs typeface="+mn-cs"/>
            </a:rPr>
            <a:t>5.3</a:t>
          </a:r>
          <a:r>
            <a:rPr kumimoji="1" lang="ja-JP" altLang="en-US" sz="1300">
              <a:solidFill>
                <a:schemeClr val="dk1"/>
              </a:solidFill>
              <a:effectLst/>
              <a:latin typeface="+mn-lt"/>
              <a:ea typeface="+mn-ea"/>
              <a:cs typeface="+mn-cs"/>
            </a:rPr>
            <a:t>ポイント減となったが</a:t>
          </a:r>
          <a:r>
            <a:rPr kumimoji="1" lang="ja-JP" altLang="ja-JP" sz="1300">
              <a:solidFill>
                <a:schemeClr val="dk1"/>
              </a:solidFill>
              <a:effectLst/>
              <a:latin typeface="+mn-lt"/>
              <a:ea typeface="+mn-ea"/>
              <a:cs typeface="+mn-cs"/>
            </a:rPr>
            <a:t>、今後も多くのインフラ施設の整備を計画していることから、今後も増加することが予測されるので、経費削減のため効率的な財政運営に努める。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143329</xdr:rowOff>
    </xdr:from>
    <xdr:to>
      <xdr:col>82</xdr:col>
      <xdr:colOff>107950</xdr:colOff>
      <xdr:row>77</xdr:row>
      <xdr:rowOff>144962</xdr:rowOff>
    </xdr:to>
    <xdr:cxnSp macro="">
      <xdr:nvCxnSpPr>
        <xdr:cNvPr id="427" name="直線コネクタ 426"/>
        <xdr:cNvCxnSpPr/>
      </xdr:nvCxnSpPr>
      <xdr:spPr>
        <a:xfrm flipV="1">
          <a:off x="15671800" y="13173529"/>
          <a:ext cx="8382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144962</xdr:rowOff>
    </xdr:from>
    <xdr:to>
      <xdr:col>78</xdr:col>
      <xdr:colOff>69850</xdr:colOff>
      <xdr:row>77</xdr:row>
      <xdr:rowOff>161289</xdr:rowOff>
    </xdr:to>
    <xdr:cxnSp macro="">
      <xdr:nvCxnSpPr>
        <xdr:cNvPr id="430" name="直線コネクタ 429"/>
        <xdr:cNvCxnSpPr/>
      </xdr:nvCxnSpPr>
      <xdr:spPr>
        <a:xfrm flipV="1">
          <a:off x="14782800" y="13346612"/>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77</xdr:row>
      <xdr:rowOff>161289</xdr:rowOff>
    </xdr:to>
    <xdr:cxnSp macro="">
      <xdr:nvCxnSpPr>
        <xdr:cNvPr id="433" name="直線コネクタ 432"/>
        <xdr:cNvCxnSpPr/>
      </xdr:nvCxnSpPr>
      <xdr:spPr>
        <a:xfrm>
          <a:off x="13893800" y="13065761"/>
          <a:ext cx="889000" cy="29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61505</xdr:rowOff>
    </xdr:from>
    <xdr:to>
      <xdr:col>74</xdr:col>
      <xdr:colOff>31750</xdr:colOff>
      <xdr:row>77</xdr:row>
      <xdr:rowOff>163105</xdr:rowOff>
    </xdr:to>
    <xdr:sp macro="" textlink="">
      <xdr:nvSpPr>
        <xdr:cNvPr id="434" name="フローチャート: 判断 433"/>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1832</xdr:rowOff>
    </xdr:from>
    <xdr:ext cx="762000" cy="259045"/>
    <xdr:sp macro="" textlink="">
      <xdr:nvSpPr>
        <xdr:cNvPr id="435" name="テキスト ボックス 434"/>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140063</xdr:rowOff>
    </xdr:to>
    <xdr:cxnSp macro="">
      <xdr:nvCxnSpPr>
        <xdr:cNvPr id="436" name="直線コネクタ 435"/>
        <xdr:cNvCxnSpPr/>
      </xdr:nvCxnSpPr>
      <xdr:spPr>
        <a:xfrm flipV="1">
          <a:off x="13004800" y="13065761"/>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97427</xdr:rowOff>
    </xdr:from>
    <xdr:to>
      <xdr:col>69</xdr:col>
      <xdr:colOff>142875</xdr:colOff>
      <xdr:row>78</xdr:row>
      <xdr:rowOff>27577</xdr:rowOff>
    </xdr:to>
    <xdr:sp macro="" textlink="">
      <xdr:nvSpPr>
        <xdr:cNvPr id="437" name="フローチャート: 判断 436"/>
        <xdr:cNvSpPr/>
      </xdr:nvSpPr>
      <xdr:spPr>
        <a:xfrm>
          <a:off x="13843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12354</xdr:rowOff>
    </xdr:from>
    <xdr:ext cx="762000" cy="259045"/>
    <xdr:sp macro="" textlink="">
      <xdr:nvSpPr>
        <xdr:cNvPr id="438" name="テキスト ボックス 437"/>
        <xdr:cNvSpPr txBox="1"/>
      </xdr:nvSpPr>
      <xdr:spPr>
        <a:xfrm>
          <a:off x="13512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39" name="フローチャート: 判断 438"/>
        <xdr:cNvSpPr/>
      </xdr:nvSpPr>
      <xdr:spPr>
        <a:xfrm>
          <a:off x="12954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170741</xdr:rowOff>
    </xdr:from>
    <xdr:ext cx="762000" cy="259045"/>
    <xdr:sp macro="" textlink="">
      <xdr:nvSpPr>
        <xdr:cNvPr id="440" name="テキスト ボックス 439"/>
        <xdr:cNvSpPr txBox="1"/>
      </xdr:nvSpPr>
      <xdr:spPr>
        <a:xfrm>
          <a:off x="12623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46" name="楕円 445"/>
        <xdr:cNvSpPr/>
      </xdr:nvSpPr>
      <xdr:spPr>
        <a:xfrm>
          <a:off x="16459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109056</xdr:rowOff>
    </xdr:from>
    <xdr:ext cx="762000" cy="259045"/>
    <xdr:sp macro="" textlink="">
      <xdr:nvSpPr>
        <xdr:cNvPr id="447" name="公債費以外該当値テキスト"/>
        <xdr:cNvSpPr txBox="1"/>
      </xdr:nvSpPr>
      <xdr:spPr>
        <a:xfrm>
          <a:off x="165989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94162</xdr:rowOff>
    </xdr:from>
    <xdr:to>
      <xdr:col>78</xdr:col>
      <xdr:colOff>120650</xdr:colOff>
      <xdr:row>78</xdr:row>
      <xdr:rowOff>24312</xdr:rowOff>
    </xdr:to>
    <xdr:sp macro="" textlink="">
      <xdr:nvSpPr>
        <xdr:cNvPr id="448" name="楕円 447"/>
        <xdr:cNvSpPr/>
      </xdr:nvSpPr>
      <xdr:spPr>
        <a:xfrm>
          <a:off x="15621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9089</xdr:rowOff>
    </xdr:from>
    <xdr:ext cx="736600" cy="259045"/>
    <xdr:sp macro="" textlink="">
      <xdr:nvSpPr>
        <xdr:cNvPr id="449" name="テキスト ボックス 448"/>
        <xdr:cNvSpPr txBox="1"/>
      </xdr:nvSpPr>
      <xdr:spPr>
        <a:xfrm>
          <a:off x="15290800" y="1338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50" name="楕円 449"/>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1" name="テキスト ボックス 450"/>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2" name="楕円 451"/>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53" name="テキスト ボックス 452"/>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89263</xdr:rowOff>
    </xdr:from>
    <xdr:to>
      <xdr:col>65</xdr:col>
      <xdr:colOff>53975</xdr:colOff>
      <xdr:row>77</xdr:row>
      <xdr:rowOff>19413</xdr:rowOff>
    </xdr:to>
    <xdr:sp macro="" textlink="">
      <xdr:nvSpPr>
        <xdr:cNvPr id="454" name="楕円 453"/>
        <xdr:cNvSpPr/>
      </xdr:nvSpPr>
      <xdr:spPr>
        <a:xfrm>
          <a:off x="12954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29590</xdr:rowOff>
    </xdr:from>
    <xdr:ext cx="762000" cy="259045"/>
    <xdr:sp macro="" textlink="">
      <xdr:nvSpPr>
        <xdr:cNvPr id="455" name="テキスト ボックス 454"/>
        <xdr:cNvSpPr txBox="1"/>
      </xdr:nvSpPr>
      <xdr:spPr>
        <a:xfrm>
          <a:off x="12623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63210</xdr:rowOff>
    </xdr:from>
    <xdr:to>
      <xdr:col>29</xdr:col>
      <xdr:colOff>127000</xdr:colOff>
      <xdr:row>19</xdr:row>
      <xdr:rowOff>73366</xdr:rowOff>
    </xdr:to>
    <xdr:cxnSp macro="">
      <xdr:nvCxnSpPr>
        <xdr:cNvPr id="51" name="直線コネクタ 50"/>
        <xdr:cNvCxnSpPr/>
      </xdr:nvCxnSpPr>
      <xdr:spPr bwMode="auto">
        <a:xfrm flipV="1">
          <a:off x="5003800" y="3368385"/>
          <a:ext cx="647700" cy="10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73366</xdr:rowOff>
    </xdr:from>
    <xdr:to>
      <xdr:col>26</xdr:col>
      <xdr:colOff>50800</xdr:colOff>
      <xdr:row>19</xdr:row>
      <xdr:rowOff>81141</xdr:rowOff>
    </xdr:to>
    <xdr:cxnSp macro="">
      <xdr:nvCxnSpPr>
        <xdr:cNvPr id="54" name="直線コネクタ 53"/>
        <xdr:cNvCxnSpPr/>
      </xdr:nvCxnSpPr>
      <xdr:spPr bwMode="auto">
        <a:xfrm flipV="1">
          <a:off x="4305300" y="3378541"/>
          <a:ext cx="698500" cy="7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81141</xdr:rowOff>
    </xdr:from>
    <xdr:to>
      <xdr:col>22</xdr:col>
      <xdr:colOff>114300</xdr:colOff>
      <xdr:row>19</xdr:row>
      <xdr:rowOff>86934</xdr:rowOff>
    </xdr:to>
    <xdr:cxnSp macro="">
      <xdr:nvCxnSpPr>
        <xdr:cNvPr id="57" name="直線コネクタ 56"/>
        <xdr:cNvCxnSpPr/>
      </xdr:nvCxnSpPr>
      <xdr:spPr bwMode="auto">
        <a:xfrm flipV="1">
          <a:off x="3606800" y="3386316"/>
          <a:ext cx="698500" cy="5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4210</xdr:rowOff>
    </xdr:from>
    <xdr:to>
      <xdr:col>22</xdr:col>
      <xdr:colOff>165100</xdr:colOff>
      <xdr:row>18</xdr:row>
      <xdr:rowOff>105810</xdr:rowOff>
    </xdr:to>
    <xdr:sp macro="" textlink="">
      <xdr:nvSpPr>
        <xdr:cNvPr id="58" name="フローチャート: 判断 57"/>
        <xdr:cNvSpPr/>
      </xdr:nvSpPr>
      <xdr:spPr bwMode="auto">
        <a:xfrm>
          <a:off x="42545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115987</xdr:rowOff>
    </xdr:from>
    <xdr:ext cx="762000" cy="259045"/>
    <xdr:sp macro="" textlink="">
      <xdr:nvSpPr>
        <xdr:cNvPr id="59" name="テキスト ボックス 58"/>
        <xdr:cNvSpPr txBox="1"/>
      </xdr:nvSpPr>
      <xdr:spPr>
        <a:xfrm>
          <a:off x="3924300" y="290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86934</xdr:rowOff>
    </xdr:from>
    <xdr:to>
      <xdr:col>18</xdr:col>
      <xdr:colOff>177800</xdr:colOff>
      <xdr:row>19</xdr:row>
      <xdr:rowOff>92797</xdr:rowOff>
    </xdr:to>
    <xdr:cxnSp macro="">
      <xdr:nvCxnSpPr>
        <xdr:cNvPr id="60" name="直線コネクタ 59"/>
        <xdr:cNvCxnSpPr/>
      </xdr:nvCxnSpPr>
      <xdr:spPr bwMode="auto">
        <a:xfrm flipV="1">
          <a:off x="2908300" y="3392109"/>
          <a:ext cx="698500" cy="5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13445</xdr:rowOff>
    </xdr:from>
    <xdr:to>
      <xdr:col>19</xdr:col>
      <xdr:colOff>38100</xdr:colOff>
      <xdr:row>18</xdr:row>
      <xdr:rowOff>115045</xdr:rowOff>
    </xdr:to>
    <xdr:sp macro="" textlink="">
      <xdr:nvSpPr>
        <xdr:cNvPr id="61" name="フローチャート: 判断 60"/>
        <xdr:cNvSpPr/>
      </xdr:nvSpPr>
      <xdr:spPr bwMode="auto">
        <a:xfrm>
          <a:off x="35560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125222</xdr:rowOff>
    </xdr:from>
    <xdr:ext cx="762000" cy="259045"/>
    <xdr:sp macro="" textlink="">
      <xdr:nvSpPr>
        <xdr:cNvPr id="62" name="テキスト ボックス 61"/>
        <xdr:cNvSpPr txBox="1"/>
      </xdr:nvSpPr>
      <xdr:spPr>
        <a:xfrm>
          <a:off x="3225800" y="291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29198</xdr:rowOff>
    </xdr:from>
    <xdr:to>
      <xdr:col>15</xdr:col>
      <xdr:colOff>101600</xdr:colOff>
      <xdr:row>18</xdr:row>
      <xdr:rowOff>130797</xdr:rowOff>
    </xdr:to>
    <xdr:sp macro="" textlink="">
      <xdr:nvSpPr>
        <xdr:cNvPr id="63" name="フローチャート: 判断 62"/>
        <xdr:cNvSpPr/>
      </xdr:nvSpPr>
      <xdr:spPr bwMode="auto">
        <a:xfrm>
          <a:off x="28575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140975</xdr:rowOff>
    </xdr:from>
    <xdr:ext cx="762000" cy="259045"/>
    <xdr:sp macro="" textlink="">
      <xdr:nvSpPr>
        <xdr:cNvPr id="64" name="テキスト ボックス 63"/>
        <xdr:cNvSpPr txBox="1"/>
      </xdr:nvSpPr>
      <xdr:spPr>
        <a:xfrm>
          <a:off x="2527300" y="293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12410</xdr:rowOff>
    </xdr:from>
    <xdr:to>
      <xdr:col>29</xdr:col>
      <xdr:colOff>177800</xdr:colOff>
      <xdr:row>19</xdr:row>
      <xdr:rowOff>114010</xdr:rowOff>
    </xdr:to>
    <xdr:sp macro="" textlink="">
      <xdr:nvSpPr>
        <xdr:cNvPr id="70" name="楕円 69"/>
        <xdr:cNvSpPr/>
      </xdr:nvSpPr>
      <xdr:spPr bwMode="auto">
        <a:xfrm>
          <a:off x="5600700" y="3317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92437</xdr:rowOff>
    </xdr:from>
    <xdr:ext cx="762000" cy="259045"/>
    <xdr:sp macro="" textlink="">
      <xdr:nvSpPr>
        <xdr:cNvPr id="71" name="人口1人当たり決算額の推移該当値テキスト130"/>
        <xdr:cNvSpPr txBox="1"/>
      </xdr:nvSpPr>
      <xdr:spPr>
        <a:xfrm>
          <a:off x="5740400" y="322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22566</xdr:rowOff>
    </xdr:from>
    <xdr:to>
      <xdr:col>26</xdr:col>
      <xdr:colOff>101600</xdr:colOff>
      <xdr:row>19</xdr:row>
      <xdr:rowOff>124166</xdr:rowOff>
    </xdr:to>
    <xdr:sp macro="" textlink="">
      <xdr:nvSpPr>
        <xdr:cNvPr id="72" name="楕円 71"/>
        <xdr:cNvSpPr/>
      </xdr:nvSpPr>
      <xdr:spPr bwMode="auto">
        <a:xfrm>
          <a:off x="4953000" y="3327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108943</xdr:rowOff>
    </xdr:from>
    <xdr:ext cx="736600" cy="259045"/>
    <xdr:sp macro="" textlink="">
      <xdr:nvSpPr>
        <xdr:cNvPr id="73" name="テキスト ボックス 72"/>
        <xdr:cNvSpPr txBox="1"/>
      </xdr:nvSpPr>
      <xdr:spPr>
        <a:xfrm>
          <a:off x="4622800" y="3414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30341</xdr:rowOff>
    </xdr:from>
    <xdr:to>
      <xdr:col>22</xdr:col>
      <xdr:colOff>165100</xdr:colOff>
      <xdr:row>19</xdr:row>
      <xdr:rowOff>131941</xdr:rowOff>
    </xdr:to>
    <xdr:sp macro="" textlink="">
      <xdr:nvSpPr>
        <xdr:cNvPr id="74" name="楕円 73"/>
        <xdr:cNvSpPr/>
      </xdr:nvSpPr>
      <xdr:spPr bwMode="auto">
        <a:xfrm>
          <a:off x="4254500" y="3335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116718</xdr:rowOff>
    </xdr:from>
    <xdr:ext cx="762000" cy="259045"/>
    <xdr:sp macro="" textlink="">
      <xdr:nvSpPr>
        <xdr:cNvPr id="75" name="テキスト ボックス 74"/>
        <xdr:cNvSpPr txBox="1"/>
      </xdr:nvSpPr>
      <xdr:spPr>
        <a:xfrm>
          <a:off x="3924300" y="34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36134</xdr:rowOff>
    </xdr:from>
    <xdr:to>
      <xdr:col>19</xdr:col>
      <xdr:colOff>38100</xdr:colOff>
      <xdr:row>19</xdr:row>
      <xdr:rowOff>137734</xdr:rowOff>
    </xdr:to>
    <xdr:sp macro="" textlink="">
      <xdr:nvSpPr>
        <xdr:cNvPr id="76" name="楕円 75"/>
        <xdr:cNvSpPr/>
      </xdr:nvSpPr>
      <xdr:spPr bwMode="auto">
        <a:xfrm>
          <a:off x="3556000" y="3341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122511</xdr:rowOff>
    </xdr:from>
    <xdr:ext cx="762000" cy="259045"/>
    <xdr:sp macro="" textlink="">
      <xdr:nvSpPr>
        <xdr:cNvPr id="77" name="テキスト ボックス 76"/>
        <xdr:cNvSpPr txBox="1"/>
      </xdr:nvSpPr>
      <xdr:spPr>
        <a:xfrm>
          <a:off x="3225800" y="342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41997</xdr:rowOff>
    </xdr:from>
    <xdr:to>
      <xdr:col>15</xdr:col>
      <xdr:colOff>101600</xdr:colOff>
      <xdr:row>19</xdr:row>
      <xdr:rowOff>143597</xdr:rowOff>
    </xdr:to>
    <xdr:sp macro="" textlink="">
      <xdr:nvSpPr>
        <xdr:cNvPr id="78" name="楕円 77"/>
        <xdr:cNvSpPr/>
      </xdr:nvSpPr>
      <xdr:spPr bwMode="auto">
        <a:xfrm>
          <a:off x="2857500" y="3347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128374</xdr:rowOff>
    </xdr:from>
    <xdr:ext cx="762000" cy="259045"/>
    <xdr:sp macro="" textlink="">
      <xdr:nvSpPr>
        <xdr:cNvPr id="79" name="テキスト ボックス 78"/>
        <xdr:cNvSpPr txBox="1"/>
      </xdr:nvSpPr>
      <xdr:spPr>
        <a:xfrm>
          <a:off x="2527300" y="343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83981</xdr:rowOff>
    </xdr:from>
    <xdr:to>
      <xdr:col>29</xdr:col>
      <xdr:colOff>127000</xdr:colOff>
      <xdr:row>37</xdr:row>
      <xdr:rowOff>87692</xdr:rowOff>
    </xdr:to>
    <xdr:cxnSp macro="">
      <xdr:nvCxnSpPr>
        <xdr:cNvPr id="112" name="直線コネクタ 111"/>
        <xdr:cNvCxnSpPr/>
      </xdr:nvCxnSpPr>
      <xdr:spPr bwMode="auto">
        <a:xfrm flipV="1">
          <a:off x="5003800" y="7208681"/>
          <a:ext cx="647700" cy="3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87692</xdr:rowOff>
    </xdr:from>
    <xdr:to>
      <xdr:col>26</xdr:col>
      <xdr:colOff>50800</xdr:colOff>
      <xdr:row>37</xdr:row>
      <xdr:rowOff>92344</xdr:rowOff>
    </xdr:to>
    <xdr:cxnSp macro="">
      <xdr:nvCxnSpPr>
        <xdr:cNvPr id="115" name="直線コネクタ 114"/>
        <xdr:cNvCxnSpPr/>
      </xdr:nvCxnSpPr>
      <xdr:spPr bwMode="auto">
        <a:xfrm flipV="1">
          <a:off x="4305300" y="7212392"/>
          <a:ext cx="698500" cy="4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92344</xdr:rowOff>
    </xdr:from>
    <xdr:to>
      <xdr:col>22</xdr:col>
      <xdr:colOff>114300</xdr:colOff>
      <xdr:row>37</xdr:row>
      <xdr:rowOff>97339</xdr:rowOff>
    </xdr:to>
    <xdr:cxnSp macro="">
      <xdr:nvCxnSpPr>
        <xdr:cNvPr id="118" name="直線コネクタ 117"/>
        <xdr:cNvCxnSpPr/>
      </xdr:nvCxnSpPr>
      <xdr:spPr bwMode="auto">
        <a:xfrm flipV="1">
          <a:off x="3606800" y="7217044"/>
          <a:ext cx="698500" cy="4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334194</xdr:rowOff>
    </xdr:from>
    <xdr:to>
      <xdr:col>22</xdr:col>
      <xdr:colOff>165100</xdr:colOff>
      <xdr:row>36</xdr:row>
      <xdr:rowOff>92894</xdr:rowOff>
    </xdr:to>
    <xdr:sp macro="" textlink="">
      <xdr:nvSpPr>
        <xdr:cNvPr id="119" name="フローチャート: 判断 118"/>
        <xdr:cNvSpPr/>
      </xdr:nvSpPr>
      <xdr:spPr bwMode="auto">
        <a:xfrm>
          <a:off x="4254500" y="694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103071</xdr:rowOff>
    </xdr:from>
    <xdr:ext cx="762000" cy="259045"/>
    <xdr:sp macro="" textlink="">
      <xdr:nvSpPr>
        <xdr:cNvPr id="120" name="テキスト ボックス 119"/>
        <xdr:cNvSpPr txBox="1"/>
      </xdr:nvSpPr>
      <xdr:spPr>
        <a:xfrm>
          <a:off x="3924300" y="671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97339</xdr:rowOff>
    </xdr:from>
    <xdr:to>
      <xdr:col>18</xdr:col>
      <xdr:colOff>177800</xdr:colOff>
      <xdr:row>37</xdr:row>
      <xdr:rowOff>98113</xdr:rowOff>
    </xdr:to>
    <xdr:cxnSp macro="">
      <xdr:nvCxnSpPr>
        <xdr:cNvPr id="121" name="直線コネクタ 120"/>
        <xdr:cNvCxnSpPr/>
      </xdr:nvCxnSpPr>
      <xdr:spPr bwMode="auto">
        <a:xfrm flipV="1">
          <a:off x="2908300" y="7222039"/>
          <a:ext cx="698500" cy="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746</xdr:rowOff>
    </xdr:from>
    <xdr:to>
      <xdr:col>19</xdr:col>
      <xdr:colOff>38100</xdr:colOff>
      <xdr:row>36</xdr:row>
      <xdr:rowOff>102346</xdr:rowOff>
    </xdr:to>
    <xdr:sp macro="" textlink="">
      <xdr:nvSpPr>
        <xdr:cNvPr id="122" name="フローチャート: 判断 121"/>
        <xdr:cNvSpPr/>
      </xdr:nvSpPr>
      <xdr:spPr bwMode="auto">
        <a:xfrm>
          <a:off x="3556000" y="6953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112523</xdr:rowOff>
    </xdr:from>
    <xdr:ext cx="762000" cy="259045"/>
    <xdr:sp macro="" textlink="">
      <xdr:nvSpPr>
        <xdr:cNvPr id="123" name="テキスト ボックス 122"/>
        <xdr:cNvSpPr txBox="1"/>
      </xdr:nvSpPr>
      <xdr:spPr>
        <a:xfrm>
          <a:off x="3225800" y="672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7959</xdr:rowOff>
    </xdr:from>
    <xdr:to>
      <xdr:col>15</xdr:col>
      <xdr:colOff>101600</xdr:colOff>
      <xdr:row>36</xdr:row>
      <xdr:rowOff>109559</xdr:rowOff>
    </xdr:to>
    <xdr:sp macro="" textlink="">
      <xdr:nvSpPr>
        <xdr:cNvPr id="124" name="フローチャート: 判断 123"/>
        <xdr:cNvSpPr/>
      </xdr:nvSpPr>
      <xdr:spPr bwMode="auto">
        <a:xfrm>
          <a:off x="2857500" y="6961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119736</xdr:rowOff>
    </xdr:from>
    <xdr:ext cx="762000" cy="259045"/>
    <xdr:sp macro="" textlink="">
      <xdr:nvSpPr>
        <xdr:cNvPr id="125" name="テキスト ボックス 124"/>
        <xdr:cNvSpPr txBox="1"/>
      </xdr:nvSpPr>
      <xdr:spPr>
        <a:xfrm>
          <a:off x="2527300" y="673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33181</xdr:rowOff>
    </xdr:from>
    <xdr:to>
      <xdr:col>29</xdr:col>
      <xdr:colOff>177800</xdr:colOff>
      <xdr:row>37</xdr:row>
      <xdr:rowOff>134781</xdr:rowOff>
    </xdr:to>
    <xdr:sp macro="" textlink="">
      <xdr:nvSpPr>
        <xdr:cNvPr id="131" name="楕円 130"/>
        <xdr:cNvSpPr/>
      </xdr:nvSpPr>
      <xdr:spPr bwMode="auto">
        <a:xfrm>
          <a:off x="5600700" y="715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113208</xdr:rowOff>
    </xdr:from>
    <xdr:ext cx="762000" cy="259045"/>
    <xdr:sp macro="" textlink="">
      <xdr:nvSpPr>
        <xdr:cNvPr id="132" name="人口1人当たり決算額の推移該当値テキスト445"/>
        <xdr:cNvSpPr txBox="1"/>
      </xdr:nvSpPr>
      <xdr:spPr>
        <a:xfrm>
          <a:off x="5740400" y="706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36892</xdr:rowOff>
    </xdr:from>
    <xdr:to>
      <xdr:col>26</xdr:col>
      <xdr:colOff>101600</xdr:colOff>
      <xdr:row>37</xdr:row>
      <xdr:rowOff>138492</xdr:rowOff>
    </xdr:to>
    <xdr:sp macro="" textlink="">
      <xdr:nvSpPr>
        <xdr:cNvPr id="133" name="楕円 132"/>
        <xdr:cNvSpPr/>
      </xdr:nvSpPr>
      <xdr:spPr bwMode="auto">
        <a:xfrm>
          <a:off x="4953000" y="716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123269</xdr:rowOff>
    </xdr:from>
    <xdr:ext cx="736600" cy="259045"/>
    <xdr:sp macro="" textlink="">
      <xdr:nvSpPr>
        <xdr:cNvPr id="134" name="テキスト ボックス 133"/>
        <xdr:cNvSpPr txBox="1"/>
      </xdr:nvSpPr>
      <xdr:spPr>
        <a:xfrm>
          <a:off x="4622800" y="724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41544</xdr:rowOff>
    </xdr:from>
    <xdr:to>
      <xdr:col>22</xdr:col>
      <xdr:colOff>165100</xdr:colOff>
      <xdr:row>37</xdr:row>
      <xdr:rowOff>143144</xdr:rowOff>
    </xdr:to>
    <xdr:sp macro="" textlink="">
      <xdr:nvSpPr>
        <xdr:cNvPr id="135" name="楕円 134"/>
        <xdr:cNvSpPr/>
      </xdr:nvSpPr>
      <xdr:spPr bwMode="auto">
        <a:xfrm>
          <a:off x="4254500" y="7166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127921</xdr:rowOff>
    </xdr:from>
    <xdr:ext cx="762000" cy="259045"/>
    <xdr:sp macro="" textlink="">
      <xdr:nvSpPr>
        <xdr:cNvPr id="136" name="テキスト ボックス 135"/>
        <xdr:cNvSpPr txBox="1"/>
      </xdr:nvSpPr>
      <xdr:spPr>
        <a:xfrm>
          <a:off x="3924300" y="72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46539</xdr:rowOff>
    </xdr:from>
    <xdr:to>
      <xdr:col>19</xdr:col>
      <xdr:colOff>38100</xdr:colOff>
      <xdr:row>37</xdr:row>
      <xdr:rowOff>148139</xdr:rowOff>
    </xdr:to>
    <xdr:sp macro="" textlink="">
      <xdr:nvSpPr>
        <xdr:cNvPr id="137" name="楕円 136"/>
        <xdr:cNvSpPr/>
      </xdr:nvSpPr>
      <xdr:spPr bwMode="auto">
        <a:xfrm>
          <a:off x="3556000" y="7171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132916</xdr:rowOff>
    </xdr:from>
    <xdr:ext cx="762000" cy="259045"/>
    <xdr:sp macro="" textlink="">
      <xdr:nvSpPr>
        <xdr:cNvPr id="138" name="テキスト ボックス 137"/>
        <xdr:cNvSpPr txBox="1"/>
      </xdr:nvSpPr>
      <xdr:spPr>
        <a:xfrm>
          <a:off x="3225800" y="725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47313</xdr:rowOff>
    </xdr:from>
    <xdr:to>
      <xdr:col>15</xdr:col>
      <xdr:colOff>101600</xdr:colOff>
      <xdr:row>37</xdr:row>
      <xdr:rowOff>148913</xdr:rowOff>
    </xdr:to>
    <xdr:sp macro="" textlink="">
      <xdr:nvSpPr>
        <xdr:cNvPr id="139" name="楕円 138"/>
        <xdr:cNvSpPr/>
      </xdr:nvSpPr>
      <xdr:spPr bwMode="auto">
        <a:xfrm>
          <a:off x="2857500" y="7172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133690</xdr:rowOff>
    </xdr:from>
    <xdr:ext cx="762000" cy="259045"/>
    <xdr:sp macro="" textlink="">
      <xdr:nvSpPr>
        <xdr:cNvPr id="140" name="テキスト ボックス 139"/>
        <xdr:cNvSpPr txBox="1"/>
      </xdr:nvSpPr>
      <xdr:spPr>
        <a:xfrm>
          <a:off x="2527300" y="725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10,002
9,958
78.71
33,320,383
24,113,271
957,567
6,819,303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54694</xdr:rowOff>
    </xdr:from>
    <xdr:to>
      <xdr:col>24</xdr:col>
      <xdr:colOff>63500</xdr:colOff>
      <xdr:row>38</xdr:row>
      <xdr:rowOff>58448</xdr:rowOff>
    </xdr:to>
    <xdr:cxnSp macro="">
      <xdr:nvCxnSpPr>
        <xdr:cNvPr id="62" name="直線コネクタ 61"/>
        <xdr:cNvCxnSpPr/>
      </xdr:nvCxnSpPr>
      <xdr:spPr>
        <a:xfrm flipV="1">
          <a:off x="3797300" y="6569794"/>
          <a:ext cx="8382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58448</xdr:rowOff>
    </xdr:from>
    <xdr:to>
      <xdr:col>19</xdr:col>
      <xdr:colOff>177800</xdr:colOff>
      <xdr:row>38</xdr:row>
      <xdr:rowOff>64216</xdr:rowOff>
    </xdr:to>
    <xdr:cxnSp macro="">
      <xdr:nvCxnSpPr>
        <xdr:cNvPr id="65" name="直線コネクタ 64"/>
        <xdr:cNvCxnSpPr/>
      </xdr:nvCxnSpPr>
      <xdr:spPr>
        <a:xfrm flipV="1">
          <a:off x="2908300" y="6573548"/>
          <a:ext cx="8890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64216</xdr:rowOff>
    </xdr:from>
    <xdr:to>
      <xdr:col>15</xdr:col>
      <xdr:colOff>50800</xdr:colOff>
      <xdr:row>38</xdr:row>
      <xdr:rowOff>87970</xdr:rowOff>
    </xdr:to>
    <xdr:cxnSp macro="">
      <xdr:nvCxnSpPr>
        <xdr:cNvPr id="68" name="直線コネクタ 67"/>
        <xdr:cNvCxnSpPr/>
      </xdr:nvCxnSpPr>
      <xdr:spPr>
        <a:xfrm flipV="1">
          <a:off x="2019300" y="6579316"/>
          <a:ext cx="889000" cy="2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25059</xdr:rowOff>
    </xdr:from>
    <xdr:to>
      <xdr:col>15</xdr:col>
      <xdr:colOff>101600</xdr:colOff>
      <xdr:row>37</xdr:row>
      <xdr:rowOff>126659</xdr:rowOff>
    </xdr:to>
    <xdr:sp macro="" textlink="">
      <xdr:nvSpPr>
        <xdr:cNvPr id="69" name="フローチャート: 判断 68"/>
        <xdr:cNvSpPr/>
      </xdr:nvSpPr>
      <xdr:spPr>
        <a:xfrm>
          <a:off x="2857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143186</xdr:rowOff>
    </xdr:from>
    <xdr:ext cx="599010" cy="259045"/>
    <xdr:sp macro="" textlink="">
      <xdr:nvSpPr>
        <xdr:cNvPr id="70" name="テキスト ボックス 69"/>
        <xdr:cNvSpPr txBox="1"/>
      </xdr:nvSpPr>
      <xdr:spPr>
        <a:xfrm>
          <a:off x="2608795" y="614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87970</xdr:rowOff>
    </xdr:from>
    <xdr:to>
      <xdr:col>10</xdr:col>
      <xdr:colOff>114300</xdr:colOff>
      <xdr:row>38</xdr:row>
      <xdr:rowOff>96424</xdr:rowOff>
    </xdr:to>
    <xdr:cxnSp macro="">
      <xdr:nvCxnSpPr>
        <xdr:cNvPr id="71" name="直線コネクタ 70"/>
        <xdr:cNvCxnSpPr/>
      </xdr:nvCxnSpPr>
      <xdr:spPr>
        <a:xfrm flipV="1">
          <a:off x="1130300" y="6603070"/>
          <a:ext cx="889000" cy="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67598</xdr:rowOff>
    </xdr:from>
    <xdr:to>
      <xdr:col>10</xdr:col>
      <xdr:colOff>165100</xdr:colOff>
      <xdr:row>37</xdr:row>
      <xdr:rowOff>169197</xdr:rowOff>
    </xdr:to>
    <xdr:sp macro="" textlink="">
      <xdr:nvSpPr>
        <xdr:cNvPr id="72" name="フローチャート: 判断 71"/>
        <xdr:cNvSpPr/>
      </xdr:nvSpPr>
      <xdr:spPr>
        <a:xfrm>
          <a:off x="1968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14275</xdr:rowOff>
    </xdr:from>
    <xdr:ext cx="599010" cy="259045"/>
    <xdr:sp macro="" textlink="">
      <xdr:nvSpPr>
        <xdr:cNvPr id="73" name="テキスト ボックス 72"/>
        <xdr:cNvSpPr txBox="1"/>
      </xdr:nvSpPr>
      <xdr:spPr>
        <a:xfrm>
          <a:off x="1719795" y="618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79591</xdr:rowOff>
    </xdr:from>
    <xdr:to>
      <xdr:col>6</xdr:col>
      <xdr:colOff>38100</xdr:colOff>
      <xdr:row>38</xdr:row>
      <xdr:rowOff>9741</xdr:rowOff>
    </xdr:to>
    <xdr:sp macro="" textlink="">
      <xdr:nvSpPr>
        <xdr:cNvPr id="74" name="フローチャート: 判断 73"/>
        <xdr:cNvSpPr/>
      </xdr:nvSpPr>
      <xdr:spPr>
        <a:xfrm>
          <a:off x="1079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26268</xdr:rowOff>
    </xdr:from>
    <xdr:ext cx="599010" cy="259045"/>
    <xdr:sp macro="" textlink="">
      <xdr:nvSpPr>
        <xdr:cNvPr id="75" name="テキスト ボックス 74"/>
        <xdr:cNvSpPr txBox="1"/>
      </xdr:nvSpPr>
      <xdr:spPr>
        <a:xfrm>
          <a:off x="830795" y="619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3894</xdr:rowOff>
    </xdr:from>
    <xdr:to>
      <xdr:col>24</xdr:col>
      <xdr:colOff>114300</xdr:colOff>
      <xdr:row>38</xdr:row>
      <xdr:rowOff>105494</xdr:rowOff>
    </xdr:to>
    <xdr:sp macro="" textlink="">
      <xdr:nvSpPr>
        <xdr:cNvPr id="81" name="楕円 80"/>
        <xdr:cNvSpPr/>
      </xdr:nvSpPr>
      <xdr:spPr>
        <a:xfrm>
          <a:off x="4584700" y="651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90271</xdr:rowOff>
    </xdr:from>
    <xdr:ext cx="599010" cy="259045"/>
    <xdr:sp macro="" textlink="">
      <xdr:nvSpPr>
        <xdr:cNvPr id="82" name="人件費該当値テキスト"/>
        <xdr:cNvSpPr txBox="1"/>
      </xdr:nvSpPr>
      <xdr:spPr>
        <a:xfrm>
          <a:off x="4686300" y="643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7648</xdr:rowOff>
    </xdr:from>
    <xdr:to>
      <xdr:col>20</xdr:col>
      <xdr:colOff>38100</xdr:colOff>
      <xdr:row>38</xdr:row>
      <xdr:rowOff>109248</xdr:rowOff>
    </xdr:to>
    <xdr:sp macro="" textlink="">
      <xdr:nvSpPr>
        <xdr:cNvPr id="83" name="楕円 82"/>
        <xdr:cNvSpPr/>
      </xdr:nvSpPr>
      <xdr:spPr>
        <a:xfrm>
          <a:off x="3746500" y="652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100375</xdr:rowOff>
    </xdr:from>
    <xdr:ext cx="599010" cy="259045"/>
    <xdr:sp macro="" textlink="">
      <xdr:nvSpPr>
        <xdr:cNvPr id="84" name="テキスト ボックス 83"/>
        <xdr:cNvSpPr txBox="1"/>
      </xdr:nvSpPr>
      <xdr:spPr>
        <a:xfrm>
          <a:off x="3497795" y="661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13416</xdr:rowOff>
    </xdr:from>
    <xdr:to>
      <xdr:col>15</xdr:col>
      <xdr:colOff>101600</xdr:colOff>
      <xdr:row>38</xdr:row>
      <xdr:rowOff>115016</xdr:rowOff>
    </xdr:to>
    <xdr:sp macro="" textlink="">
      <xdr:nvSpPr>
        <xdr:cNvPr id="85" name="楕円 84"/>
        <xdr:cNvSpPr/>
      </xdr:nvSpPr>
      <xdr:spPr>
        <a:xfrm>
          <a:off x="2857500" y="652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106143</xdr:rowOff>
    </xdr:from>
    <xdr:ext cx="599010" cy="259045"/>
    <xdr:sp macro="" textlink="">
      <xdr:nvSpPr>
        <xdr:cNvPr id="86" name="テキスト ボックス 85"/>
        <xdr:cNvSpPr txBox="1"/>
      </xdr:nvSpPr>
      <xdr:spPr>
        <a:xfrm>
          <a:off x="2608795" y="662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37170</xdr:rowOff>
    </xdr:from>
    <xdr:to>
      <xdr:col>10</xdr:col>
      <xdr:colOff>165100</xdr:colOff>
      <xdr:row>38</xdr:row>
      <xdr:rowOff>138770</xdr:rowOff>
    </xdr:to>
    <xdr:sp macro="" textlink="">
      <xdr:nvSpPr>
        <xdr:cNvPr id="87" name="楕円 86"/>
        <xdr:cNvSpPr/>
      </xdr:nvSpPr>
      <xdr:spPr>
        <a:xfrm>
          <a:off x="1968500" y="655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129897</xdr:rowOff>
    </xdr:from>
    <xdr:ext cx="599010" cy="259045"/>
    <xdr:sp macro="" textlink="">
      <xdr:nvSpPr>
        <xdr:cNvPr id="88" name="テキスト ボックス 87"/>
        <xdr:cNvSpPr txBox="1"/>
      </xdr:nvSpPr>
      <xdr:spPr>
        <a:xfrm>
          <a:off x="1719795" y="66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45624</xdr:rowOff>
    </xdr:from>
    <xdr:to>
      <xdr:col>6</xdr:col>
      <xdr:colOff>38100</xdr:colOff>
      <xdr:row>38</xdr:row>
      <xdr:rowOff>147224</xdr:rowOff>
    </xdr:to>
    <xdr:sp macro="" textlink="">
      <xdr:nvSpPr>
        <xdr:cNvPr id="89" name="楕円 88"/>
        <xdr:cNvSpPr/>
      </xdr:nvSpPr>
      <xdr:spPr>
        <a:xfrm>
          <a:off x="1079500" y="656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138351</xdr:rowOff>
    </xdr:from>
    <xdr:ext cx="599010" cy="259045"/>
    <xdr:sp macro="" textlink="">
      <xdr:nvSpPr>
        <xdr:cNvPr id="90" name="テキスト ボックス 89"/>
        <xdr:cNvSpPr txBox="1"/>
      </xdr:nvSpPr>
      <xdr:spPr>
        <a:xfrm>
          <a:off x="830795" y="665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11834</xdr:rowOff>
    </xdr:from>
    <xdr:to>
      <xdr:col>24</xdr:col>
      <xdr:colOff>63500</xdr:colOff>
      <xdr:row>58</xdr:row>
      <xdr:rowOff>74780</xdr:rowOff>
    </xdr:to>
    <xdr:cxnSp macro="">
      <xdr:nvCxnSpPr>
        <xdr:cNvPr id="119" name="直線コネクタ 118"/>
        <xdr:cNvCxnSpPr/>
      </xdr:nvCxnSpPr>
      <xdr:spPr>
        <a:xfrm flipV="1">
          <a:off x="3797300" y="9955934"/>
          <a:ext cx="838200" cy="6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48365</xdr:rowOff>
    </xdr:from>
    <xdr:to>
      <xdr:col>19</xdr:col>
      <xdr:colOff>177800</xdr:colOff>
      <xdr:row>58</xdr:row>
      <xdr:rowOff>74780</xdr:rowOff>
    </xdr:to>
    <xdr:cxnSp macro="">
      <xdr:nvCxnSpPr>
        <xdr:cNvPr id="122" name="直線コネクタ 121"/>
        <xdr:cNvCxnSpPr/>
      </xdr:nvCxnSpPr>
      <xdr:spPr>
        <a:xfrm>
          <a:off x="2908300" y="9992465"/>
          <a:ext cx="889000" cy="2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21321</xdr:rowOff>
    </xdr:from>
    <xdr:to>
      <xdr:col>15</xdr:col>
      <xdr:colOff>50800</xdr:colOff>
      <xdr:row>58</xdr:row>
      <xdr:rowOff>48365</xdr:rowOff>
    </xdr:to>
    <xdr:cxnSp macro="">
      <xdr:nvCxnSpPr>
        <xdr:cNvPr id="125" name="直線コネクタ 124"/>
        <xdr:cNvCxnSpPr/>
      </xdr:nvCxnSpPr>
      <xdr:spPr>
        <a:xfrm>
          <a:off x="2019300" y="9965421"/>
          <a:ext cx="889000" cy="2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166009</xdr:rowOff>
    </xdr:from>
    <xdr:to>
      <xdr:col>15</xdr:col>
      <xdr:colOff>101600</xdr:colOff>
      <xdr:row>58</xdr:row>
      <xdr:rowOff>96159</xdr:rowOff>
    </xdr:to>
    <xdr:sp macro="" textlink="">
      <xdr:nvSpPr>
        <xdr:cNvPr id="126" name="フローチャート: 判断 125"/>
        <xdr:cNvSpPr/>
      </xdr:nvSpPr>
      <xdr:spPr>
        <a:xfrm>
          <a:off x="2857500" y="993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112686</xdr:rowOff>
    </xdr:from>
    <xdr:ext cx="599010" cy="259045"/>
    <xdr:sp macro="" textlink="">
      <xdr:nvSpPr>
        <xdr:cNvPr id="127" name="テキスト ボックス 126"/>
        <xdr:cNvSpPr txBox="1"/>
      </xdr:nvSpPr>
      <xdr:spPr>
        <a:xfrm>
          <a:off x="2608795" y="971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21321</xdr:rowOff>
    </xdr:from>
    <xdr:to>
      <xdr:col>10</xdr:col>
      <xdr:colOff>114300</xdr:colOff>
      <xdr:row>58</xdr:row>
      <xdr:rowOff>24047</xdr:rowOff>
    </xdr:to>
    <xdr:cxnSp macro="">
      <xdr:nvCxnSpPr>
        <xdr:cNvPr id="128" name="直線コネクタ 127"/>
        <xdr:cNvCxnSpPr/>
      </xdr:nvCxnSpPr>
      <xdr:spPr>
        <a:xfrm flipV="1">
          <a:off x="1130300" y="9965421"/>
          <a:ext cx="889000" cy="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169304</xdr:rowOff>
    </xdr:from>
    <xdr:to>
      <xdr:col>10</xdr:col>
      <xdr:colOff>165100</xdr:colOff>
      <xdr:row>58</xdr:row>
      <xdr:rowOff>99454</xdr:rowOff>
    </xdr:to>
    <xdr:sp macro="" textlink="">
      <xdr:nvSpPr>
        <xdr:cNvPr id="129" name="フローチャート: 判断 128"/>
        <xdr:cNvSpPr/>
      </xdr:nvSpPr>
      <xdr:spPr>
        <a:xfrm>
          <a:off x="1968500" y="99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90581</xdr:rowOff>
    </xdr:from>
    <xdr:ext cx="599010" cy="259045"/>
    <xdr:sp macro="" textlink="">
      <xdr:nvSpPr>
        <xdr:cNvPr id="130" name="テキスト ボックス 129"/>
        <xdr:cNvSpPr txBox="1"/>
      </xdr:nvSpPr>
      <xdr:spPr>
        <a:xfrm>
          <a:off x="1719795" y="1003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1294</xdr:rowOff>
    </xdr:from>
    <xdr:to>
      <xdr:col>6</xdr:col>
      <xdr:colOff>38100</xdr:colOff>
      <xdr:row>58</xdr:row>
      <xdr:rowOff>102894</xdr:rowOff>
    </xdr:to>
    <xdr:sp macro="" textlink="">
      <xdr:nvSpPr>
        <xdr:cNvPr id="131" name="フローチャート: 判断 130"/>
        <xdr:cNvSpPr/>
      </xdr:nvSpPr>
      <xdr:spPr>
        <a:xfrm>
          <a:off x="1079500" y="99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94021</xdr:rowOff>
    </xdr:from>
    <xdr:ext cx="599010" cy="259045"/>
    <xdr:sp macro="" textlink="">
      <xdr:nvSpPr>
        <xdr:cNvPr id="132" name="テキスト ボックス 131"/>
        <xdr:cNvSpPr txBox="1"/>
      </xdr:nvSpPr>
      <xdr:spPr>
        <a:xfrm>
          <a:off x="830795" y="1003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132484</xdr:rowOff>
    </xdr:from>
    <xdr:to>
      <xdr:col>24</xdr:col>
      <xdr:colOff>114300</xdr:colOff>
      <xdr:row>58</xdr:row>
      <xdr:rowOff>62634</xdr:rowOff>
    </xdr:to>
    <xdr:sp macro="" textlink="">
      <xdr:nvSpPr>
        <xdr:cNvPr id="138" name="楕円 137"/>
        <xdr:cNvSpPr/>
      </xdr:nvSpPr>
      <xdr:spPr>
        <a:xfrm>
          <a:off x="4584700" y="99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110911</xdr:rowOff>
    </xdr:from>
    <xdr:ext cx="599010" cy="259045"/>
    <xdr:sp macro="" textlink="">
      <xdr:nvSpPr>
        <xdr:cNvPr id="139" name="物件費該当値テキスト"/>
        <xdr:cNvSpPr txBox="1"/>
      </xdr:nvSpPr>
      <xdr:spPr>
        <a:xfrm>
          <a:off x="4686300" y="988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23980</xdr:rowOff>
    </xdr:from>
    <xdr:to>
      <xdr:col>20</xdr:col>
      <xdr:colOff>38100</xdr:colOff>
      <xdr:row>58</xdr:row>
      <xdr:rowOff>125580</xdr:rowOff>
    </xdr:to>
    <xdr:sp macro="" textlink="">
      <xdr:nvSpPr>
        <xdr:cNvPr id="140" name="楕円 139"/>
        <xdr:cNvSpPr/>
      </xdr:nvSpPr>
      <xdr:spPr>
        <a:xfrm>
          <a:off x="3746500" y="996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116707</xdr:rowOff>
    </xdr:from>
    <xdr:ext cx="599010" cy="259045"/>
    <xdr:sp macro="" textlink="">
      <xdr:nvSpPr>
        <xdr:cNvPr id="141" name="テキスト ボックス 140"/>
        <xdr:cNvSpPr txBox="1"/>
      </xdr:nvSpPr>
      <xdr:spPr>
        <a:xfrm>
          <a:off x="3497795" y="1006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169015</xdr:rowOff>
    </xdr:from>
    <xdr:to>
      <xdr:col>15</xdr:col>
      <xdr:colOff>101600</xdr:colOff>
      <xdr:row>58</xdr:row>
      <xdr:rowOff>99165</xdr:rowOff>
    </xdr:to>
    <xdr:sp macro="" textlink="">
      <xdr:nvSpPr>
        <xdr:cNvPr id="142" name="楕円 141"/>
        <xdr:cNvSpPr/>
      </xdr:nvSpPr>
      <xdr:spPr>
        <a:xfrm>
          <a:off x="2857500" y="994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90292</xdr:rowOff>
    </xdr:from>
    <xdr:ext cx="599010" cy="259045"/>
    <xdr:sp macro="" textlink="">
      <xdr:nvSpPr>
        <xdr:cNvPr id="143" name="テキスト ボックス 142"/>
        <xdr:cNvSpPr txBox="1"/>
      </xdr:nvSpPr>
      <xdr:spPr>
        <a:xfrm>
          <a:off x="2608795" y="1003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141971</xdr:rowOff>
    </xdr:from>
    <xdr:to>
      <xdr:col>10</xdr:col>
      <xdr:colOff>165100</xdr:colOff>
      <xdr:row>58</xdr:row>
      <xdr:rowOff>72121</xdr:rowOff>
    </xdr:to>
    <xdr:sp macro="" textlink="">
      <xdr:nvSpPr>
        <xdr:cNvPr id="144" name="楕円 143"/>
        <xdr:cNvSpPr/>
      </xdr:nvSpPr>
      <xdr:spPr>
        <a:xfrm>
          <a:off x="1968500" y="991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88648</xdr:rowOff>
    </xdr:from>
    <xdr:ext cx="599010" cy="259045"/>
    <xdr:sp macro="" textlink="">
      <xdr:nvSpPr>
        <xdr:cNvPr id="145" name="テキスト ボックス 144"/>
        <xdr:cNvSpPr txBox="1"/>
      </xdr:nvSpPr>
      <xdr:spPr>
        <a:xfrm>
          <a:off x="1719795" y="968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144697</xdr:rowOff>
    </xdr:from>
    <xdr:to>
      <xdr:col>6</xdr:col>
      <xdr:colOff>38100</xdr:colOff>
      <xdr:row>58</xdr:row>
      <xdr:rowOff>74847</xdr:rowOff>
    </xdr:to>
    <xdr:sp macro="" textlink="">
      <xdr:nvSpPr>
        <xdr:cNvPr id="146" name="楕円 145"/>
        <xdr:cNvSpPr/>
      </xdr:nvSpPr>
      <xdr:spPr>
        <a:xfrm>
          <a:off x="1079500" y="99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91374</xdr:rowOff>
    </xdr:from>
    <xdr:ext cx="599010" cy="259045"/>
    <xdr:sp macro="" textlink="">
      <xdr:nvSpPr>
        <xdr:cNvPr id="147" name="テキスト ボックス 146"/>
        <xdr:cNvSpPr txBox="1"/>
      </xdr:nvSpPr>
      <xdr:spPr>
        <a:xfrm>
          <a:off x="830795" y="969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24868</xdr:rowOff>
    </xdr:from>
    <xdr:to>
      <xdr:col>24</xdr:col>
      <xdr:colOff>63500</xdr:colOff>
      <xdr:row>77</xdr:row>
      <xdr:rowOff>58398</xdr:rowOff>
    </xdr:to>
    <xdr:cxnSp macro="">
      <xdr:nvCxnSpPr>
        <xdr:cNvPr id="172" name="直線コネクタ 171"/>
        <xdr:cNvCxnSpPr/>
      </xdr:nvCxnSpPr>
      <xdr:spPr>
        <a:xfrm flipV="1">
          <a:off x="3797300" y="13226518"/>
          <a:ext cx="838200" cy="3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54192</xdr:rowOff>
    </xdr:from>
    <xdr:to>
      <xdr:col>19</xdr:col>
      <xdr:colOff>177800</xdr:colOff>
      <xdr:row>77</xdr:row>
      <xdr:rowOff>58398</xdr:rowOff>
    </xdr:to>
    <xdr:cxnSp macro="">
      <xdr:nvCxnSpPr>
        <xdr:cNvPr id="175" name="直線コネクタ 174"/>
        <xdr:cNvCxnSpPr/>
      </xdr:nvCxnSpPr>
      <xdr:spPr>
        <a:xfrm>
          <a:off x="2908300" y="13255842"/>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19228</xdr:rowOff>
    </xdr:from>
    <xdr:to>
      <xdr:col>15</xdr:col>
      <xdr:colOff>50800</xdr:colOff>
      <xdr:row>77</xdr:row>
      <xdr:rowOff>54192</xdr:rowOff>
    </xdr:to>
    <xdr:cxnSp macro="">
      <xdr:nvCxnSpPr>
        <xdr:cNvPr id="178" name="直線コネクタ 177"/>
        <xdr:cNvCxnSpPr/>
      </xdr:nvCxnSpPr>
      <xdr:spPr>
        <a:xfrm>
          <a:off x="2019300" y="13220878"/>
          <a:ext cx="889000" cy="3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19228</xdr:rowOff>
    </xdr:from>
    <xdr:to>
      <xdr:col>10</xdr:col>
      <xdr:colOff>114300</xdr:colOff>
      <xdr:row>77</xdr:row>
      <xdr:rowOff>73103</xdr:rowOff>
    </xdr:to>
    <xdr:cxnSp macro="">
      <xdr:nvCxnSpPr>
        <xdr:cNvPr id="181" name="直線コネクタ 180"/>
        <xdr:cNvCxnSpPr/>
      </xdr:nvCxnSpPr>
      <xdr:spPr>
        <a:xfrm flipV="1">
          <a:off x="1130300" y="13220878"/>
          <a:ext cx="889000" cy="5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145518</xdr:rowOff>
    </xdr:from>
    <xdr:to>
      <xdr:col>24</xdr:col>
      <xdr:colOff>114300</xdr:colOff>
      <xdr:row>77</xdr:row>
      <xdr:rowOff>75668</xdr:rowOff>
    </xdr:to>
    <xdr:sp macro="" textlink="">
      <xdr:nvSpPr>
        <xdr:cNvPr id="191" name="楕円 190"/>
        <xdr:cNvSpPr/>
      </xdr:nvSpPr>
      <xdr:spPr>
        <a:xfrm>
          <a:off x="4584700" y="1317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168395</xdr:rowOff>
    </xdr:from>
    <xdr:ext cx="534377" cy="259045"/>
    <xdr:sp macro="" textlink="">
      <xdr:nvSpPr>
        <xdr:cNvPr id="192" name="維持補修費該当値テキスト"/>
        <xdr:cNvSpPr txBox="1"/>
      </xdr:nvSpPr>
      <xdr:spPr>
        <a:xfrm>
          <a:off x="4686300" y="1302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7598</xdr:rowOff>
    </xdr:from>
    <xdr:to>
      <xdr:col>20</xdr:col>
      <xdr:colOff>38100</xdr:colOff>
      <xdr:row>77</xdr:row>
      <xdr:rowOff>109198</xdr:rowOff>
    </xdr:to>
    <xdr:sp macro="" textlink="">
      <xdr:nvSpPr>
        <xdr:cNvPr id="193" name="楕円 192"/>
        <xdr:cNvSpPr/>
      </xdr:nvSpPr>
      <xdr:spPr>
        <a:xfrm>
          <a:off x="3746500" y="1320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100325</xdr:rowOff>
    </xdr:from>
    <xdr:ext cx="534377" cy="259045"/>
    <xdr:sp macro="" textlink="">
      <xdr:nvSpPr>
        <xdr:cNvPr id="194" name="テキスト ボックス 193"/>
        <xdr:cNvSpPr txBox="1"/>
      </xdr:nvSpPr>
      <xdr:spPr>
        <a:xfrm>
          <a:off x="3530111" y="133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3392</xdr:rowOff>
    </xdr:from>
    <xdr:to>
      <xdr:col>15</xdr:col>
      <xdr:colOff>101600</xdr:colOff>
      <xdr:row>77</xdr:row>
      <xdr:rowOff>104992</xdr:rowOff>
    </xdr:to>
    <xdr:sp macro="" textlink="">
      <xdr:nvSpPr>
        <xdr:cNvPr id="195" name="楕円 194"/>
        <xdr:cNvSpPr/>
      </xdr:nvSpPr>
      <xdr:spPr>
        <a:xfrm>
          <a:off x="2857500" y="132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96119</xdr:rowOff>
    </xdr:from>
    <xdr:ext cx="534377" cy="259045"/>
    <xdr:sp macro="" textlink="">
      <xdr:nvSpPr>
        <xdr:cNvPr id="196" name="テキスト ボックス 195"/>
        <xdr:cNvSpPr txBox="1"/>
      </xdr:nvSpPr>
      <xdr:spPr>
        <a:xfrm>
          <a:off x="2641111" y="1329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139878</xdr:rowOff>
    </xdr:from>
    <xdr:to>
      <xdr:col>10</xdr:col>
      <xdr:colOff>165100</xdr:colOff>
      <xdr:row>77</xdr:row>
      <xdr:rowOff>70028</xdr:rowOff>
    </xdr:to>
    <xdr:sp macro="" textlink="">
      <xdr:nvSpPr>
        <xdr:cNvPr id="197" name="楕円 196"/>
        <xdr:cNvSpPr/>
      </xdr:nvSpPr>
      <xdr:spPr>
        <a:xfrm>
          <a:off x="1968500" y="1317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86555</xdr:rowOff>
    </xdr:from>
    <xdr:ext cx="534377" cy="259045"/>
    <xdr:sp macro="" textlink="">
      <xdr:nvSpPr>
        <xdr:cNvPr id="198" name="テキスト ボックス 197"/>
        <xdr:cNvSpPr txBox="1"/>
      </xdr:nvSpPr>
      <xdr:spPr>
        <a:xfrm>
          <a:off x="1752111" y="129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22303</xdr:rowOff>
    </xdr:from>
    <xdr:to>
      <xdr:col>6</xdr:col>
      <xdr:colOff>38100</xdr:colOff>
      <xdr:row>77</xdr:row>
      <xdr:rowOff>123903</xdr:rowOff>
    </xdr:to>
    <xdr:sp macro="" textlink="">
      <xdr:nvSpPr>
        <xdr:cNvPr id="199" name="楕円 198"/>
        <xdr:cNvSpPr/>
      </xdr:nvSpPr>
      <xdr:spPr>
        <a:xfrm>
          <a:off x="1079500" y="1322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115030</xdr:rowOff>
    </xdr:from>
    <xdr:ext cx="534377" cy="259045"/>
    <xdr:sp macro="" textlink="">
      <xdr:nvSpPr>
        <xdr:cNvPr id="200" name="テキスト ボックス 199"/>
        <xdr:cNvSpPr txBox="1"/>
      </xdr:nvSpPr>
      <xdr:spPr>
        <a:xfrm>
          <a:off x="863111" y="133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2" name="テキスト ボックス 221"/>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97</xdr:row>
      <xdr:rowOff>27663</xdr:rowOff>
    </xdr:from>
    <xdr:to>
      <xdr:col>24</xdr:col>
      <xdr:colOff>62865</xdr:colOff>
      <xdr:row>99</xdr:row>
      <xdr:rowOff>20081</xdr:rowOff>
    </xdr:to>
    <xdr:cxnSp macro="">
      <xdr:nvCxnSpPr>
        <xdr:cNvPr id="224" name="直線コネクタ 223"/>
        <xdr:cNvCxnSpPr/>
      </xdr:nvCxnSpPr>
      <xdr:spPr>
        <a:xfrm flipV="1">
          <a:off x="4633595" y="16658313"/>
          <a:ext cx="1270" cy="33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23908</xdr:rowOff>
    </xdr:from>
    <xdr:ext cx="534377" cy="259045"/>
    <xdr:sp macro="" textlink="">
      <xdr:nvSpPr>
        <xdr:cNvPr id="225" name="扶助費最小値テキスト"/>
        <xdr:cNvSpPr txBox="1"/>
      </xdr:nvSpPr>
      <xdr:spPr>
        <a:xfrm>
          <a:off x="4686300" y="1699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20081</xdr:rowOff>
    </xdr:from>
    <xdr:to>
      <xdr:col>24</xdr:col>
      <xdr:colOff>152400</xdr:colOff>
      <xdr:row>99</xdr:row>
      <xdr:rowOff>20081</xdr:rowOff>
    </xdr:to>
    <xdr:cxnSp macro="">
      <xdr:nvCxnSpPr>
        <xdr:cNvPr id="226" name="直線コネクタ 225"/>
        <xdr:cNvCxnSpPr/>
      </xdr:nvCxnSpPr>
      <xdr:spPr>
        <a:xfrm>
          <a:off x="4546600" y="169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145790</xdr:rowOff>
    </xdr:from>
    <xdr:ext cx="599010" cy="259045"/>
    <xdr:sp macro="" textlink="">
      <xdr:nvSpPr>
        <xdr:cNvPr id="227" name="扶助費最大値テキスト"/>
        <xdr:cNvSpPr txBox="1"/>
      </xdr:nvSpPr>
      <xdr:spPr>
        <a:xfrm>
          <a:off x="4686300" y="1643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27663</xdr:rowOff>
    </xdr:from>
    <xdr:to>
      <xdr:col>24</xdr:col>
      <xdr:colOff>152400</xdr:colOff>
      <xdr:row>97</xdr:row>
      <xdr:rowOff>27663</xdr:rowOff>
    </xdr:to>
    <xdr:cxnSp macro="">
      <xdr:nvCxnSpPr>
        <xdr:cNvPr id="228" name="直線コネクタ 227"/>
        <xdr:cNvCxnSpPr/>
      </xdr:nvCxnSpPr>
      <xdr:spPr>
        <a:xfrm>
          <a:off x="4546600" y="1665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48943</xdr:rowOff>
    </xdr:from>
    <xdr:to>
      <xdr:col>24</xdr:col>
      <xdr:colOff>63500</xdr:colOff>
      <xdr:row>98</xdr:row>
      <xdr:rowOff>83872</xdr:rowOff>
    </xdr:to>
    <xdr:cxnSp macro="">
      <xdr:nvCxnSpPr>
        <xdr:cNvPr id="229" name="直線コネクタ 228"/>
        <xdr:cNvCxnSpPr/>
      </xdr:nvCxnSpPr>
      <xdr:spPr>
        <a:xfrm>
          <a:off x="3797300" y="16851043"/>
          <a:ext cx="838200" cy="3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26001</xdr:rowOff>
    </xdr:from>
    <xdr:ext cx="534377" cy="259045"/>
    <xdr:sp macro="" textlink="">
      <xdr:nvSpPr>
        <xdr:cNvPr id="230" name="扶助費平均値テキスト"/>
        <xdr:cNvSpPr txBox="1"/>
      </xdr:nvSpPr>
      <xdr:spPr>
        <a:xfrm>
          <a:off x="4686300" y="16656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3124</xdr:rowOff>
    </xdr:from>
    <xdr:to>
      <xdr:col>24</xdr:col>
      <xdr:colOff>114300</xdr:colOff>
      <xdr:row>98</xdr:row>
      <xdr:rowOff>104724</xdr:rowOff>
    </xdr:to>
    <xdr:sp macro="" textlink="">
      <xdr:nvSpPr>
        <xdr:cNvPr id="231" name="フローチャート: 判断 230"/>
        <xdr:cNvSpPr/>
      </xdr:nvSpPr>
      <xdr:spPr>
        <a:xfrm>
          <a:off x="4584700" y="1680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48943</xdr:rowOff>
    </xdr:from>
    <xdr:to>
      <xdr:col>19</xdr:col>
      <xdr:colOff>177800</xdr:colOff>
      <xdr:row>98</xdr:row>
      <xdr:rowOff>66914</xdr:rowOff>
    </xdr:to>
    <xdr:cxnSp macro="">
      <xdr:nvCxnSpPr>
        <xdr:cNvPr id="232" name="直線コネクタ 231"/>
        <xdr:cNvCxnSpPr/>
      </xdr:nvCxnSpPr>
      <xdr:spPr>
        <a:xfrm flipV="1">
          <a:off x="2908300" y="16851043"/>
          <a:ext cx="889000" cy="1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159682</xdr:rowOff>
    </xdr:from>
    <xdr:to>
      <xdr:col>20</xdr:col>
      <xdr:colOff>38100</xdr:colOff>
      <xdr:row>98</xdr:row>
      <xdr:rowOff>89832</xdr:rowOff>
    </xdr:to>
    <xdr:sp macro="" textlink="">
      <xdr:nvSpPr>
        <xdr:cNvPr id="233" name="フローチャート: 判断 232"/>
        <xdr:cNvSpPr/>
      </xdr:nvSpPr>
      <xdr:spPr>
        <a:xfrm>
          <a:off x="3746500" y="1679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106359</xdr:rowOff>
    </xdr:from>
    <xdr:ext cx="534377" cy="259045"/>
    <xdr:sp macro="" textlink="">
      <xdr:nvSpPr>
        <xdr:cNvPr id="234" name="テキスト ボックス 233"/>
        <xdr:cNvSpPr txBox="1"/>
      </xdr:nvSpPr>
      <xdr:spPr>
        <a:xfrm>
          <a:off x="3530111" y="1656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168380</xdr:rowOff>
    </xdr:from>
    <xdr:to>
      <xdr:col>15</xdr:col>
      <xdr:colOff>50800</xdr:colOff>
      <xdr:row>98</xdr:row>
      <xdr:rowOff>66914</xdr:rowOff>
    </xdr:to>
    <xdr:cxnSp macro="">
      <xdr:nvCxnSpPr>
        <xdr:cNvPr id="235" name="直線コネクタ 234"/>
        <xdr:cNvCxnSpPr/>
      </xdr:nvCxnSpPr>
      <xdr:spPr>
        <a:xfrm>
          <a:off x="2019300" y="15598880"/>
          <a:ext cx="889000" cy="12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28663</xdr:rowOff>
    </xdr:from>
    <xdr:to>
      <xdr:col>15</xdr:col>
      <xdr:colOff>101600</xdr:colOff>
      <xdr:row>98</xdr:row>
      <xdr:rowOff>130263</xdr:rowOff>
    </xdr:to>
    <xdr:sp macro="" textlink="">
      <xdr:nvSpPr>
        <xdr:cNvPr id="236" name="フローチャート: 判断 235"/>
        <xdr:cNvSpPr/>
      </xdr:nvSpPr>
      <xdr:spPr>
        <a:xfrm>
          <a:off x="2857500" y="168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121390</xdr:rowOff>
    </xdr:from>
    <xdr:ext cx="534377" cy="259045"/>
    <xdr:sp macro="" textlink="">
      <xdr:nvSpPr>
        <xdr:cNvPr id="237" name="テキスト ボックス 236"/>
        <xdr:cNvSpPr txBox="1"/>
      </xdr:nvSpPr>
      <xdr:spPr>
        <a:xfrm>
          <a:off x="2641111" y="1692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168380</xdr:rowOff>
    </xdr:from>
    <xdr:to>
      <xdr:col>10</xdr:col>
      <xdr:colOff>114300</xdr:colOff>
      <xdr:row>98</xdr:row>
      <xdr:rowOff>121543</xdr:rowOff>
    </xdr:to>
    <xdr:cxnSp macro="">
      <xdr:nvCxnSpPr>
        <xdr:cNvPr id="238" name="直線コネクタ 237"/>
        <xdr:cNvCxnSpPr/>
      </xdr:nvCxnSpPr>
      <xdr:spPr>
        <a:xfrm flipV="1">
          <a:off x="1130300" y="15598880"/>
          <a:ext cx="889000" cy="132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35398</xdr:rowOff>
    </xdr:from>
    <xdr:to>
      <xdr:col>10</xdr:col>
      <xdr:colOff>165100</xdr:colOff>
      <xdr:row>98</xdr:row>
      <xdr:rowOff>136998</xdr:rowOff>
    </xdr:to>
    <xdr:sp macro="" textlink="">
      <xdr:nvSpPr>
        <xdr:cNvPr id="239" name="フローチャート: 判断 238"/>
        <xdr:cNvSpPr/>
      </xdr:nvSpPr>
      <xdr:spPr>
        <a:xfrm>
          <a:off x="19685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128125</xdr:rowOff>
    </xdr:from>
    <xdr:ext cx="534377" cy="259045"/>
    <xdr:sp macro="" textlink="">
      <xdr:nvSpPr>
        <xdr:cNvPr id="240" name="テキスト ボックス 239"/>
        <xdr:cNvSpPr txBox="1"/>
      </xdr:nvSpPr>
      <xdr:spPr>
        <a:xfrm>
          <a:off x="1752111" y="1693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40001</xdr:rowOff>
    </xdr:from>
    <xdr:to>
      <xdr:col>6</xdr:col>
      <xdr:colOff>38100</xdr:colOff>
      <xdr:row>98</xdr:row>
      <xdr:rowOff>141601</xdr:rowOff>
    </xdr:to>
    <xdr:sp macro="" textlink="">
      <xdr:nvSpPr>
        <xdr:cNvPr id="241" name="フローチャート: 判断 240"/>
        <xdr:cNvSpPr/>
      </xdr:nvSpPr>
      <xdr:spPr>
        <a:xfrm>
          <a:off x="1079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158128</xdr:rowOff>
    </xdr:from>
    <xdr:ext cx="534377" cy="259045"/>
    <xdr:sp macro="" textlink="">
      <xdr:nvSpPr>
        <xdr:cNvPr id="242" name="テキスト ボックス 241"/>
        <xdr:cNvSpPr txBox="1"/>
      </xdr:nvSpPr>
      <xdr:spPr>
        <a:xfrm>
          <a:off x="863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33072</xdr:rowOff>
    </xdr:from>
    <xdr:to>
      <xdr:col>24</xdr:col>
      <xdr:colOff>114300</xdr:colOff>
      <xdr:row>98</xdr:row>
      <xdr:rowOff>134672</xdr:rowOff>
    </xdr:to>
    <xdr:sp macro="" textlink="">
      <xdr:nvSpPr>
        <xdr:cNvPr id="248" name="楕円 247"/>
        <xdr:cNvSpPr/>
      </xdr:nvSpPr>
      <xdr:spPr>
        <a:xfrm>
          <a:off x="4584700" y="168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153000</xdr:rowOff>
    </xdr:from>
    <xdr:ext cx="534377" cy="259045"/>
    <xdr:sp macro="" textlink="">
      <xdr:nvSpPr>
        <xdr:cNvPr id="249" name="扶助費該当値テキスト"/>
        <xdr:cNvSpPr txBox="1"/>
      </xdr:nvSpPr>
      <xdr:spPr>
        <a:xfrm>
          <a:off x="4686300" y="167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169593</xdr:rowOff>
    </xdr:from>
    <xdr:to>
      <xdr:col>20</xdr:col>
      <xdr:colOff>38100</xdr:colOff>
      <xdr:row>98</xdr:row>
      <xdr:rowOff>99743</xdr:rowOff>
    </xdr:to>
    <xdr:sp macro="" textlink="">
      <xdr:nvSpPr>
        <xdr:cNvPr id="250" name="楕円 249"/>
        <xdr:cNvSpPr/>
      </xdr:nvSpPr>
      <xdr:spPr>
        <a:xfrm>
          <a:off x="3746500" y="168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90870</xdr:rowOff>
    </xdr:from>
    <xdr:ext cx="534377" cy="259045"/>
    <xdr:sp macro="" textlink="">
      <xdr:nvSpPr>
        <xdr:cNvPr id="251" name="テキスト ボックス 250"/>
        <xdr:cNvSpPr txBox="1"/>
      </xdr:nvSpPr>
      <xdr:spPr>
        <a:xfrm>
          <a:off x="3530111" y="1689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16114</xdr:rowOff>
    </xdr:from>
    <xdr:to>
      <xdr:col>15</xdr:col>
      <xdr:colOff>101600</xdr:colOff>
      <xdr:row>98</xdr:row>
      <xdr:rowOff>117714</xdr:rowOff>
    </xdr:to>
    <xdr:sp macro="" textlink="">
      <xdr:nvSpPr>
        <xdr:cNvPr id="252" name="楕円 251"/>
        <xdr:cNvSpPr/>
      </xdr:nvSpPr>
      <xdr:spPr>
        <a:xfrm>
          <a:off x="2857500" y="1681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134241</xdr:rowOff>
    </xdr:from>
    <xdr:ext cx="534377" cy="259045"/>
    <xdr:sp macro="" textlink="">
      <xdr:nvSpPr>
        <xdr:cNvPr id="253" name="テキスト ボックス 252"/>
        <xdr:cNvSpPr txBox="1"/>
      </xdr:nvSpPr>
      <xdr:spPr>
        <a:xfrm>
          <a:off x="2641111" y="1659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117580</xdr:rowOff>
    </xdr:from>
    <xdr:to>
      <xdr:col>10</xdr:col>
      <xdr:colOff>165100</xdr:colOff>
      <xdr:row>91</xdr:row>
      <xdr:rowOff>47730</xdr:rowOff>
    </xdr:to>
    <xdr:sp macro="" textlink="">
      <xdr:nvSpPr>
        <xdr:cNvPr id="254" name="楕円 253"/>
        <xdr:cNvSpPr/>
      </xdr:nvSpPr>
      <xdr:spPr>
        <a:xfrm>
          <a:off x="1968500" y="155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64257</xdr:rowOff>
    </xdr:from>
    <xdr:ext cx="599010" cy="259045"/>
    <xdr:sp macro="" textlink="">
      <xdr:nvSpPr>
        <xdr:cNvPr id="255" name="テキスト ボックス 254"/>
        <xdr:cNvSpPr txBox="1"/>
      </xdr:nvSpPr>
      <xdr:spPr>
        <a:xfrm>
          <a:off x="1719795" y="15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70743</xdr:rowOff>
    </xdr:from>
    <xdr:to>
      <xdr:col>6</xdr:col>
      <xdr:colOff>38100</xdr:colOff>
      <xdr:row>99</xdr:row>
      <xdr:rowOff>893</xdr:rowOff>
    </xdr:to>
    <xdr:sp macro="" textlink="">
      <xdr:nvSpPr>
        <xdr:cNvPr id="256" name="楕円 255"/>
        <xdr:cNvSpPr/>
      </xdr:nvSpPr>
      <xdr:spPr>
        <a:xfrm>
          <a:off x="1079500" y="16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163470</xdr:rowOff>
    </xdr:from>
    <xdr:ext cx="534377" cy="259045"/>
    <xdr:sp macro="" textlink="">
      <xdr:nvSpPr>
        <xdr:cNvPr id="257" name="テキスト ボックス 256"/>
        <xdr:cNvSpPr txBox="1"/>
      </xdr:nvSpPr>
      <xdr:spPr>
        <a:xfrm>
          <a:off x="863111" y="1696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116112</xdr:rowOff>
    </xdr:from>
    <xdr:to>
      <xdr:col>55</xdr:col>
      <xdr:colOff>0</xdr:colOff>
      <xdr:row>38</xdr:row>
      <xdr:rowOff>14326</xdr:rowOff>
    </xdr:to>
    <xdr:cxnSp macro="">
      <xdr:nvCxnSpPr>
        <xdr:cNvPr id="286" name="直線コネクタ 285"/>
        <xdr:cNvCxnSpPr/>
      </xdr:nvCxnSpPr>
      <xdr:spPr>
        <a:xfrm flipV="1">
          <a:off x="9639300" y="6459762"/>
          <a:ext cx="838200" cy="6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53304</xdr:rowOff>
    </xdr:from>
    <xdr:to>
      <xdr:col>50</xdr:col>
      <xdr:colOff>114300</xdr:colOff>
      <xdr:row>38</xdr:row>
      <xdr:rowOff>14326</xdr:rowOff>
    </xdr:to>
    <xdr:cxnSp macro="">
      <xdr:nvCxnSpPr>
        <xdr:cNvPr id="289" name="直線コネクタ 288"/>
        <xdr:cNvCxnSpPr/>
      </xdr:nvCxnSpPr>
      <xdr:spPr>
        <a:xfrm>
          <a:off x="8750300" y="6225504"/>
          <a:ext cx="889000" cy="30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53304</xdr:rowOff>
    </xdr:from>
    <xdr:to>
      <xdr:col>45</xdr:col>
      <xdr:colOff>177800</xdr:colOff>
      <xdr:row>36</xdr:row>
      <xdr:rowOff>155668</xdr:rowOff>
    </xdr:to>
    <xdr:cxnSp macro="">
      <xdr:nvCxnSpPr>
        <xdr:cNvPr id="292" name="直線コネクタ 291"/>
        <xdr:cNvCxnSpPr/>
      </xdr:nvCxnSpPr>
      <xdr:spPr>
        <a:xfrm flipV="1">
          <a:off x="7861300" y="6225504"/>
          <a:ext cx="889000" cy="10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74934</xdr:rowOff>
    </xdr:from>
    <xdr:to>
      <xdr:col>41</xdr:col>
      <xdr:colOff>50800</xdr:colOff>
      <xdr:row>36</xdr:row>
      <xdr:rowOff>155668</xdr:rowOff>
    </xdr:to>
    <xdr:cxnSp macro="">
      <xdr:nvCxnSpPr>
        <xdr:cNvPr id="295" name="直線コネクタ 294"/>
        <xdr:cNvCxnSpPr/>
      </xdr:nvCxnSpPr>
      <xdr:spPr>
        <a:xfrm>
          <a:off x="6972300" y="5904234"/>
          <a:ext cx="889000" cy="4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65312</xdr:rowOff>
    </xdr:from>
    <xdr:to>
      <xdr:col>55</xdr:col>
      <xdr:colOff>50800</xdr:colOff>
      <xdr:row>37</xdr:row>
      <xdr:rowOff>166912</xdr:rowOff>
    </xdr:to>
    <xdr:sp macro="" textlink="">
      <xdr:nvSpPr>
        <xdr:cNvPr id="305" name="楕円 304"/>
        <xdr:cNvSpPr/>
      </xdr:nvSpPr>
      <xdr:spPr>
        <a:xfrm>
          <a:off x="10426700" y="64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151689</xdr:rowOff>
    </xdr:from>
    <xdr:ext cx="599010" cy="259045"/>
    <xdr:sp macro="" textlink="">
      <xdr:nvSpPr>
        <xdr:cNvPr id="306" name="補助費等該当値テキスト"/>
        <xdr:cNvSpPr txBox="1"/>
      </xdr:nvSpPr>
      <xdr:spPr>
        <a:xfrm>
          <a:off x="10528300" y="6323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134976</xdr:rowOff>
    </xdr:from>
    <xdr:to>
      <xdr:col>50</xdr:col>
      <xdr:colOff>165100</xdr:colOff>
      <xdr:row>38</xdr:row>
      <xdr:rowOff>65126</xdr:rowOff>
    </xdr:to>
    <xdr:sp macro="" textlink="">
      <xdr:nvSpPr>
        <xdr:cNvPr id="307" name="楕円 306"/>
        <xdr:cNvSpPr/>
      </xdr:nvSpPr>
      <xdr:spPr>
        <a:xfrm>
          <a:off x="9588500" y="64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56253</xdr:rowOff>
    </xdr:from>
    <xdr:ext cx="599010" cy="259045"/>
    <xdr:sp macro="" textlink="">
      <xdr:nvSpPr>
        <xdr:cNvPr id="308" name="テキスト ボックス 307"/>
        <xdr:cNvSpPr txBox="1"/>
      </xdr:nvSpPr>
      <xdr:spPr>
        <a:xfrm>
          <a:off x="9339795" y="657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2504</xdr:rowOff>
    </xdr:from>
    <xdr:to>
      <xdr:col>46</xdr:col>
      <xdr:colOff>38100</xdr:colOff>
      <xdr:row>36</xdr:row>
      <xdr:rowOff>104104</xdr:rowOff>
    </xdr:to>
    <xdr:sp macro="" textlink="">
      <xdr:nvSpPr>
        <xdr:cNvPr id="309" name="楕円 308"/>
        <xdr:cNvSpPr/>
      </xdr:nvSpPr>
      <xdr:spPr>
        <a:xfrm>
          <a:off x="8699500" y="61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95231</xdr:rowOff>
    </xdr:from>
    <xdr:ext cx="599010" cy="259045"/>
    <xdr:sp macro="" textlink="">
      <xdr:nvSpPr>
        <xdr:cNvPr id="310" name="テキスト ボックス 309"/>
        <xdr:cNvSpPr txBox="1"/>
      </xdr:nvSpPr>
      <xdr:spPr>
        <a:xfrm>
          <a:off x="8450795" y="626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104868</xdr:rowOff>
    </xdr:from>
    <xdr:to>
      <xdr:col>41</xdr:col>
      <xdr:colOff>101600</xdr:colOff>
      <xdr:row>37</xdr:row>
      <xdr:rowOff>35018</xdr:rowOff>
    </xdr:to>
    <xdr:sp macro="" textlink="">
      <xdr:nvSpPr>
        <xdr:cNvPr id="311" name="楕円 310"/>
        <xdr:cNvSpPr/>
      </xdr:nvSpPr>
      <xdr:spPr>
        <a:xfrm>
          <a:off x="7810500" y="627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51545</xdr:rowOff>
    </xdr:from>
    <xdr:ext cx="599010" cy="259045"/>
    <xdr:sp macro="" textlink="">
      <xdr:nvSpPr>
        <xdr:cNvPr id="312" name="テキスト ボックス 311"/>
        <xdr:cNvSpPr txBox="1"/>
      </xdr:nvSpPr>
      <xdr:spPr>
        <a:xfrm>
          <a:off x="7561795" y="60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24134</xdr:rowOff>
    </xdr:from>
    <xdr:to>
      <xdr:col>36</xdr:col>
      <xdr:colOff>165100</xdr:colOff>
      <xdr:row>34</xdr:row>
      <xdr:rowOff>125734</xdr:rowOff>
    </xdr:to>
    <xdr:sp macro="" textlink="">
      <xdr:nvSpPr>
        <xdr:cNvPr id="313" name="楕円 312"/>
        <xdr:cNvSpPr/>
      </xdr:nvSpPr>
      <xdr:spPr>
        <a:xfrm>
          <a:off x="6921500" y="58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142261</xdr:rowOff>
    </xdr:from>
    <xdr:ext cx="599010" cy="259045"/>
    <xdr:sp macro="" textlink="">
      <xdr:nvSpPr>
        <xdr:cNvPr id="314" name="テキスト ボックス 313"/>
        <xdr:cNvSpPr txBox="1"/>
      </xdr:nvSpPr>
      <xdr:spPr>
        <a:xfrm>
          <a:off x="6672795" y="562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140986</xdr:rowOff>
    </xdr:from>
    <xdr:to>
      <xdr:col>55</xdr:col>
      <xdr:colOff>0</xdr:colOff>
      <xdr:row>57</xdr:row>
      <xdr:rowOff>132007</xdr:rowOff>
    </xdr:to>
    <xdr:cxnSp macro="">
      <xdr:nvCxnSpPr>
        <xdr:cNvPr id="343" name="直線コネクタ 342"/>
        <xdr:cNvCxnSpPr/>
      </xdr:nvCxnSpPr>
      <xdr:spPr>
        <a:xfrm>
          <a:off x="9639300" y="9742186"/>
          <a:ext cx="838200" cy="16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140986</xdr:rowOff>
    </xdr:from>
    <xdr:to>
      <xdr:col>50</xdr:col>
      <xdr:colOff>114300</xdr:colOff>
      <xdr:row>57</xdr:row>
      <xdr:rowOff>160644</xdr:rowOff>
    </xdr:to>
    <xdr:cxnSp macro="">
      <xdr:nvCxnSpPr>
        <xdr:cNvPr id="346" name="直線コネクタ 345"/>
        <xdr:cNvCxnSpPr/>
      </xdr:nvCxnSpPr>
      <xdr:spPr>
        <a:xfrm flipV="1">
          <a:off x="8750300" y="9742186"/>
          <a:ext cx="889000" cy="19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116660</xdr:rowOff>
    </xdr:from>
    <xdr:to>
      <xdr:col>45</xdr:col>
      <xdr:colOff>177800</xdr:colOff>
      <xdr:row>57</xdr:row>
      <xdr:rowOff>160644</xdr:rowOff>
    </xdr:to>
    <xdr:cxnSp macro="">
      <xdr:nvCxnSpPr>
        <xdr:cNvPr id="349" name="直線コネクタ 348"/>
        <xdr:cNvCxnSpPr/>
      </xdr:nvCxnSpPr>
      <xdr:spPr>
        <a:xfrm>
          <a:off x="7861300" y="9889310"/>
          <a:ext cx="889000" cy="4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50405</xdr:rowOff>
    </xdr:from>
    <xdr:to>
      <xdr:col>46</xdr:col>
      <xdr:colOff>38100</xdr:colOff>
      <xdr:row>58</xdr:row>
      <xdr:rowOff>152005</xdr:rowOff>
    </xdr:to>
    <xdr:sp macro="" textlink="">
      <xdr:nvSpPr>
        <xdr:cNvPr id="350" name="フローチャート: 判断 349"/>
        <xdr:cNvSpPr/>
      </xdr:nvSpPr>
      <xdr:spPr>
        <a:xfrm>
          <a:off x="86995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143132</xdr:rowOff>
    </xdr:from>
    <xdr:ext cx="599010" cy="259045"/>
    <xdr:sp macro="" textlink="">
      <xdr:nvSpPr>
        <xdr:cNvPr id="351" name="テキスト ボックス 350"/>
        <xdr:cNvSpPr txBox="1"/>
      </xdr:nvSpPr>
      <xdr:spPr>
        <a:xfrm>
          <a:off x="8450795" y="1008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149143</xdr:rowOff>
    </xdr:from>
    <xdr:to>
      <xdr:col>41</xdr:col>
      <xdr:colOff>50800</xdr:colOff>
      <xdr:row>57</xdr:row>
      <xdr:rowOff>116660</xdr:rowOff>
    </xdr:to>
    <xdr:cxnSp macro="">
      <xdr:nvCxnSpPr>
        <xdr:cNvPr id="352" name="直線コネクタ 351"/>
        <xdr:cNvCxnSpPr/>
      </xdr:nvCxnSpPr>
      <xdr:spPr>
        <a:xfrm>
          <a:off x="6972300" y="9750343"/>
          <a:ext cx="889000" cy="13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62849</xdr:rowOff>
    </xdr:from>
    <xdr:to>
      <xdr:col>41</xdr:col>
      <xdr:colOff>101600</xdr:colOff>
      <xdr:row>58</xdr:row>
      <xdr:rowOff>164449</xdr:rowOff>
    </xdr:to>
    <xdr:sp macro="" textlink="">
      <xdr:nvSpPr>
        <xdr:cNvPr id="353" name="フローチャート: 判断 352"/>
        <xdr:cNvSpPr/>
      </xdr:nvSpPr>
      <xdr:spPr>
        <a:xfrm>
          <a:off x="7810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155576</xdr:rowOff>
    </xdr:from>
    <xdr:ext cx="599010" cy="259045"/>
    <xdr:sp macro="" textlink="">
      <xdr:nvSpPr>
        <xdr:cNvPr id="354" name="テキスト ボックス 353"/>
        <xdr:cNvSpPr txBox="1"/>
      </xdr:nvSpPr>
      <xdr:spPr>
        <a:xfrm>
          <a:off x="7561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61628</xdr:rowOff>
    </xdr:from>
    <xdr:to>
      <xdr:col>36</xdr:col>
      <xdr:colOff>165100</xdr:colOff>
      <xdr:row>58</xdr:row>
      <xdr:rowOff>163228</xdr:rowOff>
    </xdr:to>
    <xdr:sp macro="" textlink="">
      <xdr:nvSpPr>
        <xdr:cNvPr id="355" name="フローチャート: 判断 354"/>
        <xdr:cNvSpPr/>
      </xdr:nvSpPr>
      <xdr:spPr>
        <a:xfrm>
          <a:off x="6921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154355</xdr:rowOff>
    </xdr:from>
    <xdr:ext cx="599010" cy="259045"/>
    <xdr:sp macro="" textlink="">
      <xdr:nvSpPr>
        <xdr:cNvPr id="356" name="テキスト ボックス 355"/>
        <xdr:cNvSpPr txBox="1"/>
      </xdr:nvSpPr>
      <xdr:spPr>
        <a:xfrm>
          <a:off x="6672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81207</xdr:rowOff>
    </xdr:from>
    <xdr:to>
      <xdr:col>55</xdr:col>
      <xdr:colOff>50800</xdr:colOff>
      <xdr:row>58</xdr:row>
      <xdr:rowOff>11357</xdr:rowOff>
    </xdr:to>
    <xdr:sp macro="" textlink="">
      <xdr:nvSpPr>
        <xdr:cNvPr id="362" name="楕円 361"/>
        <xdr:cNvSpPr/>
      </xdr:nvSpPr>
      <xdr:spPr>
        <a:xfrm>
          <a:off x="10426700" y="985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104084</xdr:rowOff>
    </xdr:from>
    <xdr:ext cx="599010" cy="259045"/>
    <xdr:sp macro="" textlink="">
      <xdr:nvSpPr>
        <xdr:cNvPr id="363" name="普通建設事業費該当値テキスト"/>
        <xdr:cNvSpPr txBox="1"/>
      </xdr:nvSpPr>
      <xdr:spPr>
        <a:xfrm>
          <a:off x="10528300" y="970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90186</xdr:rowOff>
    </xdr:from>
    <xdr:to>
      <xdr:col>50</xdr:col>
      <xdr:colOff>165100</xdr:colOff>
      <xdr:row>57</xdr:row>
      <xdr:rowOff>20336</xdr:rowOff>
    </xdr:to>
    <xdr:sp macro="" textlink="">
      <xdr:nvSpPr>
        <xdr:cNvPr id="364" name="楕円 363"/>
        <xdr:cNvSpPr/>
      </xdr:nvSpPr>
      <xdr:spPr>
        <a:xfrm>
          <a:off x="9588500" y="969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36863</xdr:rowOff>
    </xdr:from>
    <xdr:ext cx="690189" cy="259045"/>
    <xdr:sp macro="" textlink="">
      <xdr:nvSpPr>
        <xdr:cNvPr id="365" name="テキスト ボックス 364"/>
        <xdr:cNvSpPr txBox="1"/>
      </xdr:nvSpPr>
      <xdr:spPr>
        <a:xfrm>
          <a:off x="9294205" y="94666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109844</xdr:rowOff>
    </xdr:from>
    <xdr:to>
      <xdr:col>46</xdr:col>
      <xdr:colOff>38100</xdr:colOff>
      <xdr:row>58</xdr:row>
      <xdr:rowOff>39994</xdr:rowOff>
    </xdr:to>
    <xdr:sp macro="" textlink="">
      <xdr:nvSpPr>
        <xdr:cNvPr id="366" name="楕円 365"/>
        <xdr:cNvSpPr/>
      </xdr:nvSpPr>
      <xdr:spPr>
        <a:xfrm>
          <a:off x="8699500" y="988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56521</xdr:rowOff>
    </xdr:from>
    <xdr:ext cx="599010" cy="259045"/>
    <xdr:sp macro="" textlink="">
      <xdr:nvSpPr>
        <xdr:cNvPr id="367" name="テキスト ボックス 366"/>
        <xdr:cNvSpPr txBox="1"/>
      </xdr:nvSpPr>
      <xdr:spPr>
        <a:xfrm>
          <a:off x="8450795" y="965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65860</xdr:rowOff>
    </xdr:from>
    <xdr:to>
      <xdr:col>41</xdr:col>
      <xdr:colOff>101600</xdr:colOff>
      <xdr:row>57</xdr:row>
      <xdr:rowOff>167460</xdr:rowOff>
    </xdr:to>
    <xdr:sp macro="" textlink="">
      <xdr:nvSpPr>
        <xdr:cNvPr id="368" name="楕円 367"/>
        <xdr:cNvSpPr/>
      </xdr:nvSpPr>
      <xdr:spPr>
        <a:xfrm>
          <a:off x="7810500" y="98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12537</xdr:rowOff>
    </xdr:from>
    <xdr:ext cx="599010" cy="259045"/>
    <xdr:sp macro="" textlink="">
      <xdr:nvSpPr>
        <xdr:cNvPr id="369" name="テキスト ボックス 368"/>
        <xdr:cNvSpPr txBox="1"/>
      </xdr:nvSpPr>
      <xdr:spPr>
        <a:xfrm>
          <a:off x="7561795" y="961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98343</xdr:rowOff>
    </xdr:from>
    <xdr:to>
      <xdr:col>36</xdr:col>
      <xdr:colOff>165100</xdr:colOff>
      <xdr:row>57</xdr:row>
      <xdr:rowOff>28493</xdr:rowOff>
    </xdr:to>
    <xdr:sp macro="" textlink="">
      <xdr:nvSpPr>
        <xdr:cNvPr id="370" name="楕円 369"/>
        <xdr:cNvSpPr/>
      </xdr:nvSpPr>
      <xdr:spPr>
        <a:xfrm>
          <a:off x="6921500" y="969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55</xdr:row>
      <xdr:rowOff>45020</xdr:rowOff>
    </xdr:from>
    <xdr:ext cx="690189" cy="259045"/>
    <xdr:sp macro="" textlink="">
      <xdr:nvSpPr>
        <xdr:cNvPr id="371" name="テキスト ボックス 370"/>
        <xdr:cNvSpPr txBox="1"/>
      </xdr:nvSpPr>
      <xdr:spPr>
        <a:xfrm>
          <a:off x="6627205" y="94747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108956</xdr:rowOff>
    </xdr:from>
    <xdr:to>
      <xdr:col>55</xdr:col>
      <xdr:colOff>0</xdr:colOff>
      <xdr:row>75</xdr:row>
      <xdr:rowOff>129453</xdr:rowOff>
    </xdr:to>
    <xdr:cxnSp macro="">
      <xdr:nvCxnSpPr>
        <xdr:cNvPr id="400" name="直線コネクタ 399"/>
        <xdr:cNvCxnSpPr/>
      </xdr:nvCxnSpPr>
      <xdr:spPr>
        <a:xfrm>
          <a:off x="9639300" y="12796256"/>
          <a:ext cx="838200" cy="19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18969</xdr:rowOff>
    </xdr:from>
    <xdr:ext cx="534377" cy="259045"/>
    <xdr:sp macro="" textlink="">
      <xdr:nvSpPr>
        <xdr:cNvPr id="401" name="普通建設事業費 （ うち新規整備　）平均値テキスト"/>
        <xdr:cNvSpPr txBox="1"/>
      </xdr:nvSpPr>
      <xdr:spPr>
        <a:xfrm>
          <a:off x="10528300" y="1339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108956</xdr:rowOff>
    </xdr:from>
    <xdr:to>
      <xdr:col>50</xdr:col>
      <xdr:colOff>114300</xdr:colOff>
      <xdr:row>75</xdr:row>
      <xdr:rowOff>36767</xdr:rowOff>
    </xdr:to>
    <xdr:cxnSp macro="">
      <xdr:nvCxnSpPr>
        <xdr:cNvPr id="403" name="直線コネクタ 402"/>
        <xdr:cNvCxnSpPr/>
      </xdr:nvCxnSpPr>
      <xdr:spPr>
        <a:xfrm flipV="1">
          <a:off x="8750300" y="12796256"/>
          <a:ext cx="889000" cy="9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2357</xdr:rowOff>
    </xdr:from>
    <xdr:to>
      <xdr:col>45</xdr:col>
      <xdr:colOff>177800</xdr:colOff>
      <xdr:row>75</xdr:row>
      <xdr:rowOff>36767</xdr:rowOff>
    </xdr:to>
    <xdr:cxnSp macro="">
      <xdr:nvCxnSpPr>
        <xdr:cNvPr id="406" name="直線コネクタ 405"/>
        <xdr:cNvCxnSpPr/>
      </xdr:nvCxnSpPr>
      <xdr:spPr>
        <a:xfrm>
          <a:off x="7861300" y="12689657"/>
          <a:ext cx="889000" cy="20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07" name="フローチャート: 判断 406"/>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156748</xdr:rowOff>
    </xdr:from>
    <xdr:ext cx="534377" cy="259045"/>
    <xdr:sp macro="" textlink="">
      <xdr:nvSpPr>
        <xdr:cNvPr id="408" name="テキスト ボックス 407"/>
        <xdr:cNvSpPr txBox="1"/>
      </xdr:nvSpPr>
      <xdr:spPr>
        <a:xfrm>
          <a:off x="8483111" y="135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56104</xdr:rowOff>
    </xdr:from>
    <xdr:to>
      <xdr:col>41</xdr:col>
      <xdr:colOff>50800</xdr:colOff>
      <xdr:row>74</xdr:row>
      <xdr:rowOff>2357</xdr:rowOff>
    </xdr:to>
    <xdr:cxnSp macro="">
      <xdr:nvCxnSpPr>
        <xdr:cNvPr id="409" name="直線コネクタ 408"/>
        <xdr:cNvCxnSpPr/>
      </xdr:nvCxnSpPr>
      <xdr:spPr>
        <a:xfrm>
          <a:off x="6972300" y="12229054"/>
          <a:ext cx="889000" cy="46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66839</xdr:rowOff>
    </xdr:from>
    <xdr:to>
      <xdr:col>41</xdr:col>
      <xdr:colOff>101600</xdr:colOff>
      <xdr:row>78</xdr:row>
      <xdr:rowOff>168439</xdr:rowOff>
    </xdr:to>
    <xdr:sp macro="" textlink="">
      <xdr:nvSpPr>
        <xdr:cNvPr id="410" name="フローチャート: 判断 409"/>
        <xdr:cNvSpPr/>
      </xdr:nvSpPr>
      <xdr:spPr>
        <a:xfrm>
          <a:off x="7810500" y="1343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159566</xdr:rowOff>
    </xdr:from>
    <xdr:ext cx="534377" cy="259045"/>
    <xdr:sp macro="" textlink="">
      <xdr:nvSpPr>
        <xdr:cNvPr id="411" name="テキスト ボックス 410"/>
        <xdr:cNvSpPr txBox="1"/>
      </xdr:nvSpPr>
      <xdr:spPr>
        <a:xfrm>
          <a:off x="7594111" y="135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76639</xdr:rowOff>
    </xdr:from>
    <xdr:to>
      <xdr:col>36</xdr:col>
      <xdr:colOff>165100</xdr:colOff>
      <xdr:row>79</xdr:row>
      <xdr:rowOff>6789</xdr:rowOff>
    </xdr:to>
    <xdr:sp macro="" textlink="">
      <xdr:nvSpPr>
        <xdr:cNvPr id="412" name="フローチャート: 判断 411"/>
        <xdr:cNvSpPr/>
      </xdr:nvSpPr>
      <xdr:spPr>
        <a:xfrm>
          <a:off x="69215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169366</xdr:rowOff>
    </xdr:from>
    <xdr:ext cx="534377" cy="259045"/>
    <xdr:sp macro="" textlink="">
      <xdr:nvSpPr>
        <xdr:cNvPr id="413" name="テキスト ボックス 412"/>
        <xdr:cNvSpPr txBox="1"/>
      </xdr:nvSpPr>
      <xdr:spPr>
        <a:xfrm>
          <a:off x="6705111" y="1354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78653</xdr:rowOff>
    </xdr:from>
    <xdr:to>
      <xdr:col>55</xdr:col>
      <xdr:colOff>50800</xdr:colOff>
      <xdr:row>76</xdr:row>
      <xdr:rowOff>8803</xdr:rowOff>
    </xdr:to>
    <xdr:sp macro="" textlink="">
      <xdr:nvSpPr>
        <xdr:cNvPr id="419" name="楕円 418"/>
        <xdr:cNvSpPr/>
      </xdr:nvSpPr>
      <xdr:spPr>
        <a:xfrm>
          <a:off x="10426700" y="1293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101530</xdr:rowOff>
    </xdr:from>
    <xdr:ext cx="599010" cy="259045"/>
    <xdr:sp macro="" textlink="">
      <xdr:nvSpPr>
        <xdr:cNvPr id="420" name="普通建設事業費 （ うち新規整備　）該当値テキスト"/>
        <xdr:cNvSpPr txBox="1"/>
      </xdr:nvSpPr>
      <xdr:spPr>
        <a:xfrm>
          <a:off x="10528300" y="1278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58156</xdr:rowOff>
    </xdr:from>
    <xdr:to>
      <xdr:col>50</xdr:col>
      <xdr:colOff>165100</xdr:colOff>
      <xdr:row>74</xdr:row>
      <xdr:rowOff>159756</xdr:rowOff>
    </xdr:to>
    <xdr:sp macro="" textlink="">
      <xdr:nvSpPr>
        <xdr:cNvPr id="421" name="楕円 420"/>
        <xdr:cNvSpPr/>
      </xdr:nvSpPr>
      <xdr:spPr>
        <a:xfrm>
          <a:off x="9588500" y="1274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4833</xdr:rowOff>
    </xdr:from>
    <xdr:ext cx="599010" cy="259045"/>
    <xdr:sp macro="" textlink="">
      <xdr:nvSpPr>
        <xdr:cNvPr id="422" name="テキスト ボックス 421"/>
        <xdr:cNvSpPr txBox="1"/>
      </xdr:nvSpPr>
      <xdr:spPr>
        <a:xfrm>
          <a:off x="9339795" y="1252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157417</xdr:rowOff>
    </xdr:from>
    <xdr:to>
      <xdr:col>46</xdr:col>
      <xdr:colOff>38100</xdr:colOff>
      <xdr:row>75</xdr:row>
      <xdr:rowOff>87567</xdr:rowOff>
    </xdr:to>
    <xdr:sp macro="" textlink="">
      <xdr:nvSpPr>
        <xdr:cNvPr id="423" name="楕円 422"/>
        <xdr:cNvSpPr/>
      </xdr:nvSpPr>
      <xdr:spPr>
        <a:xfrm>
          <a:off x="8699500" y="128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104094</xdr:rowOff>
    </xdr:from>
    <xdr:ext cx="599010" cy="259045"/>
    <xdr:sp macro="" textlink="">
      <xdr:nvSpPr>
        <xdr:cNvPr id="424" name="テキスト ボックス 423"/>
        <xdr:cNvSpPr txBox="1"/>
      </xdr:nvSpPr>
      <xdr:spPr>
        <a:xfrm>
          <a:off x="8450795" y="1261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123007</xdr:rowOff>
    </xdr:from>
    <xdr:to>
      <xdr:col>41</xdr:col>
      <xdr:colOff>101600</xdr:colOff>
      <xdr:row>74</xdr:row>
      <xdr:rowOff>53157</xdr:rowOff>
    </xdr:to>
    <xdr:sp macro="" textlink="">
      <xdr:nvSpPr>
        <xdr:cNvPr id="425" name="楕円 424"/>
        <xdr:cNvSpPr/>
      </xdr:nvSpPr>
      <xdr:spPr>
        <a:xfrm>
          <a:off x="7810500" y="1263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69684</xdr:rowOff>
    </xdr:from>
    <xdr:ext cx="599010" cy="259045"/>
    <xdr:sp macro="" textlink="">
      <xdr:nvSpPr>
        <xdr:cNvPr id="426" name="テキスト ボックス 425"/>
        <xdr:cNvSpPr txBox="1"/>
      </xdr:nvSpPr>
      <xdr:spPr>
        <a:xfrm>
          <a:off x="7561795" y="12414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5304</xdr:rowOff>
    </xdr:from>
    <xdr:to>
      <xdr:col>36</xdr:col>
      <xdr:colOff>165100</xdr:colOff>
      <xdr:row>71</xdr:row>
      <xdr:rowOff>106904</xdr:rowOff>
    </xdr:to>
    <xdr:sp macro="" textlink="">
      <xdr:nvSpPr>
        <xdr:cNvPr id="427" name="楕円 426"/>
        <xdr:cNvSpPr/>
      </xdr:nvSpPr>
      <xdr:spPr>
        <a:xfrm>
          <a:off x="6921500" y="121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69</xdr:row>
      <xdr:rowOff>123431</xdr:rowOff>
    </xdr:from>
    <xdr:ext cx="690189" cy="259045"/>
    <xdr:sp macro="" textlink="">
      <xdr:nvSpPr>
        <xdr:cNvPr id="428" name="テキスト ボックス 427"/>
        <xdr:cNvSpPr txBox="1"/>
      </xdr:nvSpPr>
      <xdr:spPr>
        <a:xfrm>
          <a:off x="6627205" y="119534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62297</xdr:rowOff>
    </xdr:from>
    <xdr:to>
      <xdr:col>55</xdr:col>
      <xdr:colOff>0</xdr:colOff>
      <xdr:row>98</xdr:row>
      <xdr:rowOff>96903</xdr:rowOff>
    </xdr:to>
    <xdr:cxnSp macro="">
      <xdr:nvCxnSpPr>
        <xdr:cNvPr id="455" name="直線コネクタ 454"/>
        <xdr:cNvCxnSpPr/>
      </xdr:nvCxnSpPr>
      <xdr:spPr>
        <a:xfrm flipV="1">
          <a:off x="9639300" y="16864397"/>
          <a:ext cx="838200" cy="3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96903</xdr:rowOff>
    </xdr:from>
    <xdr:to>
      <xdr:col>50</xdr:col>
      <xdr:colOff>114300</xdr:colOff>
      <xdr:row>98</xdr:row>
      <xdr:rowOff>139700</xdr:rowOff>
    </xdr:to>
    <xdr:cxnSp macro="">
      <xdr:nvCxnSpPr>
        <xdr:cNvPr id="458" name="直線コネクタ 457"/>
        <xdr:cNvCxnSpPr/>
      </xdr:nvCxnSpPr>
      <xdr:spPr>
        <a:xfrm flipV="1">
          <a:off x="8750300" y="16899003"/>
          <a:ext cx="889000" cy="4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139700</xdr:rowOff>
    </xdr:from>
    <xdr:to>
      <xdr:col>45</xdr:col>
      <xdr:colOff>177800</xdr:colOff>
      <xdr:row>98</xdr:row>
      <xdr:rowOff>139700</xdr:rowOff>
    </xdr:to>
    <xdr:cxnSp macro="">
      <xdr:nvCxnSpPr>
        <xdr:cNvPr id="461" name="直線コネクタ 460"/>
        <xdr:cNvCxnSpPr/>
      </xdr:nvCxnSpPr>
      <xdr:spPr>
        <a:xfrm>
          <a:off x="7861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6646</xdr:rowOff>
    </xdr:from>
    <xdr:to>
      <xdr:col>46</xdr:col>
      <xdr:colOff>38100</xdr:colOff>
      <xdr:row>98</xdr:row>
      <xdr:rowOff>108246</xdr:rowOff>
    </xdr:to>
    <xdr:sp macro="" textlink="">
      <xdr:nvSpPr>
        <xdr:cNvPr id="462" name="フローチャート: 判断 461"/>
        <xdr:cNvSpPr/>
      </xdr:nvSpPr>
      <xdr:spPr>
        <a:xfrm>
          <a:off x="8699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124773</xdr:rowOff>
    </xdr:from>
    <xdr:ext cx="599010" cy="259045"/>
    <xdr:sp macro="" textlink="">
      <xdr:nvSpPr>
        <xdr:cNvPr id="463" name="テキスト ボックス 462"/>
        <xdr:cNvSpPr txBox="1"/>
      </xdr:nvSpPr>
      <xdr:spPr>
        <a:xfrm>
          <a:off x="8450795" y="165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139700</xdr:rowOff>
    </xdr:from>
    <xdr:to>
      <xdr:col>41</xdr:col>
      <xdr:colOff>50800</xdr:colOff>
      <xdr:row>98</xdr:row>
      <xdr:rowOff>139700</xdr:rowOff>
    </xdr:to>
    <xdr:cxnSp macro="">
      <xdr:nvCxnSpPr>
        <xdr:cNvPr id="464" name="直線コネクタ 463"/>
        <xdr:cNvCxnSpPr/>
      </xdr:nvCxnSpPr>
      <xdr:spPr>
        <a:xfrm>
          <a:off x="6972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23805</xdr:rowOff>
    </xdr:from>
    <xdr:to>
      <xdr:col>41</xdr:col>
      <xdr:colOff>101600</xdr:colOff>
      <xdr:row>98</xdr:row>
      <xdr:rowOff>125405</xdr:rowOff>
    </xdr:to>
    <xdr:sp macro="" textlink="">
      <xdr:nvSpPr>
        <xdr:cNvPr id="465" name="フローチャート: 判断 464"/>
        <xdr:cNvSpPr/>
      </xdr:nvSpPr>
      <xdr:spPr>
        <a:xfrm>
          <a:off x="7810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141932</xdr:rowOff>
    </xdr:from>
    <xdr:ext cx="599010" cy="259045"/>
    <xdr:sp macro="" textlink="">
      <xdr:nvSpPr>
        <xdr:cNvPr id="466" name="テキスト ボックス 465"/>
        <xdr:cNvSpPr txBox="1"/>
      </xdr:nvSpPr>
      <xdr:spPr>
        <a:xfrm>
          <a:off x="7561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25253</xdr:rowOff>
    </xdr:from>
    <xdr:to>
      <xdr:col>36</xdr:col>
      <xdr:colOff>165100</xdr:colOff>
      <xdr:row>98</xdr:row>
      <xdr:rowOff>126853</xdr:rowOff>
    </xdr:to>
    <xdr:sp macro="" textlink="">
      <xdr:nvSpPr>
        <xdr:cNvPr id="467" name="フローチャート: 判断 466"/>
        <xdr:cNvSpPr/>
      </xdr:nvSpPr>
      <xdr:spPr>
        <a:xfrm>
          <a:off x="6921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143380</xdr:rowOff>
    </xdr:from>
    <xdr:ext cx="599010" cy="259045"/>
    <xdr:sp macro="" textlink="">
      <xdr:nvSpPr>
        <xdr:cNvPr id="468" name="テキスト ボックス 467"/>
        <xdr:cNvSpPr txBox="1"/>
      </xdr:nvSpPr>
      <xdr:spPr>
        <a:xfrm>
          <a:off x="6672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11497</xdr:rowOff>
    </xdr:from>
    <xdr:to>
      <xdr:col>55</xdr:col>
      <xdr:colOff>50800</xdr:colOff>
      <xdr:row>98</xdr:row>
      <xdr:rowOff>113097</xdr:rowOff>
    </xdr:to>
    <xdr:sp macro="" textlink="">
      <xdr:nvSpPr>
        <xdr:cNvPr id="474" name="楕円 473"/>
        <xdr:cNvSpPr/>
      </xdr:nvSpPr>
      <xdr:spPr>
        <a:xfrm>
          <a:off x="10426700" y="1681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155340</xdr:rowOff>
    </xdr:from>
    <xdr:ext cx="599010" cy="259045"/>
    <xdr:sp macro="" textlink="">
      <xdr:nvSpPr>
        <xdr:cNvPr id="475" name="普通建設事業費 （ うち更新整備　）該当値テキスト"/>
        <xdr:cNvSpPr txBox="1"/>
      </xdr:nvSpPr>
      <xdr:spPr>
        <a:xfrm>
          <a:off x="10528300" y="167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46103</xdr:rowOff>
    </xdr:from>
    <xdr:to>
      <xdr:col>50</xdr:col>
      <xdr:colOff>165100</xdr:colOff>
      <xdr:row>98</xdr:row>
      <xdr:rowOff>147703</xdr:rowOff>
    </xdr:to>
    <xdr:sp macro="" textlink="">
      <xdr:nvSpPr>
        <xdr:cNvPr id="476" name="楕円 475"/>
        <xdr:cNvSpPr/>
      </xdr:nvSpPr>
      <xdr:spPr>
        <a:xfrm>
          <a:off x="9588500" y="1684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138830</xdr:rowOff>
    </xdr:from>
    <xdr:ext cx="534377" cy="259045"/>
    <xdr:sp macro="" textlink="">
      <xdr:nvSpPr>
        <xdr:cNvPr id="477" name="テキスト ボックス 476"/>
        <xdr:cNvSpPr txBox="1"/>
      </xdr:nvSpPr>
      <xdr:spPr>
        <a:xfrm>
          <a:off x="9372111" y="1694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88900</xdr:rowOff>
    </xdr:from>
    <xdr:to>
      <xdr:col>46</xdr:col>
      <xdr:colOff>38100</xdr:colOff>
      <xdr:row>99</xdr:row>
      <xdr:rowOff>19050</xdr:rowOff>
    </xdr:to>
    <xdr:sp macro="" textlink="">
      <xdr:nvSpPr>
        <xdr:cNvPr id="478" name="楕円 477"/>
        <xdr:cNvSpPr/>
      </xdr:nvSpPr>
      <xdr:spPr>
        <a:xfrm>
          <a:off x="8699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10177</xdr:rowOff>
    </xdr:from>
    <xdr:ext cx="249299" cy="259045"/>
    <xdr:sp macro="" textlink="">
      <xdr:nvSpPr>
        <xdr:cNvPr id="479" name="テキスト ボックス 478"/>
        <xdr:cNvSpPr txBox="1"/>
      </xdr:nvSpPr>
      <xdr:spPr>
        <a:xfrm>
          <a:off x="8625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80" name="楕円 479"/>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10177</xdr:rowOff>
    </xdr:from>
    <xdr:ext cx="249299" cy="259045"/>
    <xdr:sp macro="" textlink="">
      <xdr:nvSpPr>
        <xdr:cNvPr id="481" name="テキスト ボックス 480"/>
        <xdr:cNvSpPr txBox="1"/>
      </xdr:nvSpPr>
      <xdr:spPr>
        <a:xfrm>
          <a:off x="773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2" name="楕円 481"/>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83" name="テキスト ボックス 482"/>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152319</xdr:rowOff>
    </xdr:from>
    <xdr:to>
      <xdr:col>85</xdr:col>
      <xdr:colOff>127000</xdr:colOff>
      <xdr:row>39</xdr:row>
      <xdr:rowOff>32917</xdr:rowOff>
    </xdr:to>
    <xdr:cxnSp macro="">
      <xdr:nvCxnSpPr>
        <xdr:cNvPr id="514" name="直線コネクタ 513"/>
        <xdr:cNvCxnSpPr/>
      </xdr:nvCxnSpPr>
      <xdr:spPr>
        <a:xfrm>
          <a:off x="15481300" y="6667419"/>
          <a:ext cx="838200" cy="5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152319</xdr:rowOff>
    </xdr:from>
    <xdr:to>
      <xdr:col>81</xdr:col>
      <xdr:colOff>50800</xdr:colOff>
      <xdr:row>39</xdr:row>
      <xdr:rowOff>71741</xdr:rowOff>
    </xdr:to>
    <xdr:cxnSp macro="">
      <xdr:nvCxnSpPr>
        <xdr:cNvPr id="517" name="直線コネクタ 516"/>
        <xdr:cNvCxnSpPr/>
      </xdr:nvCxnSpPr>
      <xdr:spPr>
        <a:xfrm flipV="1">
          <a:off x="14592300" y="6667419"/>
          <a:ext cx="889000" cy="9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71741</xdr:rowOff>
    </xdr:from>
    <xdr:to>
      <xdr:col>76</xdr:col>
      <xdr:colOff>114300</xdr:colOff>
      <xdr:row>39</xdr:row>
      <xdr:rowOff>84562</xdr:rowOff>
    </xdr:to>
    <xdr:cxnSp macro="">
      <xdr:nvCxnSpPr>
        <xdr:cNvPr id="520" name="直線コネクタ 519"/>
        <xdr:cNvCxnSpPr/>
      </xdr:nvCxnSpPr>
      <xdr:spPr>
        <a:xfrm flipV="1">
          <a:off x="13703300" y="6758291"/>
          <a:ext cx="889000" cy="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142507</xdr:rowOff>
    </xdr:from>
    <xdr:to>
      <xdr:col>76</xdr:col>
      <xdr:colOff>165100</xdr:colOff>
      <xdr:row>39</xdr:row>
      <xdr:rowOff>72657</xdr:rowOff>
    </xdr:to>
    <xdr:sp macro="" textlink="">
      <xdr:nvSpPr>
        <xdr:cNvPr id="521" name="フローチャート: 判断 520"/>
        <xdr:cNvSpPr/>
      </xdr:nvSpPr>
      <xdr:spPr>
        <a:xfrm>
          <a:off x="14541500" y="665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89184</xdr:rowOff>
    </xdr:from>
    <xdr:ext cx="534377" cy="259045"/>
    <xdr:sp macro="" textlink="">
      <xdr:nvSpPr>
        <xdr:cNvPr id="522" name="テキスト ボックス 521"/>
        <xdr:cNvSpPr txBox="1"/>
      </xdr:nvSpPr>
      <xdr:spPr>
        <a:xfrm>
          <a:off x="14325111" y="643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84562</xdr:rowOff>
    </xdr:from>
    <xdr:to>
      <xdr:col>71</xdr:col>
      <xdr:colOff>177800</xdr:colOff>
      <xdr:row>39</xdr:row>
      <xdr:rowOff>96916</xdr:rowOff>
    </xdr:to>
    <xdr:cxnSp macro="">
      <xdr:nvCxnSpPr>
        <xdr:cNvPr id="523" name="直線コネクタ 522"/>
        <xdr:cNvCxnSpPr/>
      </xdr:nvCxnSpPr>
      <xdr:spPr>
        <a:xfrm flipV="1">
          <a:off x="12814300" y="6771112"/>
          <a:ext cx="8890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144260</xdr:rowOff>
    </xdr:from>
    <xdr:to>
      <xdr:col>72</xdr:col>
      <xdr:colOff>38100</xdr:colOff>
      <xdr:row>39</xdr:row>
      <xdr:rowOff>74410</xdr:rowOff>
    </xdr:to>
    <xdr:sp macro="" textlink="">
      <xdr:nvSpPr>
        <xdr:cNvPr id="524" name="フローチャート: 判断 523"/>
        <xdr:cNvSpPr/>
      </xdr:nvSpPr>
      <xdr:spPr>
        <a:xfrm>
          <a:off x="13652500" y="66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90938</xdr:rowOff>
    </xdr:from>
    <xdr:ext cx="534377" cy="259045"/>
    <xdr:sp macro="" textlink="">
      <xdr:nvSpPr>
        <xdr:cNvPr id="525" name="テキスト ボックス 524"/>
        <xdr:cNvSpPr txBox="1"/>
      </xdr:nvSpPr>
      <xdr:spPr>
        <a:xfrm>
          <a:off x="13436111" y="643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156876</xdr:rowOff>
    </xdr:from>
    <xdr:to>
      <xdr:col>67</xdr:col>
      <xdr:colOff>101600</xdr:colOff>
      <xdr:row>39</xdr:row>
      <xdr:rowOff>87026</xdr:rowOff>
    </xdr:to>
    <xdr:sp macro="" textlink="">
      <xdr:nvSpPr>
        <xdr:cNvPr id="526" name="フローチャート: 判断 525"/>
        <xdr:cNvSpPr/>
      </xdr:nvSpPr>
      <xdr:spPr>
        <a:xfrm>
          <a:off x="12763500" y="66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103553</xdr:rowOff>
    </xdr:from>
    <xdr:ext cx="534377" cy="259045"/>
    <xdr:sp macro="" textlink="">
      <xdr:nvSpPr>
        <xdr:cNvPr id="527" name="テキスト ボックス 526"/>
        <xdr:cNvSpPr txBox="1"/>
      </xdr:nvSpPr>
      <xdr:spPr>
        <a:xfrm>
          <a:off x="12547111" y="64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153567</xdr:rowOff>
    </xdr:from>
    <xdr:to>
      <xdr:col>85</xdr:col>
      <xdr:colOff>177800</xdr:colOff>
      <xdr:row>39</xdr:row>
      <xdr:rowOff>83717</xdr:rowOff>
    </xdr:to>
    <xdr:sp macro="" textlink="">
      <xdr:nvSpPr>
        <xdr:cNvPr id="533" name="楕円 532"/>
        <xdr:cNvSpPr/>
      </xdr:nvSpPr>
      <xdr:spPr>
        <a:xfrm>
          <a:off x="16268700" y="666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112945</xdr:rowOff>
    </xdr:from>
    <xdr:ext cx="534377" cy="259045"/>
    <xdr:sp macro="" textlink="">
      <xdr:nvSpPr>
        <xdr:cNvPr id="534" name="災害復旧事業費該当値テキスト"/>
        <xdr:cNvSpPr txBox="1"/>
      </xdr:nvSpPr>
      <xdr:spPr>
        <a:xfrm>
          <a:off x="16370300" y="64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101519</xdr:rowOff>
    </xdr:from>
    <xdr:to>
      <xdr:col>81</xdr:col>
      <xdr:colOff>101600</xdr:colOff>
      <xdr:row>39</xdr:row>
      <xdr:rowOff>31669</xdr:rowOff>
    </xdr:to>
    <xdr:sp macro="" textlink="">
      <xdr:nvSpPr>
        <xdr:cNvPr id="535" name="楕円 534"/>
        <xdr:cNvSpPr/>
      </xdr:nvSpPr>
      <xdr:spPr>
        <a:xfrm>
          <a:off x="15430500" y="661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48196</xdr:rowOff>
    </xdr:from>
    <xdr:ext cx="534377" cy="259045"/>
    <xdr:sp macro="" textlink="">
      <xdr:nvSpPr>
        <xdr:cNvPr id="536" name="テキスト ボックス 535"/>
        <xdr:cNvSpPr txBox="1"/>
      </xdr:nvSpPr>
      <xdr:spPr>
        <a:xfrm>
          <a:off x="15214111" y="639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20941</xdr:rowOff>
    </xdr:from>
    <xdr:to>
      <xdr:col>76</xdr:col>
      <xdr:colOff>165100</xdr:colOff>
      <xdr:row>39</xdr:row>
      <xdr:rowOff>122541</xdr:rowOff>
    </xdr:to>
    <xdr:sp macro="" textlink="">
      <xdr:nvSpPr>
        <xdr:cNvPr id="537" name="楕円 536"/>
        <xdr:cNvSpPr/>
      </xdr:nvSpPr>
      <xdr:spPr>
        <a:xfrm>
          <a:off x="14541500" y="670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113668</xdr:rowOff>
    </xdr:from>
    <xdr:ext cx="469744" cy="259045"/>
    <xdr:sp macro="" textlink="">
      <xdr:nvSpPr>
        <xdr:cNvPr id="538" name="テキスト ボックス 537"/>
        <xdr:cNvSpPr txBox="1"/>
      </xdr:nvSpPr>
      <xdr:spPr>
        <a:xfrm>
          <a:off x="14357428" y="680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33762</xdr:rowOff>
    </xdr:from>
    <xdr:to>
      <xdr:col>72</xdr:col>
      <xdr:colOff>38100</xdr:colOff>
      <xdr:row>39</xdr:row>
      <xdr:rowOff>135362</xdr:rowOff>
    </xdr:to>
    <xdr:sp macro="" textlink="">
      <xdr:nvSpPr>
        <xdr:cNvPr id="539" name="楕円 538"/>
        <xdr:cNvSpPr/>
      </xdr:nvSpPr>
      <xdr:spPr>
        <a:xfrm>
          <a:off x="13652500" y="67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126489</xdr:rowOff>
    </xdr:from>
    <xdr:ext cx="469744" cy="259045"/>
    <xdr:sp macro="" textlink="">
      <xdr:nvSpPr>
        <xdr:cNvPr id="540" name="テキスト ボックス 539"/>
        <xdr:cNvSpPr txBox="1"/>
      </xdr:nvSpPr>
      <xdr:spPr>
        <a:xfrm>
          <a:off x="13468428" y="681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46116</xdr:rowOff>
    </xdr:from>
    <xdr:to>
      <xdr:col>67</xdr:col>
      <xdr:colOff>101600</xdr:colOff>
      <xdr:row>39</xdr:row>
      <xdr:rowOff>147716</xdr:rowOff>
    </xdr:to>
    <xdr:sp macro="" textlink="">
      <xdr:nvSpPr>
        <xdr:cNvPr id="541" name="楕円 540"/>
        <xdr:cNvSpPr/>
      </xdr:nvSpPr>
      <xdr:spPr>
        <a:xfrm>
          <a:off x="12763500" y="673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138843</xdr:rowOff>
    </xdr:from>
    <xdr:ext cx="378565" cy="259045"/>
    <xdr:sp macro="" textlink="">
      <xdr:nvSpPr>
        <xdr:cNvPr id="542" name="テキスト ボックス 541"/>
        <xdr:cNvSpPr txBox="1"/>
      </xdr:nvSpPr>
      <xdr:spPr>
        <a:xfrm>
          <a:off x="12625017" y="6825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0" name="直線コネクタ 61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3" name="直線コネクタ 62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6" name="直線コネクタ 62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50682</xdr:rowOff>
    </xdr:from>
    <xdr:to>
      <xdr:col>76</xdr:col>
      <xdr:colOff>165100</xdr:colOff>
      <xdr:row>78</xdr:row>
      <xdr:rowOff>152282</xdr:rowOff>
    </xdr:to>
    <xdr:sp macro="" textlink="">
      <xdr:nvSpPr>
        <xdr:cNvPr id="627" name="フローチャート: 判断 626"/>
        <xdr:cNvSpPr/>
      </xdr:nvSpPr>
      <xdr:spPr>
        <a:xfrm>
          <a:off x="14541500" y="1342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168809</xdr:rowOff>
    </xdr:from>
    <xdr:ext cx="599010" cy="259045"/>
    <xdr:sp macro="" textlink="">
      <xdr:nvSpPr>
        <xdr:cNvPr id="628" name="テキスト ボックス 627"/>
        <xdr:cNvSpPr txBox="1"/>
      </xdr:nvSpPr>
      <xdr:spPr>
        <a:xfrm>
          <a:off x="14292795" y="1319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44238</xdr:rowOff>
    </xdr:from>
    <xdr:to>
      <xdr:col>71</xdr:col>
      <xdr:colOff>177800</xdr:colOff>
      <xdr:row>79</xdr:row>
      <xdr:rowOff>44450</xdr:rowOff>
    </xdr:to>
    <xdr:cxnSp macro="">
      <xdr:nvCxnSpPr>
        <xdr:cNvPr id="629" name="直線コネクタ 628"/>
        <xdr:cNvCxnSpPr/>
      </xdr:nvCxnSpPr>
      <xdr:spPr>
        <a:xfrm>
          <a:off x="12814300" y="13588788"/>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54065</xdr:rowOff>
    </xdr:from>
    <xdr:to>
      <xdr:col>72</xdr:col>
      <xdr:colOff>38100</xdr:colOff>
      <xdr:row>78</xdr:row>
      <xdr:rowOff>155665</xdr:rowOff>
    </xdr:to>
    <xdr:sp macro="" textlink="">
      <xdr:nvSpPr>
        <xdr:cNvPr id="630" name="フローチャート: 判断 629"/>
        <xdr:cNvSpPr/>
      </xdr:nvSpPr>
      <xdr:spPr>
        <a:xfrm>
          <a:off x="13652500" y="134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742</xdr:rowOff>
    </xdr:from>
    <xdr:ext cx="599010" cy="259045"/>
    <xdr:sp macro="" textlink="">
      <xdr:nvSpPr>
        <xdr:cNvPr id="631" name="テキスト ボックス 630"/>
        <xdr:cNvSpPr txBox="1"/>
      </xdr:nvSpPr>
      <xdr:spPr>
        <a:xfrm>
          <a:off x="13403795" y="1320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55620</xdr:rowOff>
    </xdr:from>
    <xdr:to>
      <xdr:col>67</xdr:col>
      <xdr:colOff>101600</xdr:colOff>
      <xdr:row>78</xdr:row>
      <xdr:rowOff>157220</xdr:rowOff>
    </xdr:to>
    <xdr:sp macro="" textlink="">
      <xdr:nvSpPr>
        <xdr:cNvPr id="632" name="フローチャート: 判断 631"/>
        <xdr:cNvSpPr/>
      </xdr:nvSpPr>
      <xdr:spPr>
        <a:xfrm>
          <a:off x="12763500" y="13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2297</xdr:rowOff>
    </xdr:from>
    <xdr:ext cx="599010" cy="259045"/>
    <xdr:sp macro="" textlink="">
      <xdr:nvSpPr>
        <xdr:cNvPr id="633" name="テキスト ボックス 632"/>
        <xdr:cNvSpPr txBox="1"/>
      </xdr:nvSpPr>
      <xdr:spPr>
        <a:xfrm>
          <a:off x="12514795" y="1320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39" name="楕円 63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0" name="公債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1" name="楕円 64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2" name="テキスト ボックス 64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3" name="楕円 64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4" name="テキスト ボックス 64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5" name="楕円 64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6" name="テキスト ボックス 64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164888</xdr:rowOff>
    </xdr:from>
    <xdr:to>
      <xdr:col>67</xdr:col>
      <xdr:colOff>101600</xdr:colOff>
      <xdr:row>79</xdr:row>
      <xdr:rowOff>95038</xdr:rowOff>
    </xdr:to>
    <xdr:sp macro="" textlink="">
      <xdr:nvSpPr>
        <xdr:cNvPr id="647" name="楕円 646"/>
        <xdr:cNvSpPr/>
      </xdr:nvSpPr>
      <xdr:spPr>
        <a:xfrm>
          <a:off x="12763500" y="1353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86165</xdr:rowOff>
    </xdr:from>
    <xdr:ext cx="378565" cy="259045"/>
    <xdr:sp macro="" textlink="">
      <xdr:nvSpPr>
        <xdr:cNvPr id="648" name="テキスト ボックス 647"/>
        <xdr:cNvSpPr txBox="1"/>
      </xdr:nvSpPr>
      <xdr:spPr>
        <a:xfrm>
          <a:off x="12625017" y="13630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4" name="テキスト ボックス 66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6" name="テキスト ボックス 66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77487</xdr:rowOff>
    </xdr:from>
    <xdr:to>
      <xdr:col>85</xdr:col>
      <xdr:colOff>126364</xdr:colOff>
      <xdr:row>99</xdr:row>
      <xdr:rowOff>44306</xdr:rowOff>
    </xdr:to>
    <xdr:cxnSp macro="">
      <xdr:nvCxnSpPr>
        <xdr:cNvPr id="672" name="直線コネクタ 671"/>
        <xdr:cNvCxnSpPr/>
      </xdr:nvCxnSpPr>
      <xdr:spPr>
        <a:xfrm flipV="1">
          <a:off x="16317595" y="15850887"/>
          <a:ext cx="1269" cy="116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48133</xdr:rowOff>
    </xdr:from>
    <xdr:ext cx="378565" cy="259045"/>
    <xdr:sp macro="" textlink="">
      <xdr:nvSpPr>
        <xdr:cNvPr id="673" name="積立金最小値テキスト"/>
        <xdr:cNvSpPr txBox="1"/>
      </xdr:nvSpPr>
      <xdr:spPr>
        <a:xfrm>
          <a:off x="16370300" y="17021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44306</xdr:rowOff>
    </xdr:from>
    <xdr:to>
      <xdr:col>86</xdr:col>
      <xdr:colOff>25400</xdr:colOff>
      <xdr:row>99</xdr:row>
      <xdr:rowOff>44306</xdr:rowOff>
    </xdr:to>
    <xdr:cxnSp macro="">
      <xdr:nvCxnSpPr>
        <xdr:cNvPr id="674" name="直線コネクタ 673"/>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24164</xdr:rowOff>
    </xdr:from>
    <xdr:ext cx="690189" cy="259045"/>
    <xdr:sp macro="" textlink="">
      <xdr:nvSpPr>
        <xdr:cNvPr id="675" name="積立金最大値テキスト"/>
        <xdr:cNvSpPr txBox="1"/>
      </xdr:nvSpPr>
      <xdr:spPr>
        <a:xfrm>
          <a:off x="16370300" y="156261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77487</xdr:rowOff>
    </xdr:from>
    <xdr:to>
      <xdr:col>86</xdr:col>
      <xdr:colOff>25400</xdr:colOff>
      <xdr:row>92</xdr:row>
      <xdr:rowOff>77487</xdr:rowOff>
    </xdr:to>
    <xdr:cxnSp macro="">
      <xdr:nvCxnSpPr>
        <xdr:cNvPr id="676" name="直線コネクタ 675"/>
        <xdr:cNvCxnSpPr/>
      </xdr:nvCxnSpPr>
      <xdr:spPr>
        <a:xfrm>
          <a:off x="16230600" y="15850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158096</xdr:rowOff>
    </xdr:from>
    <xdr:to>
      <xdr:col>85</xdr:col>
      <xdr:colOff>127000</xdr:colOff>
      <xdr:row>95</xdr:row>
      <xdr:rowOff>149253</xdr:rowOff>
    </xdr:to>
    <xdr:cxnSp macro="">
      <xdr:nvCxnSpPr>
        <xdr:cNvPr id="677" name="直線コネクタ 676"/>
        <xdr:cNvCxnSpPr/>
      </xdr:nvCxnSpPr>
      <xdr:spPr>
        <a:xfrm>
          <a:off x="15481300" y="15588596"/>
          <a:ext cx="838200" cy="84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24820</xdr:rowOff>
    </xdr:from>
    <xdr:ext cx="599010" cy="259045"/>
    <xdr:sp macro="" textlink="">
      <xdr:nvSpPr>
        <xdr:cNvPr id="678" name="積立金平均値テキスト"/>
        <xdr:cNvSpPr txBox="1"/>
      </xdr:nvSpPr>
      <xdr:spPr>
        <a:xfrm>
          <a:off x="16370300" y="168269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46393</xdr:rowOff>
    </xdr:from>
    <xdr:to>
      <xdr:col>85</xdr:col>
      <xdr:colOff>177800</xdr:colOff>
      <xdr:row>98</xdr:row>
      <xdr:rowOff>147993</xdr:rowOff>
    </xdr:to>
    <xdr:sp macro="" textlink="">
      <xdr:nvSpPr>
        <xdr:cNvPr id="679" name="フローチャート: 判断 678"/>
        <xdr:cNvSpPr/>
      </xdr:nvSpPr>
      <xdr:spPr>
        <a:xfrm>
          <a:off x="16268700" y="1684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104003</xdr:rowOff>
    </xdr:from>
    <xdr:to>
      <xdr:col>81</xdr:col>
      <xdr:colOff>50800</xdr:colOff>
      <xdr:row>90</xdr:row>
      <xdr:rowOff>158096</xdr:rowOff>
    </xdr:to>
    <xdr:cxnSp macro="">
      <xdr:nvCxnSpPr>
        <xdr:cNvPr id="680" name="直線コネクタ 679"/>
        <xdr:cNvCxnSpPr/>
      </xdr:nvCxnSpPr>
      <xdr:spPr>
        <a:xfrm>
          <a:off x="14592300" y="15534503"/>
          <a:ext cx="889000" cy="5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164869</xdr:rowOff>
    </xdr:from>
    <xdr:to>
      <xdr:col>81</xdr:col>
      <xdr:colOff>101600</xdr:colOff>
      <xdr:row>98</xdr:row>
      <xdr:rowOff>95019</xdr:rowOff>
    </xdr:to>
    <xdr:sp macro="" textlink="">
      <xdr:nvSpPr>
        <xdr:cNvPr id="681" name="フローチャート: 判断 680"/>
        <xdr:cNvSpPr/>
      </xdr:nvSpPr>
      <xdr:spPr>
        <a:xfrm>
          <a:off x="154305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86146</xdr:rowOff>
    </xdr:from>
    <xdr:ext cx="599010" cy="259045"/>
    <xdr:sp macro="" textlink="">
      <xdr:nvSpPr>
        <xdr:cNvPr id="682" name="テキスト ボックス 681"/>
        <xdr:cNvSpPr txBox="1"/>
      </xdr:nvSpPr>
      <xdr:spPr>
        <a:xfrm>
          <a:off x="15181795" y="1688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104003</xdr:rowOff>
    </xdr:from>
    <xdr:to>
      <xdr:col>76</xdr:col>
      <xdr:colOff>114300</xdr:colOff>
      <xdr:row>97</xdr:row>
      <xdr:rowOff>16644</xdr:rowOff>
    </xdr:to>
    <xdr:cxnSp macro="">
      <xdr:nvCxnSpPr>
        <xdr:cNvPr id="683" name="直線コネクタ 682"/>
        <xdr:cNvCxnSpPr/>
      </xdr:nvCxnSpPr>
      <xdr:spPr>
        <a:xfrm flipV="1">
          <a:off x="13703300" y="15534503"/>
          <a:ext cx="889000" cy="11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103787</xdr:rowOff>
    </xdr:from>
    <xdr:to>
      <xdr:col>76</xdr:col>
      <xdr:colOff>165100</xdr:colOff>
      <xdr:row>99</xdr:row>
      <xdr:rowOff>33937</xdr:rowOff>
    </xdr:to>
    <xdr:sp macro="" textlink="">
      <xdr:nvSpPr>
        <xdr:cNvPr id="684" name="フローチャート: 判断 683"/>
        <xdr:cNvSpPr/>
      </xdr:nvSpPr>
      <xdr:spPr>
        <a:xfrm>
          <a:off x="145415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25064</xdr:rowOff>
    </xdr:from>
    <xdr:ext cx="534377" cy="259045"/>
    <xdr:sp macro="" textlink="">
      <xdr:nvSpPr>
        <xdr:cNvPr id="685" name="テキスト ボックス 684"/>
        <xdr:cNvSpPr txBox="1"/>
      </xdr:nvSpPr>
      <xdr:spPr>
        <a:xfrm>
          <a:off x="14325111" y="1699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9454</xdr:rowOff>
    </xdr:from>
    <xdr:to>
      <xdr:col>71</xdr:col>
      <xdr:colOff>177800</xdr:colOff>
      <xdr:row>97</xdr:row>
      <xdr:rowOff>16644</xdr:rowOff>
    </xdr:to>
    <xdr:cxnSp macro="">
      <xdr:nvCxnSpPr>
        <xdr:cNvPr id="686" name="直線コネクタ 685"/>
        <xdr:cNvCxnSpPr/>
      </xdr:nvCxnSpPr>
      <xdr:spPr>
        <a:xfrm>
          <a:off x="12814300" y="16297204"/>
          <a:ext cx="889000" cy="35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113674</xdr:rowOff>
    </xdr:from>
    <xdr:to>
      <xdr:col>72</xdr:col>
      <xdr:colOff>38100</xdr:colOff>
      <xdr:row>99</xdr:row>
      <xdr:rowOff>43824</xdr:rowOff>
    </xdr:to>
    <xdr:sp macro="" textlink="">
      <xdr:nvSpPr>
        <xdr:cNvPr id="687" name="フローチャート: 判断 686"/>
        <xdr:cNvSpPr/>
      </xdr:nvSpPr>
      <xdr:spPr>
        <a:xfrm>
          <a:off x="13652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34951</xdr:rowOff>
    </xdr:from>
    <xdr:ext cx="534377" cy="259045"/>
    <xdr:sp macro="" textlink="">
      <xdr:nvSpPr>
        <xdr:cNvPr id="688" name="テキスト ボックス 687"/>
        <xdr:cNvSpPr txBox="1"/>
      </xdr:nvSpPr>
      <xdr:spPr>
        <a:xfrm>
          <a:off x="13436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110649</xdr:rowOff>
    </xdr:from>
    <xdr:to>
      <xdr:col>67</xdr:col>
      <xdr:colOff>101600</xdr:colOff>
      <xdr:row>99</xdr:row>
      <xdr:rowOff>40799</xdr:rowOff>
    </xdr:to>
    <xdr:sp macro="" textlink="">
      <xdr:nvSpPr>
        <xdr:cNvPr id="689" name="フローチャート: 判断 688"/>
        <xdr:cNvSpPr/>
      </xdr:nvSpPr>
      <xdr:spPr>
        <a:xfrm>
          <a:off x="12763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31926</xdr:rowOff>
    </xdr:from>
    <xdr:ext cx="534377" cy="259045"/>
    <xdr:sp macro="" textlink="">
      <xdr:nvSpPr>
        <xdr:cNvPr id="690" name="テキスト ボックス 689"/>
        <xdr:cNvSpPr txBox="1"/>
      </xdr:nvSpPr>
      <xdr:spPr>
        <a:xfrm>
          <a:off x="12547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98453</xdr:rowOff>
    </xdr:from>
    <xdr:to>
      <xdr:col>85</xdr:col>
      <xdr:colOff>177800</xdr:colOff>
      <xdr:row>96</xdr:row>
      <xdr:rowOff>28603</xdr:rowOff>
    </xdr:to>
    <xdr:sp macro="" textlink="">
      <xdr:nvSpPr>
        <xdr:cNvPr id="696" name="楕円 695"/>
        <xdr:cNvSpPr/>
      </xdr:nvSpPr>
      <xdr:spPr>
        <a:xfrm>
          <a:off x="16268700" y="1638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121330</xdr:rowOff>
    </xdr:from>
    <xdr:ext cx="599010" cy="259045"/>
    <xdr:sp macro="" textlink="">
      <xdr:nvSpPr>
        <xdr:cNvPr id="697" name="積立金該当値テキスト"/>
        <xdr:cNvSpPr txBox="1"/>
      </xdr:nvSpPr>
      <xdr:spPr>
        <a:xfrm>
          <a:off x="16370300" y="1623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107296</xdr:rowOff>
    </xdr:from>
    <xdr:to>
      <xdr:col>81</xdr:col>
      <xdr:colOff>101600</xdr:colOff>
      <xdr:row>91</xdr:row>
      <xdr:rowOff>37446</xdr:rowOff>
    </xdr:to>
    <xdr:sp macro="" textlink="">
      <xdr:nvSpPr>
        <xdr:cNvPr id="698" name="楕円 697"/>
        <xdr:cNvSpPr/>
      </xdr:nvSpPr>
      <xdr:spPr>
        <a:xfrm>
          <a:off x="15430500" y="1553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89</xdr:row>
      <xdr:rowOff>53973</xdr:rowOff>
    </xdr:from>
    <xdr:ext cx="690189" cy="259045"/>
    <xdr:sp macro="" textlink="">
      <xdr:nvSpPr>
        <xdr:cNvPr id="699" name="テキスト ボックス 698"/>
        <xdr:cNvSpPr txBox="1"/>
      </xdr:nvSpPr>
      <xdr:spPr>
        <a:xfrm>
          <a:off x="15136205" y="1531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53203</xdr:rowOff>
    </xdr:from>
    <xdr:to>
      <xdr:col>76</xdr:col>
      <xdr:colOff>165100</xdr:colOff>
      <xdr:row>90</xdr:row>
      <xdr:rowOff>154803</xdr:rowOff>
    </xdr:to>
    <xdr:sp macro="" textlink="">
      <xdr:nvSpPr>
        <xdr:cNvPr id="700" name="楕円 699"/>
        <xdr:cNvSpPr/>
      </xdr:nvSpPr>
      <xdr:spPr>
        <a:xfrm>
          <a:off x="14541500" y="1548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88</xdr:row>
      <xdr:rowOff>171330</xdr:rowOff>
    </xdr:from>
    <xdr:ext cx="690189" cy="259045"/>
    <xdr:sp macro="" textlink="">
      <xdr:nvSpPr>
        <xdr:cNvPr id="701" name="テキスト ボックス 700"/>
        <xdr:cNvSpPr txBox="1"/>
      </xdr:nvSpPr>
      <xdr:spPr>
        <a:xfrm>
          <a:off x="14247205" y="152589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137294</xdr:rowOff>
    </xdr:from>
    <xdr:to>
      <xdr:col>72</xdr:col>
      <xdr:colOff>38100</xdr:colOff>
      <xdr:row>97</xdr:row>
      <xdr:rowOff>67444</xdr:rowOff>
    </xdr:to>
    <xdr:sp macro="" textlink="">
      <xdr:nvSpPr>
        <xdr:cNvPr id="702" name="楕円 701"/>
        <xdr:cNvSpPr/>
      </xdr:nvSpPr>
      <xdr:spPr>
        <a:xfrm>
          <a:off x="13652500" y="165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83971</xdr:rowOff>
    </xdr:from>
    <xdr:ext cx="599010" cy="259045"/>
    <xdr:sp macro="" textlink="">
      <xdr:nvSpPr>
        <xdr:cNvPr id="703" name="テキスト ボックス 702"/>
        <xdr:cNvSpPr txBox="1"/>
      </xdr:nvSpPr>
      <xdr:spPr>
        <a:xfrm>
          <a:off x="13403795" y="1637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130104</xdr:rowOff>
    </xdr:from>
    <xdr:to>
      <xdr:col>67</xdr:col>
      <xdr:colOff>101600</xdr:colOff>
      <xdr:row>95</xdr:row>
      <xdr:rowOff>60254</xdr:rowOff>
    </xdr:to>
    <xdr:sp macro="" textlink="">
      <xdr:nvSpPr>
        <xdr:cNvPr id="704" name="楕円 703"/>
        <xdr:cNvSpPr/>
      </xdr:nvSpPr>
      <xdr:spPr>
        <a:xfrm>
          <a:off x="12763500" y="162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76781</xdr:rowOff>
    </xdr:from>
    <xdr:ext cx="599010" cy="259045"/>
    <xdr:sp macro="" textlink="">
      <xdr:nvSpPr>
        <xdr:cNvPr id="705" name="テキスト ボックス 704"/>
        <xdr:cNvSpPr txBox="1"/>
      </xdr:nvSpPr>
      <xdr:spPr>
        <a:xfrm>
          <a:off x="12514795" y="1602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8331</xdr:rowOff>
    </xdr:from>
    <xdr:to>
      <xdr:col>116</xdr:col>
      <xdr:colOff>62864</xdr:colOff>
      <xdr:row>39</xdr:row>
      <xdr:rowOff>44450</xdr:rowOff>
    </xdr:to>
    <xdr:cxnSp macro="">
      <xdr:nvCxnSpPr>
        <xdr:cNvPr id="729" name="直線コネクタ 728"/>
        <xdr:cNvCxnSpPr/>
      </xdr:nvCxnSpPr>
      <xdr:spPr>
        <a:xfrm flipV="1">
          <a:off x="22159595" y="5494731"/>
          <a:ext cx="1269" cy="1236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126458</xdr:rowOff>
    </xdr:from>
    <xdr:ext cx="534377" cy="259045"/>
    <xdr:sp macro="" textlink="">
      <xdr:nvSpPr>
        <xdr:cNvPr id="732" name="投資及び出資金最大値テキスト"/>
        <xdr:cNvSpPr txBox="1"/>
      </xdr:nvSpPr>
      <xdr:spPr>
        <a:xfrm>
          <a:off x="22212300" y="526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8331</xdr:rowOff>
    </xdr:from>
    <xdr:to>
      <xdr:col>116</xdr:col>
      <xdr:colOff>152400</xdr:colOff>
      <xdr:row>32</xdr:row>
      <xdr:rowOff>8331</xdr:rowOff>
    </xdr:to>
    <xdr:cxnSp macro="">
      <xdr:nvCxnSpPr>
        <xdr:cNvPr id="733" name="直線コネクタ 732"/>
        <xdr:cNvCxnSpPr/>
      </xdr:nvCxnSpPr>
      <xdr:spPr>
        <a:xfrm>
          <a:off x="22072600" y="549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119583</xdr:rowOff>
    </xdr:from>
    <xdr:to>
      <xdr:col>116</xdr:col>
      <xdr:colOff>63500</xdr:colOff>
      <xdr:row>39</xdr:row>
      <xdr:rowOff>44450</xdr:rowOff>
    </xdr:to>
    <xdr:cxnSp macro="">
      <xdr:nvCxnSpPr>
        <xdr:cNvPr id="734" name="直線コネクタ 733"/>
        <xdr:cNvCxnSpPr/>
      </xdr:nvCxnSpPr>
      <xdr:spPr>
        <a:xfrm>
          <a:off x="21323300" y="5605983"/>
          <a:ext cx="838200" cy="112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115663</xdr:rowOff>
    </xdr:from>
    <xdr:ext cx="378565" cy="259045"/>
    <xdr:sp macro="" textlink="">
      <xdr:nvSpPr>
        <xdr:cNvPr id="735" name="投資及び出資金平均値テキスト"/>
        <xdr:cNvSpPr txBox="1"/>
      </xdr:nvSpPr>
      <xdr:spPr>
        <a:xfrm>
          <a:off x="22212300" y="64593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92787</xdr:rowOff>
    </xdr:from>
    <xdr:to>
      <xdr:col>116</xdr:col>
      <xdr:colOff>114300</xdr:colOff>
      <xdr:row>39</xdr:row>
      <xdr:rowOff>22937</xdr:rowOff>
    </xdr:to>
    <xdr:sp macro="" textlink="">
      <xdr:nvSpPr>
        <xdr:cNvPr id="736" name="フローチャート: 判断 735"/>
        <xdr:cNvSpPr/>
      </xdr:nvSpPr>
      <xdr:spPr>
        <a:xfrm>
          <a:off x="22110700" y="660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5664</xdr:rowOff>
    </xdr:from>
    <xdr:to>
      <xdr:col>111</xdr:col>
      <xdr:colOff>177800</xdr:colOff>
      <xdr:row>32</xdr:row>
      <xdr:rowOff>119583</xdr:rowOff>
    </xdr:to>
    <xdr:cxnSp macro="">
      <xdr:nvCxnSpPr>
        <xdr:cNvPr id="737" name="直線コネクタ 736"/>
        <xdr:cNvCxnSpPr/>
      </xdr:nvCxnSpPr>
      <xdr:spPr>
        <a:xfrm>
          <a:off x="20434300" y="5320614"/>
          <a:ext cx="889000" cy="28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59639</xdr:rowOff>
    </xdr:from>
    <xdr:to>
      <xdr:col>112</xdr:col>
      <xdr:colOff>38100</xdr:colOff>
      <xdr:row>38</xdr:row>
      <xdr:rowOff>161239</xdr:rowOff>
    </xdr:to>
    <xdr:sp macro="" textlink="">
      <xdr:nvSpPr>
        <xdr:cNvPr id="738" name="フローチャート: 判断 737"/>
        <xdr:cNvSpPr/>
      </xdr:nvSpPr>
      <xdr:spPr>
        <a:xfrm>
          <a:off x="21272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152366</xdr:rowOff>
    </xdr:from>
    <xdr:ext cx="469744" cy="259045"/>
    <xdr:sp macro="" textlink="">
      <xdr:nvSpPr>
        <xdr:cNvPr id="739" name="テキスト ボックス 738"/>
        <xdr:cNvSpPr txBox="1"/>
      </xdr:nvSpPr>
      <xdr:spPr>
        <a:xfrm>
          <a:off x="21088428" y="666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5664</xdr:rowOff>
    </xdr:from>
    <xdr:to>
      <xdr:col>107</xdr:col>
      <xdr:colOff>50800</xdr:colOff>
      <xdr:row>37</xdr:row>
      <xdr:rowOff>164770</xdr:rowOff>
    </xdr:to>
    <xdr:cxnSp macro="">
      <xdr:nvCxnSpPr>
        <xdr:cNvPr id="740" name="直線コネクタ 739"/>
        <xdr:cNvCxnSpPr/>
      </xdr:nvCxnSpPr>
      <xdr:spPr>
        <a:xfrm flipV="1">
          <a:off x="19545300" y="5320614"/>
          <a:ext cx="889000" cy="118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146888</xdr:rowOff>
    </xdr:from>
    <xdr:to>
      <xdr:col>107</xdr:col>
      <xdr:colOff>101600</xdr:colOff>
      <xdr:row>38</xdr:row>
      <xdr:rowOff>77039</xdr:rowOff>
    </xdr:to>
    <xdr:sp macro="" textlink="">
      <xdr:nvSpPr>
        <xdr:cNvPr id="741" name="フローチャート: 判断 740"/>
        <xdr:cNvSpPr/>
      </xdr:nvSpPr>
      <xdr:spPr>
        <a:xfrm>
          <a:off x="20383500" y="64905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68165</xdr:rowOff>
    </xdr:from>
    <xdr:ext cx="469744" cy="259045"/>
    <xdr:sp macro="" textlink="">
      <xdr:nvSpPr>
        <xdr:cNvPr id="742" name="テキスト ボックス 741"/>
        <xdr:cNvSpPr txBox="1"/>
      </xdr:nvSpPr>
      <xdr:spPr>
        <a:xfrm>
          <a:off x="20199428" y="658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47117</xdr:rowOff>
    </xdr:from>
    <xdr:to>
      <xdr:col>102</xdr:col>
      <xdr:colOff>114300</xdr:colOff>
      <xdr:row>37</xdr:row>
      <xdr:rowOff>164770</xdr:rowOff>
    </xdr:to>
    <xdr:cxnSp macro="">
      <xdr:nvCxnSpPr>
        <xdr:cNvPr id="743" name="直線コネクタ 742"/>
        <xdr:cNvCxnSpPr/>
      </xdr:nvCxnSpPr>
      <xdr:spPr>
        <a:xfrm>
          <a:off x="18656300" y="5704967"/>
          <a:ext cx="889000" cy="80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83185</xdr:rowOff>
    </xdr:from>
    <xdr:to>
      <xdr:col>102</xdr:col>
      <xdr:colOff>165100</xdr:colOff>
      <xdr:row>39</xdr:row>
      <xdr:rowOff>13335</xdr:rowOff>
    </xdr:to>
    <xdr:sp macro="" textlink="">
      <xdr:nvSpPr>
        <xdr:cNvPr id="744" name="フローチャート: 判断 743"/>
        <xdr:cNvSpPr/>
      </xdr:nvSpPr>
      <xdr:spPr>
        <a:xfrm>
          <a:off x="19494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4462</xdr:rowOff>
    </xdr:from>
    <xdr:ext cx="469744" cy="259045"/>
    <xdr:sp macro="" textlink="">
      <xdr:nvSpPr>
        <xdr:cNvPr id="745" name="テキスト ボックス 744"/>
        <xdr:cNvSpPr txBox="1"/>
      </xdr:nvSpPr>
      <xdr:spPr>
        <a:xfrm>
          <a:off x="19310428" y="669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65963</xdr:rowOff>
    </xdr:from>
    <xdr:to>
      <xdr:col>98</xdr:col>
      <xdr:colOff>38100</xdr:colOff>
      <xdr:row>38</xdr:row>
      <xdr:rowOff>167563</xdr:rowOff>
    </xdr:to>
    <xdr:sp macro="" textlink="">
      <xdr:nvSpPr>
        <xdr:cNvPr id="746" name="フローチャート: 判断 745"/>
        <xdr:cNvSpPr/>
      </xdr:nvSpPr>
      <xdr:spPr>
        <a:xfrm>
          <a:off x="18605500" y="658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158690</xdr:rowOff>
    </xdr:from>
    <xdr:ext cx="469744" cy="259045"/>
    <xdr:sp macro="" textlink="">
      <xdr:nvSpPr>
        <xdr:cNvPr id="747" name="テキスト ボックス 746"/>
        <xdr:cNvSpPr txBox="1"/>
      </xdr:nvSpPr>
      <xdr:spPr>
        <a:xfrm>
          <a:off x="18421428" y="667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68783</xdr:rowOff>
    </xdr:from>
    <xdr:to>
      <xdr:col>112</xdr:col>
      <xdr:colOff>38100</xdr:colOff>
      <xdr:row>32</xdr:row>
      <xdr:rowOff>170383</xdr:rowOff>
    </xdr:to>
    <xdr:sp macro="" textlink="">
      <xdr:nvSpPr>
        <xdr:cNvPr id="755" name="楕円 754"/>
        <xdr:cNvSpPr/>
      </xdr:nvSpPr>
      <xdr:spPr>
        <a:xfrm>
          <a:off x="21272500" y="55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15460</xdr:rowOff>
    </xdr:from>
    <xdr:ext cx="534377" cy="259045"/>
    <xdr:sp macro="" textlink="">
      <xdr:nvSpPr>
        <xdr:cNvPr id="756" name="テキスト ボックス 755"/>
        <xdr:cNvSpPr txBox="1"/>
      </xdr:nvSpPr>
      <xdr:spPr>
        <a:xfrm>
          <a:off x="21056111" y="53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126314</xdr:rowOff>
    </xdr:from>
    <xdr:to>
      <xdr:col>107</xdr:col>
      <xdr:colOff>101600</xdr:colOff>
      <xdr:row>31</xdr:row>
      <xdr:rowOff>56464</xdr:rowOff>
    </xdr:to>
    <xdr:sp macro="" textlink="">
      <xdr:nvSpPr>
        <xdr:cNvPr id="757" name="楕円 756"/>
        <xdr:cNvSpPr/>
      </xdr:nvSpPr>
      <xdr:spPr>
        <a:xfrm>
          <a:off x="20383500" y="526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72991</xdr:rowOff>
    </xdr:from>
    <xdr:ext cx="534377" cy="259045"/>
    <xdr:sp macro="" textlink="">
      <xdr:nvSpPr>
        <xdr:cNvPr id="758" name="テキスト ボックス 757"/>
        <xdr:cNvSpPr txBox="1"/>
      </xdr:nvSpPr>
      <xdr:spPr>
        <a:xfrm>
          <a:off x="20167111" y="504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113970</xdr:rowOff>
    </xdr:from>
    <xdr:to>
      <xdr:col>102</xdr:col>
      <xdr:colOff>165100</xdr:colOff>
      <xdr:row>38</xdr:row>
      <xdr:rowOff>44120</xdr:rowOff>
    </xdr:to>
    <xdr:sp macro="" textlink="">
      <xdr:nvSpPr>
        <xdr:cNvPr id="759" name="楕円 758"/>
        <xdr:cNvSpPr/>
      </xdr:nvSpPr>
      <xdr:spPr>
        <a:xfrm>
          <a:off x="19494500" y="64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60647</xdr:rowOff>
    </xdr:from>
    <xdr:ext cx="469744" cy="259045"/>
    <xdr:sp macro="" textlink="">
      <xdr:nvSpPr>
        <xdr:cNvPr id="760" name="テキスト ボックス 759"/>
        <xdr:cNvSpPr txBox="1"/>
      </xdr:nvSpPr>
      <xdr:spPr>
        <a:xfrm>
          <a:off x="19310428" y="62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167767</xdr:rowOff>
    </xdr:from>
    <xdr:to>
      <xdr:col>98</xdr:col>
      <xdr:colOff>38100</xdr:colOff>
      <xdr:row>33</xdr:row>
      <xdr:rowOff>97917</xdr:rowOff>
    </xdr:to>
    <xdr:sp macro="" textlink="">
      <xdr:nvSpPr>
        <xdr:cNvPr id="761" name="楕円 760"/>
        <xdr:cNvSpPr/>
      </xdr:nvSpPr>
      <xdr:spPr>
        <a:xfrm>
          <a:off x="18605500" y="565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114444</xdr:rowOff>
    </xdr:from>
    <xdr:ext cx="534377" cy="259045"/>
    <xdr:sp macro="" textlink="">
      <xdr:nvSpPr>
        <xdr:cNvPr id="762" name="テキスト ボックス 761"/>
        <xdr:cNvSpPr txBox="1"/>
      </xdr:nvSpPr>
      <xdr:spPr>
        <a:xfrm>
          <a:off x="18389111" y="542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8" name="直線コネクタ 787"/>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9" name="貸付金最小値テキスト"/>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91" name="貸付金最大値テキスト"/>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92" name="直線コネクタ 791"/>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145165</xdr:rowOff>
    </xdr:from>
    <xdr:to>
      <xdr:col>116</xdr:col>
      <xdr:colOff>63500</xdr:colOff>
      <xdr:row>58</xdr:row>
      <xdr:rowOff>147114</xdr:rowOff>
    </xdr:to>
    <xdr:cxnSp macro="">
      <xdr:nvCxnSpPr>
        <xdr:cNvPr id="793" name="直線コネクタ 792"/>
        <xdr:cNvCxnSpPr/>
      </xdr:nvCxnSpPr>
      <xdr:spPr>
        <a:xfrm flipV="1">
          <a:off x="21323300" y="10089265"/>
          <a:ext cx="8382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150505</xdr:rowOff>
    </xdr:from>
    <xdr:ext cx="469744" cy="259045"/>
    <xdr:sp macro="" textlink="">
      <xdr:nvSpPr>
        <xdr:cNvPr id="794" name="貸付金平均値テキスト"/>
        <xdr:cNvSpPr txBox="1"/>
      </xdr:nvSpPr>
      <xdr:spPr>
        <a:xfrm>
          <a:off x="22212300" y="1009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5" name="フローチャート: 判断 794"/>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147114</xdr:rowOff>
    </xdr:from>
    <xdr:to>
      <xdr:col>111</xdr:col>
      <xdr:colOff>177800</xdr:colOff>
      <xdr:row>58</xdr:row>
      <xdr:rowOff>148376</xdr:rowOff>
    </xdr:to>
    <xdr:cxnSp macro="">
      <xdr:nvCxnSpPr>
        <xdr:cNvPr id="796" name="直線コネクタ 795"/>
        <xdr:cNvCxnSpPr/>
      </xdr:nvCxnSpPr>
      <xdr:spPr>
        <a:xfrm flipV="1">
          <a:off x="20434300" y="10091214"/>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7" name="フローチャート: 判断 796"/>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8" name="テキスト ボックス 797"/>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148376</xdr:rowOff>
    </xdr:from>
    <xdr:to>
      <xdr:col>107</xdr:col>
      <xdr:colOff>50800</xdr:colOff>
      <xdr:row>58</xdr:row>
      <xdr:rowOff>148942</xdr:rowOff>
    </xdr:to>
    <xdr:cxnSp macro="">
      <xdr:nvCxnSpPr>
        <xdr:cNvPr id="799" name="直線コネクタ 798"/>
        <xdr:cNvCxnSpPr/>
      </xdr:nvCxnSpPr>
      <xdr:spPr>
        <a:xfrm flipV="1">
          <a:off x="19545300" y="10092476"/>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130908</xdr:rowOff>
    </xdr:from>
    <xdr:to>
      <xdr:col>107</xdr:col>
      <xdr:colOff>101600</xdr:colOff>
      <xdr:row>59</xdr:row>
      <xdr:rowOff>61058</xdr:rowOff>
    </xdr:to>
    <xdr:sp macro="" textlink="">
      <xdr:nvSpPr>
        <xdr:cNvPr id="800" name="フローチャート: 判断 799"/>
        <xdr:cNvSpPr/>
      </xdr:nvSpPr>
      <xdr:spPr>
        <a:xfrm>
          <a:off x="20383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52185</xdr:rowOff>
    </xdr:from>
    <xdr:ext cx="469744" cy="259045"/>
    <xdr:sp macro="" textlink="">
      <xdr:nvSpPr>
        <xdr:cNvPr id="801" name="テキスト ボックス 800"/>
        <xdr:cNvSpPr txBox="1"/>
      </xdr:nvSpPr>
      <xdr:spPr>
        <a:xfrm>
          <a:off x="20199428" y="1016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148942</xdr:rowOff>
    </xdr:from>
    <xdr:to>
      <xdr:col>102</xdr:col>
      <xdr:colOff>114300</xdr:colOff>
      <xdr:row>58</xdr:row>
      <xdr:rowOff>149922</xdr:rowOff>
    </xdr:to>
    <xdr:cxnSp macro="">
      <xdr:nvCxnSpPr>
        <xdr:cNvPr id="802" name="直線コネクタ 801"/>
        <xdr:cNvCxnSpPr/>
      </xdr:nvCxnSpPr>
      <xdr:spPr>
        <a:xfrm flipV="1">
          <a:off x="18656300" y="1009304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132552</xdr:rowOff>
    </xdr:from>
    <xdr:to>
      <xdr:col>102</xdr:col>
      <xdr:colOff>165100</xdr:colOff>
      <xdr:row>59</xdr:row>
      <xdr:rowOff>62702</xdr:rowOff>
    </xdr:to>
    <xdr:sp macro="" textlink="">
      <xdr:nvSpPr>
        <xdr:cNvPr id="803" name="フローチャート: 判断 802"/>
        <xdr:cNvSpPr/>
      </xdr:nvSpPr>
      <xdr:spPr>
        <a:xfrm>
          <a:off x="19494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53829</xdr:rowOff>
    </xdr:from>
    <xdr:ext cx="469744" cy="259045"/>
    <xdr:sp macro="" textlink="">
      <xdr:nvSpPr>
        <xdr:cNvPr id="804" name="テキスト ボックス 803"/>
        <xdr:cNvSpPr txBox="1"/>
      </xdr:nvSpPr>
      <xdr:spPr>
        <a:xfrm>
          <a:off x="19310428" y="1016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135415</xdr:rowOff>
    </xdr:from>
    <xdr:to>
      <xdr:col>98</xdr:col>
      <xdr:colOff>38100</xdr:colOff>
      <xdr:row>59</xdr:row>
      <xdr:rowOff>65565</xdr:rowOff>
    </xdr:to>
    <xdr:sp macro="" textlink="">
      <xdr:nvSpPr>
        <xdr:cNvPr id="805" name="フローチャート: 判断 804"/>
        <xdr:cNvSpPr/>
      </xdr:nvSpPr>
      <xdr:spPr>
        <a:xfrm>
          <a:off x="18605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56692</xdr:rowOff>
    </xdr:from>
    <xdr:ext cx="469744" cy="259045"/>
    <xdr:sp macro="" textlink="">
      <xdr:nvSpPr>
        <xdr:cNvPr id="806" name="テキスト ボックス 805"/>
        <xdr:cNvSpPr txBox="1"/>
      </xdr:nvSpPr>
      <xdr:spPr>
        <a:xfrm>
          <a:off x="18421428" y="1017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94365</xdr:rowOff>
    </xdr:from>
    <xdr:to>
      <xdr:col>116</xdr:col>
      <xdr:colOff>114300</xdr:colOff>
      <xdr:row>59</xdr:row>
      <xdr:rowOff>24515</xdr:rowOff>
    </xdr:to>
    <xdr:sp macro="" textlink="">
      <xdr:nvSpPr>
        <xdr:cNvPr id="812" name="楕円 811"/>
        <xdr:cNvSpPr/>
      </xdr:nvSpPr>
      <xdr:spPr>
        <a:xfrm>
          <a:off x="22110700" y="100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53742</xdr:rowOff>
    </xdr:from>
    <xdr:ext cx="534377" cy="259045"/>
    <xdr:sp macro="" textlink="">
      <xdr:nvSpPr>
        <xdr:cNvPr id="813" name="貸付金該当値テキスト"/>
        <xdr:cNvSpPr txBox="1"/>
      </xdr:nvSpPr>
      <xdr:spPr>
        <a:xfrm>
          <a:off x="22212300" y="982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96314</xdr:rowOff>
    </xdr:from>
    <xdr:to>
      <xdr:col>112</xdr:col>
      <xdr:colOff>38100</xdr:colOff>
      <xdr:row>59</xdr:row>
      <xdr:rowOff>26464</xdr:rowOff>
    </xdr:to>
    <xdr:sp macro="" textlink="">
      <xdr:nvSpPr>
        <xdr:cNvPr id="814" name="楕円 813"/>
        <xdr:cNvSpPr/>
      </xdr:nvSpPr>
      <xdr:spPr>
        <a:xfrm>
          <a:off x="21272500" y="1004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42991</xdr:rowOff>
    </xdr:from>
    <xdr:ext cx="534377" cy="259045"/>
    <xdr:sp macro="" textlink="">
      <xdr:nvSpPr>
        <xdr:cNvPr id="815" name="テキスト ボックス 814"/>
        <xdr:cNvSpPr txBox="1"/>
      </xdr:nvSpPr>
      <xdr:spPr>
        <a:xfrm>
          <a:off x="21056111" y="981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97576</xdr:rowOff>
    </xdr:from>
    <xdr:to>
      <xdr:col>107</xdr:col>
      <xdr:colOff>101600</xdr:colOff>
      <xdr:row>59</xdr:row>
      <xdr:rowOff>27726</xdr:rowOff>
    </xdr:to>
    <xdr:sp macro="" textlink="">
      <xdr:nvSpPr>
        <xdr:cNvPr id="816" name="楕円 815"/>
        <xdr:cNvSpPr/>
      </xdr:nvSpPr>
      <xdr:spPr>
        <a:xfrm>
          <a:off x="20383500" y="100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44253</xdr:rowOff>
    </xdr:from>
    <xdr:ext cx="534377" cy="259045"/>
    <xdr:sp macro="" textlink="">
      <xdr:nvSpPr>
        <xdr:cNvPr id="817" name="テキスト ボックス 816"/>
        <xdr:cNvSpPr txBox="1"/>
      </xdr:nvSpPr>
      <xdr:spPr>
        <a:xfrm>
          <a:off x="20167111" y="981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98142</xdr:rowOff>
    </xdr:from>
    <xdr:to>
      <xdr:col>102</xdr:col>
      <xdr:colOff>165100</xdr:colOff>
      <xdr:row>59</xdr:row>
      <xdr:rowOff>28292</xdr:rowOff>
    </xdr:to>
    <xdr:sp macro="" textlink="">
      <xdr:nvSpPr>
        <xdr:cNvPr id="818" name="楕円 817"/>
        <xdr:cNvSpPr/>
      </xdr:nvSpPr>
      <xdr:spPr>
        <a:xfrm>
          <a:off x="19494500" y="1004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44819</xdr:rowOff>
    </xdr:from>
    <xdr:ext cx="534377" cy="259045"/>
    <xdr:sp macro="" textlink="">
      <xdr:nvSpPr>
        <xdr:cNvPr id="819" name="テキスト ボックス 818"/>
        <xdr:cNvSpPr txBox="1"/>
      </xdr:nvSpPr>
      <xdr:spPr>
        <a:xfrm>
          <a:off x="19278111" y="981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99122</xdr:rowOff>
    </xdr:from>
    <xdr:to>
      <xdr:col>98</xdr:col>
      <xdr:colOff>38100</xdr:colOff>
      <xdr:row>59</xdr:row>
      <xdr:rowOff>29272</xdr:rowOff>
    </xdr:to>
    <xdr:sp macro="" textlink="">
      <xdr:nvSpPr>
        <xdr:cNvPr id="820" name="楕円 819"/>
        <xdr:cNvSpPr/>
      </xdr:nvSpPr>
      <xdr:spPr>
        <a:xfrm>
          <a:off x="18605500" y="1004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45799</xdr:rowOff>
    </xdr:from>
    <xdr:ext cx="534377" cy="259045"/>
    <xdr:sp macro="" textlink="">
      <xdr:nvSpPr>
        <xdr:cNvPr id="821" name="テキスト ボックス 820"/>
        <xdr:cNvSpPr txBox="1"/>
      </xdr:nvSpPr>
      <xdr:spPr>
        <a:xfrm>
          <a:off x="18389111" y="98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5" name="テキスト ボックス 834"/>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7" name="テキスト ボックス 836"/>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9" name="テキスト ボックス 83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7" name="直線コネクタ 846"/>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8" name="繰出金最小値テキスト"/>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9" name="直線コネクタ 848"/>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50" name="繰出金最大値テキスト"/>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51" name="直線コネクタ 850"/>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132032</xdr:rowOff>
    </xdr:from>
    <xdr:to>
      <xdr:col>116</xdr:col>
      <xdr:colOff>63500</xdr:colOff>
      <xdr:row>74</xdr:row>
      <xdr:rowOff>165669</xdr:rowOff>
    </xdr:to>
    <xdr:cxnSp macro="">
      <xdr:nvCxnSpPr>
        <xdr:cNvPr id="852" name="直線コネクタ 851"/>
        <xdr:cNvCxnSpPr/>
      </xdr:nvCxnSpPr>
      <xdr:spPr>
        <a:xfrm flipV="1">
          <a:off x="21323300" y="12647882"/>
          <a:ext cx="838200" cy="20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53" name="繰出金平均値テキスト"/>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4" name="フローチャート: 判断 853"/>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165669</xdr:rowOff>
    </xdr:from>
    <xdr:to>
      <xdr:col>111</xdr:col>
      <xdr:colOff>177800</xdr:colOff>
      <xdr:row>77</xdr:row>
      <xdr:rowOff>117187</xdr:rowOff>
    </xdr:to>
    <xdr:cxnSp macro="">
      <xdr:nvCxnSpPr>
        <xdr:cNvPr id="855" name="直線コネクタ 854"/>
        <xdr:cNvCxnSpPr/>
      </xdr:nvCxnSpPr>
      <xdr:spPr>
        <a:xfrm flipV="1">
          <a:off x="20434300" y="12852969"/>
          <a:ext cx="889000" cy="46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6" name="フローチャート: 判断 855"/>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7" name="テキスト ボックス 856"/>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117187</xdr:rowOff>
    </xdr:from>
    <xdr:to>
      <xdr:col>107</xdr:col>
      <xdr:colOff>50800</xdr:colOff>
      <xdr:row>78</xdr:row>
      <xdr:rowOff>121160</xdr:rowOff>
    </xdr:to>
    <xdr:cxnSp macro="">
      <xdr:nvCxnSpPr>
        <xdr:cNvPr id="858" name="直線コネクタ 857"/>
        <xdr:cNvCxnSpPr/>
      </xdr:nvCxnSpPr>
      <xdr:spPr>
        <a:xfrm flipV="1">
          <a:off x="19545300" y="13318837"/>
          <a:ext cx="889000" cy="17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23902</xdr:rowOff>
    </xdr:from>
    <xdr:to>
      <xdr:col>107</xdr:col>
      <xdr:colOff>101600</xdr:colOff>
      <xdr:row>77</xdr:row>
      <xdr:rowOff>125502</xdr:rowOff>
    </xdr:to>
    <xdr:sp macro="" textlink="">
      <xdr:nvSpPr>
        <xdr:cNvPr id="859" name="フローチャート: 判断 858"/>
        <xdr:cNvSpPr/>
      </xdr:nvSpPr>
      <xdr:spPr>
        <a:xfrm>
          <a:off x="20383500" y="1322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142029</xdr:rowOff>
    </xdr:from>
    <xdr:ext cx="599010" cy="259045"/>
    <xdr:sp macro="" textlink="">
      <xdr:nvSpPr>
        <xdr:cNvPr id="860" name="テキスト ボックス 859"/>
        <xdr:cNvSpPr txBox="1"/>
      </xdr:nvSpPr>
      <xdr:spPr>
        <a:xfrm>
          <a:off x="20134795" y="1300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94134</xdr:rowOff>
    </xdr:from>
    <xdr:to>
      <xdr:col>102</xdr:col>
      <xdr:colOff>114300</xdr:colOff>
      <xdr:row>78</xdr:row>
      <xdr:rowOff>121160</xdr:rowOff>
    </xdr:to>
    <xdr:cxnSp macro="">
      <xdr:nvCxnSpPr>
        <xdr:cNvPr id="861" name="直線コネクタ 860"/>
        <xdr:cNvCxnSpPr/>
      </xdr:nvCxnSpPr>
      <xdr:spPr>
        <a:xfrm>
          <a:off x="18656300" y="13467234"/>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30564</xdr:rowOff>
    </xdr:from>
    <xdr:to>
      <xdr:col>102</xdr:col>
      <xdr:colOff>165100</xdr:colOff>
      <xdr:row>77</xdr:row>
      <xdr:rowOff>132164</xdr:rowOff>
    </xdr:to>
    <xdr:sp macro="" textlink="">
      <xdr:nvSpPr>
        <xdr:cNvPr id="862" name="フローチャート: 判断 861"/>
        <xdr:cNvSpPr/>
      </xdr:nvSpPr>
      <xdr:spPr>
        <a:xfrm>
          <a:off x="19494500" y="132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148691</xdr:rowOff>
    </xdr:from>
    <xdr:ext cx="599010" cy="259045"/>
    <xdr:sp macro="" textlink="">
      <xdr:nvSpPr>
        <xdr:cNvPr id="863" name="テキスト ボックス 862"/>
        <xdr:cNvSpPr txBox="1"/>
      </xdr:nvSpPr>
      <xdr:spPr>
        <a:xfrm>
          <a:off x="19245795" y="1300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39317</xdr:rowOff>
    </xdr:from>
    <xdr:to>
      <xdr:col>98</xdr:col>
      <xdr:colOff>38100</xdr:colOff>
      <xdr:row>77</xdr:row>
      <xdr:rowOff>140917</xdr:rowOff>
    </xdr:to>
    <xdr:sp macro="" textlink="">
      <xdr:nvSpPr>
        <xdr:cNvPr id="864" name="フローチャート: 判断 863"/>
        <xdr:cNvSpPr/>
      </xdr:nvSpPr>
      <xdr:spPr>
        <a:xfrm>
          <a:off x="18605500" y="1324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157444</xdr:rowOff>
    </xdr:from>
    <xdr:ext cx="599010" cy="259045"/>
    <xdr:sp macro="" textlink="">
      <xdr:nvSpPr>
        <xdr:cNvPr id="865" name="テキスト ボックス 864"/>
        <xdr:cNvSpPr txBox="1"/>
      </xdr:nvSpPr>
      <xdr:spPr>
        <a:xfrm>
          <a:off x="18356795" y="130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81232</xdr:rowOff>
    </xdr:from>
    <xdr:to>
      <xdr:col>116</xdr:col>
      <xdr:colOff>114300</xdr:colOff>
      <xdr:row>74</xdr:row>
      <xdr:rowOff>11382</xdr:rowOff>
    </xdr:to>
    <xdr:sp macro="" textlink="">
      <xdr:nvSpPr>
        <xdr:cNvPr id="871" name="楕円 870"/>
        <xdr:cNvSpPr/>
      </xdr:nvSpPr>
      <xdr:spPr>
        <a:xfrm>
          <a:off x="22110700" y="1259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104109</xdr:rowOff>
    </xdr:from>
    <xdr:ext cx="599010" cy="259045"/>
    <xdr:sp macro="" textlink="">
      <xdr:nvSpPr>
        <xdr:cNvPr id="872" name="繰出金該当値テキスト"/>
        <xdr:cNvSpPr txBox="1"/>
      </xdr:nvSpPr>
      <xdr:spPr>
        <a:xfrm>
          <a:off x="22212300" y="1244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114869</xdr:rowOff>
    </xdr:from>
    <xdr:to>
      <xdr:col>112</xdr:col>
      <xdr:colOff>38100</xdr:colOff>
      <xdr:row>75</xdr:row>
      <xdr:rowOff>45019</xdr:rowOff>
    </xdr:to>
    <xdr:sp macro="" textlink="">
      <xdr:nvSpPr>
        <xdr:cNvPr id="873" name="楕円 872"/>
        <xdr:cNvSpPr/>
      </xdr:nvSpPr>
      <xdr:spPr>
        <a:xfrm>
          <a:off x="21272500" y="128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61546</xdr:rowOff>
    </xdr:from>
    <xdr:ext cx="599010" cy="259045"/>
    <xdr:sp macro="" textlink="">
      <xdr:nvSpPr>
        <xdr:cNvPr id="874" name="テキスト ボックス 873"/>
        <xdr:cNvSpPr txBox="1"/>
      </xdr:nvSpPr>
      <xdr:spPr>
        <a:xfrm>
          <a:off x="21023795" y="1257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66387</xdr:rowOff>
    </xdr:from>
    <xdr:to>
      <xdr:col>107</xdr:col>
      <xdr:colOff>101600</xdr:colOff>
      <xdr:row>77</xdr:row>
      <xdr:rowOff>167987</xdr:rowOff>
    </xdr:to>
    <xdr:sp macro="" textlink="">
      <xdr:nvSpPr>
        <xdr:cNvPr id="875" name="楕円 874"/>
        <xdr:cNvSpPr/>
      </xdr:nvSpPr>
      <xdr:spPr>
        <a:xfrm>
          <a:off x="20383500" y="1326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159114</xdr:rowOff>
    </xdr:from>
    <xdr:ext cx="534377" cy="259045"/>
    <xdr:sp macro="" textlink="">
      <xdr:nvSpPr>
        <xdr:cNvPr id="876" name="テキスト ボックス 875"/>
        <xdr:cNvSpPr txBox="1"/>
      </xdr:nvSpPr>
      <xdr:spPr>
        <a:xfrm>
          <a:off x="20167111" y="1336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70360</xdr:rowOff>
    </xdr:from>
    <xdr:to>
      <xdr:col>102</xdr:col>
      <xdr:colOff>165100</xdr:colOff>
      <xdr:row>79</xdr:row>
      <xdr:rowOff>510</xdr:rowOff>
    </xdr:to>
    <xdr:sp macro="" textlink="">
      <xdr:nvSpPr>
        <xdr:cNvPr id="877" name="楕円 876"/>
        <xdr:cNvSpPr/>
      </xdr:nvSpPr>
      <xdr:spPr>
        <a:xfrm>
          <a:off x="19494500" y="13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163087</xdr:rowOff>
    </xdr:from>
    <xdr:ext cx="534377" cy="259045"/>
    <xdr:sp macro="" textlink="">
      <xdr:nvSpPr>
        <xdr:cNvPr id="878" name="テキスト ボックス 877"/>
        <xdr:cNvSpPr txBox="1"/>
      </xdr:nvSpPr>
      <xdr:spPr>
        <a:xfrm>
          <a:off x="19278111" y="135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43334</xdr:rowOff>
    </xdr:from>
    <xdr:to>
      <xdr:col>98</xdr:col>
      <xdr:colOff>38100</xdr:colOff>
      <xdr:row>78</xdr:row>
      <xdr:rowOff>144934</xdr:rowOff>
    </xdr:to>
    <xdr:sp macro="" textlink="">
      <xdr:nvSpPr>
        <xdr:cNvPr id="879" name="楕円 878"/>
        <xdr:cNvSpPr/>
      </xdr:nvSpPr>
      <xdr:spPr>
        <a:xfrm>
          <a:off x="18605500" y="13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136061</xdr:rowOff>
    </xdr:from>
    <xdr:ext cx="534377" cy="259045"/>
    <xdr:sp macro="" textlink="">
      <xdr:nvSpPr>
        <xdr:cNvPr id="880" name="テキスト ボックス 879"/>
        <xdr:cNvSpPr txBox="1"/>
      </xdr:nvSpPr>
      <xdr:spPr>
        <a:xfrm>
          <a:off x="18389111" y="135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4" name="フローチャート: 判断 913"/>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5" name="テキスト ボックス 914"/>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9" name="フローチャート: 判断 918"/>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0" name="テキスト ボックス 919"/>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1" name="テキスト ボックス 930"/>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5" name="テキスト ボックス 934"/>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住民一人当たりのコストは</a:t>
          </a:r>
          <a:r>
            <a:rPr kumimoji="1" lang="en-US" altLang="ja-JP" sz="1300" b="0" i="0" baseline="0">
              <a:solidFill>
                <a:schemeClr val="dk1"/>
              </a:solidFill>
              <a:effectLst/>
              <a:latin typeface="+mn-lt"/>
              <a:ea typeface="+mn-ea"/>
              <a:cs typeface="+mn-cs"/>
            </a:rPr>
            <a:t>2,410,850</a:t>
          </a:r>
          <a:r>
            <a:rPr kumimoji="1" lang="ja-JP" altLang="ja-JP" sz="1300" b="0" i="0" baseline="0">
              <a:solidFill>
                <a:schemeClr val="dk1"/>
              </a:solidFill>
              <a:effectLst/>
              <a:latin typeface="+mn-lt"/>
              <a:ea typeface="+mn-ea"/>
              <a:cs typeface="+mn-cs"/>
            </a:rPr>
            <a:t>円となり、前年</a:t>
          </a:r>
          <a:r>
            <a:rPr kumimoji="1" lang="ja-JP" altLang="en-US" sz="1300" b="0" i="0" baseline="0">
              <a:solidFill>
                <a:schemeClr val="dk1"/>
              </a:solidFill>
              <a:effectLst/>
              <a:latin typeface="+mn-lt"/>
              <a:ea typeface="+mn-ea"/>
              <a:cs typeface="+mn-cs"/>
            </a:rPr>
            <a:t>度</a:t>
          </a:r>
          <a:r>
            <a:rPr kumimoji="1" lang="ja-JP" altLang="ja-JP" sz="1300" b="0" i="0" baseline="0">
              <a:solidFill>
                <a:schemeClr val="dk1"/>
              </a:solidFill>
              <a:effectLst/>
              <a:latin typeface="+mn-lt"/>
              <a:ea typeface="+mn-ea"/>
              <a:cs typeface="+mn-cs"/>
            </a:rPr>
            <a:t>と比較して</a:t>
          </a:r>
          <a:r>
            <a:rPr kumimoji="1" lang="en-US" altLang="ja-JP" sz="1300" b="0" i="0" baseline="0">
              <a:solidFill>
                <a:schemeClr val="dk1"/>
              </a:solidFill>
              <a:effectLst/>
              <a:latin typeface="+mn-lt"/>
              <a:ea typeface="+mn-ea"/>
              <a:cs typeface="+mn-cs"/>
            </a:rPr>
            <a:t>1,398,538</a:t>
          </a:r>
          <a:r>
            <a:rPr kumimoji="1" lang="ja-JP" altLang="ja-JP" sz="1300" b="0" i="0" baseline="0">
              <a:solidFill>
                <a:schemeClr val="dk1"/>
              </a:solidFill>
              <a:effectLst/>
              <a:latin typeface="+mn-lt"/>
              <a:ea typeface="+mn-ea"/>
              <a:cs typeface="+mn-cs"/>
            </a:rPr>
            <a:t>円</a:t>
          </a:r>
          <a:r>
            <a:rPr kumimoji="1" lang="ja-JP" altLang="en-US" sz="1300" b="0" i="0" baseline="0">
              <a:solidFill>
                <a:schemeClr val="dk1"/>
              </a:solidFill>
              <a:effectLst/>
              <a:latin typeface="+mn-lt"/>
              <a:ea typeface="+mn-ea"/>
              <a:cs typeface="+mn-cs"/>
            </a:rPr>
            <a:t>減</a:t>
          </a:r>
          <a:r>
            <a:rPr kumimoji="1" lang="ja-JP" altLang="ja-JP" sz="1300" b="0" i="0" baseline="0">
              <a:solidFill>
                <a:schemeClr val="dk1"/>
              </a:solidFill>
              <a:effectLst/>
              <a:latin typeface="+mn-lt"/>
              <a:ea typeface="+mn-ea"/>
              <a:cs typeface="+mn-cs"/>
            </a:rPr>
            <a:t>となった。これは</a:t>
          </a:r>
          <a:r>
            <a:rPr kumimoji="1" lang="ja-JP" altLang="en-US" sz="1300" b="0" i="0" baseline="0">
              <a:solidFill>
                <a:schemeClr val="dk1"/>
              </a:solidFill>
              <a:effectLst/>
              <a:latin typeface="+mn-lt"/>
              <a:ea typeface="+mn-ea"/>
              <a:cs typeface="+mn-cs"/>
            </a:rPr>
            <a:t>積立金</a:t>
          </a:r>
          <a:r>
            <a:rPr kumimoji="1" lang="ja-JP" altLang="ja-JP" sz="1300" b="0" i="0" baseline="0">
              <a:solidFill>
                <a:schemeClr val="dk1"/>
              </a:solidFill>
              <a:effectLst/>
              <a:latin typeface="+mn-lt"/>
              <a:ea typeface="+mn-ea"/>
              <a:cs typeface="+mn-cs"/>
            </a:rPr>
            <a:t>が前年度比</a:t>
          </a:r>
          <a:r>
            <a:rPr kumimoji="1" lang="en-US" altLang="ja-JP" sz="1300" b="0" i="0" baseline="0">
              <a:solidFill>
                <a:schemeClr val="dk1"/>
              </a:solidFill>
              <a:effectLst/>
              <a:latin typeface="+mn-lt"/>
              <a:ea typeface="+mn-ea"/>
              <a:cs typeface="+mn-cs"/>
            </a:rPr>
            <a:t>1,113,394</a:t>
          </a:r>
          <a:r>
            <a:rPr kumimoji="1" lang="ja-JP" altLang="ja-JP" sz="1300" b="0" i="0" baseline="0">
              <a:solidFill>
                <a:schemeClr val="dk1"/>
              </a:solidFill>
              <a:effectLst/>
              <a:latin typeface="+mn-lt"/>
              <a:ea typeface="+mn-ea"/>
              <a:cs typeface="+mn-cs"/>
            </a:rPr>
            <a:t>円減、普通建設事業費が前年度比</a:t>
          </a:r>
          <a:r>
            <a:rPr kumimoji="1" lang="en-US" altLang="ja-JP" sz="1300" b="0" i="0" baseline="0">
              <a:solidFill>
                <a:schemeClr val="dk1"/>
              </a:solidFill>
              <a:effectLst/>
              <a:latin typeface="+mn-lt"/>
              <a:ea typeface="+mn-ea"/>
              <a:cs typeface="+mn-cs"/>
            </a:rPr>
            <a:t>426,426</a:t>
          </a:r>
          <a:r>
            <a:rPr kumimoji="1" lang="ja-JP" altLang="ja-JP" sz="1300" b="0" i="0" baseline="0">
              <a:solidFill>
                <a:schemeClr val="dk1"/>
              </a:solidFill>
              <a:effectLst/>
              <a:latin typeface="+mn-lt"/>
              <a:ea typeface="+mn-ea"/>
              <a:cs typeface="+mn-cs"/>
            </a:rPr>
            <a:t>円</a:t>
          </a:r>
          <a:r>
            <a:rPr kumimoji="1" lang="ja-JP" altLang="en-US" sz="1300" b="0" i="0" baseline="0">
              <a:solidFill>
                <a:schemeClr val="dk1"/>
              </a:solidFill>
              <a:effectLst/>
              <a:latin typeface="+mn-lt"/>
              <a:ea typeface="+mn-ea"/>
              <a:cs typeface="+mn-cs"/>
            </a:rPr>
            <a:t>減</a:t>
          </a:r>
          <a:r>
            <a:rPr kumimoji="1" lang="ja-JP" altLang="ja-JP" sz="1300" b="0" i="0" baseline="0">
              <a:solidFill>
                <a:schemeClr val="dk1"/>
              </a:solidFill>
              <a:effectLst/>
              <a:latin typeface="+mn-lt"/>
              <a:ea typeface="+mn-ea"/>
              <a:cs typeface="+mn-cs"/>
            </a:rPr>
            <a:t>となったことが主な要因である。</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300" b="0" i="0" baseline="0">
              <a:solidFill>
                <a:schemeClr val="dk1"/>
              </a:solidFill>
              <a:effectLst/>
              <a:latin typeface="+mn-lt"/>
              <a:ea typeface="+mn-ea"/>
              <a:cs typeface="+mn-cs"/>
            </a:rPr>
            <a:t>しかしながら、</a:t>
          </a:r>
          <a:r>
            <a:rPr kumimoji="1" lang="ja-JP" altLang="ja-JP" sz="1300" b="0" i="0" baseline="0">
              <a:solidFill>
                <a:schemeClr val="dk1"/>
              </a:solidFill>
              <a:effectLst/>
              <a:latin typeface="+mn-lt"/>
              <a:ea typeface="+mn-ea"/>
              <a:cs typeface="+mn-cs"/>
            </a:rPr>
            <a:t>普通建設事業費</a:t>
          </a:r>
          <a:r>
            <a:rPr kumimoji="1" lang="ja-JP" altLang="en-US" sz="1300" b="0" i="0" baseline="0">
              <a:solidFill>
                <a:schemeClr val="dk1"/>
              </a:solidFill>
              <a:effectLst/>
              <a:latin typeface="+mn-lt"/>
              <a:ea typeface="+mn-ea"/>
              <a:cs typeface="+mn-cs"/>
            </a:rPr>
            <a:t>や積立金</a:t>
          </a:r>
          <a:r>
            <a:rPr kumimoji="1" lang="ja-JP" altLang="ja-JP" sz="1300" b="0" i="0" baseline="0">
              <a:solidFill>
                <a:schemeClr val="dk1"/>
              </a:solidFill>
              <a:effectLst/>
              <a:latin typeface="+mn-lt"/>
              <a:ea typeface="+mn-ea"/>
              <a:cs typeface="+mn-cs"/>
            </a:rPr>
            <a:t>は類似団体の平均を大きく上回っている</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これ</a:t>
          </a:r>
          <a:r>
            <a:rPr kumimoji="1" lang="ja-JP" altLang="en-US" sz="1300" b="0" i="0" baseline="0">
              <a:solidFill>
                <a:schemeClr val="dk1"/>
              </a:solidFill>
              <a:effectLst/>
              <a:latin typeface="+mn-lt"/>
              <a:ea typeface="+mn-ea"/>
              <a:cs typeface="+mn-cs"/>
            </a:rPr>
            <a:t>ら</a:t>
          </a:r>
          <a:r>
            <a:rPr kumimoji="1" lang="ja-JP" altLang="ja-JP" sz="1300" b="0" i="0" baseline="0">
              <a:solidFill>
                <a:schemeClr val="dk1"/>
              </a:solidFill>
              <a:effectLst/>
              <a:latin typeface="+mn-lt"/>
              <a:ea typeface="+mn-ea"/>
              <a:cs typeface="+mn-cs"/>
            </a:rPr>
            <a:t>は</a:t>
          </a:r>
          <a:r>
            <a:rPr kumimoji="1" lang="ja-JP" altLang="en-US" sz="1300" b="0" i="0" baseline="0">
              <a:solidFill>
                <a:schemeClr val="dk1"/>
              </a:solidFill>
              <a:effectLst/>
              <a:latin typeface="+mn-lt"/>
              <a:ea typeface="+mn-ea"/>
              <a:cs typeface="+mn-cs"/>
            </a:rPr>
            <a:t>特定復興再生拠点区域の整備事業や特定目的基金への積立等</a:t>
          </a:r>
          <a:r>
            <a:rPr kumimoji="1" lang="ja-JP" altLang="ja-JP" sz="1300" b="0" i="0" baseline="0">
              <a:solidFill>
                <a:schemeClr val="dk1"/>
              </a:solidFill>
              <a:effectLst/>
              <a:latin typeface="+mn-lt"/>
              <a:ea typeface="+mn-ea"/>
              <a:cs typeface="+mn-cs"/>
            </a:rPr>
            <a:t>が増加したことが要因である。</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ja-JP" sz="1300" b="0" i="0" baseline="0">
              <a:solidFill>
                <a:schemeClr val="dk1"/>
              </a:solidFill>
              <a:effectLst/>
              <a:latin typeface="+mn-lt"/>
              <a:ea typeface="+mn-ea"/>
              <a:cs typeface="+mn-cs"/>
            </a:rPr>
            <a:t>普通建設事業（新規）や基金取崩事業のための積立金については、今後も多くの復興事業が計画されることから、当面の間、類似団体よりも高い水準で推移すると見込んでいる。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10,002
9,958
78.71
33,320,383
24,113,271
957,567
6,819,303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12227</xdr:rowOff>
    </xdr:from>
    <xdr:to>
      <xdr:col>24</xdr:col>
      <xdr:colOff>63500</xdr:colOff>
      <xdr:row>39</xdr:row>
      <xdr:rowOff>19056</xdr:rowOff>
    </xdr:to>
    <xdr:cxnSp macro="">
      <xdr:nvCxnSpPr>
        <xdr:cNvPr id="64" name="直線コネクタ 63"/>
        <xdr:cNvCxnSpPr/>
      </xdr:nvCxnSpPr>
      <xdr:spPr>
        <a:xfrm flipV="1">
          <a:off x="3797300" y="6698777"/>
          <a:ext cx="8382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19056</xdr:rowOff>
    </xdr:from>
    <xdr:to>
      <xdr:col>19</xdr:col>
      <xdr:colOff>177800</xdr:colOff>
      <xdr:row>39</xdr:row>
      <xdr:rowOff>19471</xdr:rowOff>
    </xdr:to>
    <xdr:cxnSp macro="">
      <xdr:nvCxnSpPr>
        <xdr:cNvPr id="67" name="直線コネクタ 66"/>
        <xdr:cNvCxnSpPr/>
      </xdr:nvCxnSpPr>
      <xdr:spPr>
        <a:xfrm flipV="1">
          <a:off x="2908300" y="6705606"/>
          <a:ext cx="889000" cy="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19471</xdr:rowOff>
    </xdr:from>
    <xdr:to>
      <xdr:col>15</xdr:col>
      <xdr:colOff>50800</xdr:colOff>
      <xdr:row>39</xdr:row>
      <xdr:rowOff>21471</xdr:rowOff>
    </xdr:to>
    <xdr:cxnSp macro="">
      <xdr:nvCxnSpPr>
        <xdr:cNvPr id="70" name="直線コネクタ 69"/>
        <xdr:cNvCxnSpPr/>
      </xdr:nvCxnSpPr>
      <xdr:spPr>
        <a:xfrm flipV="1">
          <a:off x="2019300" y="6706021"/>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15034</xdr:rowOff>
    </xdr:from>
    <xdr:to>
      <xdr:col>15</xdr:col>
      <xdr:colOff>101600</xdr:colOff>
      <xdr:row>38</xdr:row>
      <xdr:rowOff>116634</xdr:rowOff>
    </xdr:to>
    <xdr:sp macro="" textlink="">
      <xdr:nvSpPr>
        <xdr:cNvPr id="71" name="フローチャート: 判断 70"/>
        <xdr:cNvSpPr/>
      </xdr:nvSpPr>
      <xdr:spPr>
        <a:xfrm>
          <a:off x="2857500" y="65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133161</xdr:rowOff>
    </xdr:from>
    <xdr:ext cx="534377" cy="259045"/>
    <xdr:sp macro="" textlink="">
      <xdr:nvSpPr>
        <xdr:cNvPr id="72" name="テキスト ボックス 71"/>
        <xdr:cNvSpPr txBox="1"/>
      </xdr:nvSpPr>
      <xdr:spPr>
        <a:xfrm>
          <a:off x="2641111" y="63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21471</xdr:rowOff>
    </xdr:from>
    <xdr:to>
      <xdr:col>10</xdr:col>
      <xdr:colOff>114300</xdr:colOff>
      <xdr:row>39</xdr:row>
      <xdr:rowOff>25586</xdr:rowOff>
    </xdr:to>
    <xdr:cxnSp macro="">
      <xdr:nvCxnSpPr>
        <xdr:cNvPr id="73" name="直線コネクタ 72"/>
        <xdr:cNvCxnSpPr/>
      </xdr:nvCxnSpPr>
      <xdr:spPr>
        <a:xfrm flipV="1">
          <a:off x="1130300" y="6708021"/>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6947</xdr:rowOff>
    </xdr:from>
    <xdr:to>
      <xdr:col>10</xdr:col>
      <xdr:colOff>165100</xdr:colOff>
      <xdr:row>38</xdr:row>
      <xdr:rowOff>108547</xdr:rowOff>
    </xdr:to>
    <xdr:sp macro="" textlink="">
      <xdr:nvSpPr>
        <xdr:cNvPr id="74" name="フローチャート: 判断 73"/>
        <xdr:cNvSpPr/>
      </xdr:nvSpPr>
      <xdr:spPr>
        <a:xfrm>
          <a:off x="1968500" y="652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125074</xdr:rowOff>
    </xdr:from>
    <xdr:ext cx="534377" cy="259045"/>
    <xdr:sp macro="" textlink="">
      <xdr:nvSpPr>
        <xdr:cNvPr id="75" name="テキスト ボックス 74"/>
        <xdr:cNvSpPr txBox="1"/>
      </xdr:nvSpPr>
      <xdr:spPr>
        <a:xfrm>
          <a:off x="1752111" y="62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11876</xdr:rowOff>
    </xdr:from>
    <xdr:to>
      <xdr:col>6</xdr:col>
      <xdr:colOff>38100</xdr:colOff>
      <xdr:row>38</xdr:row>
      <xdr:rowOff>113476</xdr:rowOff>
    </xdr:to>
    <xdr:sp macro="" textlink="">
      <xdr:nvSpPr>
        <xdr:cNvPr id="76" name="フローチャート: 判断 75"/>
        <xdr:cNvSpPr/>
      </xdr:nvSpPr>
      <xdr:spPr>
        <a:xfrm>
          <a:off x="1079500" y="65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130003</xdr:rowOff>
    </xdr:from>
    <xdr:ext cx="534377" cy="259045"/>
    <xdr:sp macro="" textlink="">
      <xdr:nvSpPr>
        <xdr:cNvPr id="77" name="テキスト ボックス 76"/>
        <xdr:cNvSpPr txBox="1"/>
      </xdr:nvSpPr>
      <xdr:spPr>
        <a:xfrm>
          <a:off x="863111" y="63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132877</xdr:rowOff>
    </xdr:from>
    <xdr:to>
      <xdr:col>24</xdr:col>
      <xdr:colOff>114300</xdr:colOff>
      <xdr:row>39</xdr:row>
      <xdr:rowOff>63027</xdr:rowOff>
    </xdr:to>
    <xdr:sp macro="" textlink="">
      <xdr:nvSpPr>
        <xdr:cNvPr id="83" name="楕円 82"/>
        <xdr:cNvSpPr/>
      </xdr:nvSpPr>
      <xdr:spPr>
        <a:xfrm>
          <a:off x="4584700" y="66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47804</xdr:rowOff>
    </xdr:from>
    <xdr:ext cx="469744" cy="259045"/>
    <xdr:sp macro="" textlink="">
      <xdr:nvSpPr>
        <xdr:cNvPr id="84" name="議会費該当値テキスト"/>
        <xdr:cNvSpPr txBox="1"/>
      </xdr:nvSpPr>
      <xdr:spPr>
        <a:xfrm>
          <a:off x="4686300" y="65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139706</xdr:rowOff>
    </xdr:from>
    <xdr:to>
      <xdr:col>20</xdr:col>
      <xdr:colOff>38100</xdr:colOff>
      <xdr:row>39</xdr:row>
      <xdr:rowOff>69856</xdr:rowOff>
    </xdr:to>
    <xdr:sp macro="" textlink="">
      <xdr:nvSpPr>
        <xdr:cNvPr id="85" name="楕円 84"/>
        <xdr:cNvSpPr/>
      </xdr:nvSpPr>
      <xdr:spPr>
        <a:xfrm>
          <a:off x="3746500" y="66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60983</xdr:rowOff>
    </xdr:from>
    <xdr:ext cx="469744" cy="259045"/>
    <xdr:sp macro="" textlink="">
      <xdr:nvSpPr>
        <xdr:cNvPr id="86" name="テキスト ボックス 85"/>
        <xdr:cNvSpPr txBox="1"/>
      </xdr:nvSpPr>
      <xdr:spPr>
        <a:xfrm>
          <a:off x="3562428" y="674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140121</xdr:rowOff>
    </xdr:from>
    <xdr:to>
      <xdr:col>15</xdr:col>
      <xdr:colOff>101600</xdr:colOff>
      <xdr:row>39</xdr:row>
      <xdr:rowOff>70271</xdr:rowOff>
    </xdr:to>
    <xdr:sp macro="" textlink="">
      <xdr:nvSpPr>
        <xdr:cNvPr id="87" name="楕円 86"/>
        <xdr:cNvSpPr/>
      </xdr:nvSpPr>
      <xdr:spPr>
        <a:xfrm>
          <a:off x="2857500" y="665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61398</xdr:rowOff>
    </xdr:from>
    <xdr:ext cx="469744" cy="259045"/>
    <xdr:sp macro="" textlink="">
      <xdr:nvSpPr>
        <xdr:cNvPr id="88" name="テキスト ボックス 87"/>
        <xdr:cNvSpPr txBox="1"/>
      </xdr:nvSpPr>
      <xdr:spPr>
        <a:xfrm>
          <a:off x="2673428" y="674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142121</xdr:rowOff>
    </xdr:from>
    <xdr:to>
      <xdr:col>10</xdr:col>
      <xdr:colOff>165100</xdr:colOff>
      <xdr:row>39</xdr:row>
      <xdr:rowOff>72271</xdr:rowOff>
    </xdr:to>
    <xdr:sp macro="" textlink="">
      <xdr:nvSpPr>
        <xdr:cNvPr id="89" name="楕円 88"/>
        <xdr:cNvSpPr/>
      </xdr:nvSpPr>
      <xdr:spPr>
        <a:xfrm>
          <a:off x="1968500" y="665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63398</xdr:rowOff>
    </xdr:from>
    <xdr:ext cx="469744" cy="259045"/>
    <xdr:sp macro="" textlink="">
      <xdr:nvSpPr>
        <xdr:cNvPr id="90" name="テキスト ボックス 89"/>
        <xdr:cNvSpPr txBox="1"/>
      </xdr:nvSpPr>
      <xdr:spPr>
        <a:xfrm>
          <a:off x="1784428" y="674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146236</xdr:rowOff>
    </xdr:from>
    <xdr:to>
      <xdr:col>6</xdr:col>
      <xdr:colOff>38100</xdr:colOff>
      <xdr:row>39</xdr:row>
      <xdr:rowOff>76386</xdr:rowOff>
    </xdr:to>
    <xdr:sp macro="" textlink="">
      <xdr:nvSpPr>
        <xdr:cNvPr id="91" name="楕円 90"/>
        <xdr:cNvSpPr/>
      </xdr:nvSpPr>
      <xdr:spPr>
        <a:xfrm>
          <a:off x="1079500" y="66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67513</xdr:rowOff>
    </xdr:from>
    <xdr:ext cx="469744" cy="259045"/>
    <xdr:sp macro="" textlink="">
      <xdr:nvSpPr>
        <xdr:cNvPr id="92" name="テキスト ボックス 91"/>
        <xdr:cNvSpPr txBox="1"/>
      </xdr:nvSpPr>
      <xdr:spPr>
        <a:xfrm>
          <a:off x="895428" y="675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146944</xdr:rowOff>
    </xdr:from>
    <xdr:to>
      <xdr:col>24</xdr:col>
      <xdr:colOff>63500</xdr:colOff>
      <xdr:row>56</xdr:row>
      <xdr:rowOff>78392</xdr:rowOff>
    </xdr:to>
    <xdr:cxnSp macro="">
      <xdr:nvCxnSpPr>
        <xdr:cNvPr id="121" name="直線コネクタ 120"/>
        <xdr:cNvCxnSpPr/>
      </xdr:nvCxnSpPr>
      <xdr:spPr>
        <a:xfrm>
          <a:off x="3797300" y="9233794"/>
          <a:ext cx="838200" cy="44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83907</xdr:rowOff>
    </xdr:from>
    <xdr:to>
      <xdr:col>19</xdr:col>
      <xdr:colOff>177800</xdr:colOff>
      <xdr:row>53</xdr:row>
      <xdr:rowOff>146944</xdr:rowOff>
    </xdr:to>
    <xdr:cxnSp macro="">
      <xdr:nvCxnSpPr>
        <xdr:cNvPr id="124" name="直線コネクタ 123"/>
        <xdr:cNvCxnSpPr/>
      </xdr:nvCxnSpPr>
      <xdr:spPr>
        <a:xfrm>
          <a:off x="2908300" y="9170757"/>
          <a:ext cx="889000" cy="6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83907</xdr:rowOff>
    </xdr:from>
    <xdr:to>
      <xdr:col>15</xdr:col>
      <xdr:colOff>50800</xdr:colOff>
      <xdr:row>57</xdr:row>
      <xdr:rowOff>73971</xdr:rowOff>
    </xdr:to>
    <xdr:cxnSp macro="">
      <xdr:nvCxnSpPr>
        <xdr:cNvPr id="127" name="直線コネクタ 126"/>
        <xdr:cNvCxnSpPr/>
      </xdr:nvCxnSpPr>
      <xdr:spPr>
        <a:xfrm flipV="1">
          <a:off x="2019300" y="9170757"/>
          <a:ext cx="889000" cy="67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4741</xdr:rowOff>
    </xdr:from>
    <xdr:to>
      <xdr:col>15</xdr:col>
      <xdr:colOff>101600</xdr:colOff>
      <xdr:row>58</xdr:row>
      <xdr:rowOff>106341</xdr:rowOff>
    </xdr:to>
    <xdr:sp macro="" textlink="">
      <xdr:nvSpPr>
        <xdr:cNvPr id="128" name="フローチャート: 判断 127"/>
        <xdr:cNvSpPr/>
      </xdr:nvSpPr>
      <xdr:spPr>
        <a:xfrm>
          <a:off x="2857500" y="994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97468</xdr:rowOff>
    </xdr:from>
    <xdr:ext cx="599010" cy="259045"/>
    <xdr:sp macro="" textlink="">
      <xdr:nvSpPr>
        <xdr:cNvPr id="129" name="テキスト ボックス 128"/>
        <xdr:cNvSpPr txBox="1"/>
      </xdr:nvSpPr>
      <xdr:spPr>
        <a:xfrm>
          <a:off x="2608795" y="1004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77413</xdr:rowOff>
    </xdr:from>
    <xdr:to>
      <xdr:col>10</xdr:col>
      <xdr:colOff>114300</xdr:colOff>
      <xdr:row>57</xdr:row>
      <xdr:rowOff>73971</xdr:rowOff>
    </xdr:to>
    <xdr:cxnSp macro="">
      <xdr:nvCxnSpPr>
        <xdr:cNvPr id="130" name="直線コネクタ 129"/>
        <xdr:cNvCxnSpPr/>
      </xdr:nvCxnSpPr>
      <xdr:spPr>
        <a:xfrm>
          <a:off x="1130300" y="9507163"/>
          <a:ext cx="889000" cy="33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57195</xdr:rowOff>
    </xdr:from>
    <xdr:to>
      <xdr:col>10</xdr:col>
      <xdr:colOff>165100</xdr:colOff>
      <xdr:row>58</xdr:row>
      <xdr:rowOff>158795</xdr:rowOff>
    </xdr:to>
    <xdr:sp macro="" textlink="">
      <xdr:nvSpPr>
        <xdr:cNvPr id="131" name="フローチャート: 判断 130"/>
        <xdr:cNvSpPr/>
      </xdr:nvSpPr>
      <xdr:spPr>
        <a:xfrm>
          <a:off x="19685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149922</xdr:rowOff>
    </xdr:from>
    <xdr:ext cx="599010" cy="259045"/>
    <xdr:sp macro="" textlink="">
      <xdr:nvSpPr>
        <xdr:cNvPr id="132" name="テキスト ボックス 131"/>
        <xdr:cNvSpPr txBox="1"/>
      </xdr:nvSpPr>
      <xdr:spPr>
        <a:xfrm>
          <a:off x="1719795" y="1009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57544</xdr:rowOff>
    </xdr:from>
    <xdr:to>
      <xdr:col>6</xdr:col>
      <xdr:colOff>38100</xdr:colOff>
      <xdr:row>58</xdr:row>
      <xdr:rowOff>159144</xdr:rowOff>
    </xdr:to>
    <xdr:sp macro="" textlink="">
      <xdr:nvSpPr>
        <xdr:cNvPr id="133" name="フローチャート: 判断 132"/>
        <xdr:cNvSpPr/>
      </xdr:nvSpPr>
      <xdr:spPr>
        <a:xfrm>
          <a:off x="1079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150271</xdr:rowOff>
    </xdr:from>
    <xdr:ext cx="599010" cy="259045"/>
    <xdr:sp macro="" textlink="">
      <xdr:nvSpPr>
        <xdr:cNvPr id="134" name="テキスト ボックス 133"/>
        <xdr:cNvSpPr txBox="1"/>
      </xdr:nvSpPr>
      <xdr:spPr>
        <a:xfrm>
          <a:off x="830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27592</xdr:rowOff>
    </xdr:from>
    <xdr:to>
      <xdr:col>24</xdr:col>
      <xdr:colOff>114300</xdr:colOff>
      <xdr:row>56</xdr:row>
      <xdr:rowOff>129192</xdr:rowOff>
    </xdr:to>
    <xdr:sp macro="" textlink="">
      <xdr:nvSpPr>
        <xdr:cNvPr id="140" name="楕円 139"/>
        <xdr:cNvSpPr/>
      </xdr:nvSpPr>
      <xdr:spPr>
        <a:xfrm>
          <a:off x="4584700" y="962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50469</xdr:rowOff>
    </xdr:from>
    <xdr:ext cx="690189" cy="259045"/>
    <xdr:sp macro="" textlink="">
      <xdr:nvSpPr>
        <xdr:cNvPr id="141" name="総務費該当値テキスト"/>
        <xdr:cNvSpPr txBox="1"/>
      </xdr:nvSpPr>
      <xdr:spPr>
        <a:xfrm>
          <a:off x="4686300" y="94802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96144</xdr:rowOff>
    </xdr:from>
    <xdr:to>
      <xdr:col>20</xdr:col>
      <xdr:colOff>38100</xdr:colOff>
      <xdr:row>54</xdr:row>
      <xdr:rowOff>26294</xdr:rowOff>
    </xdr:to>
    <xdr:sp macro="" textlink="">
      <xdr:nvSpPr>
        <xdr:cNvPr id="142" name="楕円 141"/>
        <xdr:cNvSpPr/>
      </xdr:nvSpPr>
      <xdr:spPr>
        <a:xfrm>
          <a:off x="3746500" y="91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42821</xdr:rowOff>
    </xdr:from>
    <xdr:ext cx="690189" cy="259045"/>
    <xdr:sp macro="" textlink="">
      <xdr:nvSpPr>
        <xdr:cNvPr id="143" name="テキスト ボックス 142"/>
        <xdr:cNvSpPr txBox="1"/>
      </xdr:nvSpPr>
      <xdr:spPr>
        <a:xfrm>
          <a:off x="3452205" y="89582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33107</xdr:rowOff>
    </xdr:from>
    <xdr:to>
      <xdr:col>15</xdr:col>
      <xdr:colOff>101600</xdr:colOff>
      <xdr:row>53</xdr:row>
      <xdr:rowOff>134707</xdr:rowOff>
    </xdr:to>
    <xdr:sp macro="" textlink="">
      <xdr:nvSpPr>
        <xdr:cNvPr id="144" name="楕円 143"/>
        <xdr:cNvSpPr/>
      </xdr:nvSpPr>
      <xdr:spPr>
        <a:xfrm>
          <a:off x="2857500" y="91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51</xdr:row>
      <xdr:rowOff>151234</xdr:rowOff>
    </xdr:from>
    <xdr:ext cx="690189" cy="259045"/>
    <xdr:sp macro="" textlink="">
      <xdr:nvSpPr>
        <xdr:cNvPr id="145" name="テキスト ボックス 144"/>
        <xdr:cNvSpPr txBox="1"/>
      </xdr:nvSpPr>
      <xdr:spPr>
        <a:xfrm>
          <a:off x="2563205" y="8895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23171</xdr:rowOff>
    </xdr:from>
    <xdr:to>
      <xdr:col>10</xdr:col>
      <xdr:colOff>165100</xdr:colOff>
      <xdr:row>57</xdr:row>
      <xdr:rowOff>124771</xdr:rowOff>
    </xdr:to>
    <xdr:sp macro="" textlink="">
      <xdr:nvSpPr>
        <xdr:cNvPr id="146" name="楕円 145"/>
        <xdr:cNvSpPr/>
      </xdr:nvSpPr>
      <xdr:spPr>
        <a:xfrm>
          <a:off x="1968500" y="97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141298</xdr:rowOff>
    </xdr:from>
    <xdr:ext cx="599010" cy="259045"/>
    <xdr:sp macro="" textlink="">
      <xdr:nvSpPr>
        <xdr:cNvPr id="147" name="テキスト ボックス 146"/>
        <xdr:cNvSpPr txBox="1"/>
      </xdr:nvSpPr>
      <xdr:spPr>
        <a:xfrm>
          <a:off x="1719795" y="95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26613</xdr:rowOff>
    </xdr:from>
    <xdr:to>
      <xdr:col>6</xdr:col>
      <xdr:colOff>38100</xdr:colOff>
      <xdr:row>55</xdr:row>
      <xdr:rowOff>128213</xdr:rowOff>
    </xdr:to>
    <xdr:sp macro="" textlink="">
      <xdr:nvSpPr>
        <xdr:cNvPr id="148" name="楕円 147"/>
        <xdr:cNvSpPr/>
      </xdr:nvSpPr>
      <xdr:spPr>
        <a:xfrm>
          <a:off x="1079500" y="9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53</xdr:row>
      <xdr:rowOff>144740</xdr:rowOff>
    </xdr:from>
    <xdr:ext cx="690189" cy="259045"/>
    <xdr:sp macro="" textlink="">
      <xdr:nvSpPr>
        <xdr:cNvPr id="149" name="テキスト ボックス 148"/>
        <xdr:cNvSpPr txBox="1"/>
      </xdr:nvSpPr>
      <xdr:spPr>
        <a:xfrm>
          <a:off x="785205" y="92315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70" name="テキスト ボックス 169"/>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2" name="テキスト ボックス 171"/>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87844</xdr:rowOff>
    </xdr:from>
    <xdr:to>
      <xdr:col>24</xdr:col>
      <xdr:colOff>62865</xdr:colOff>
      <xdr:row>79</xdr:row>
      <xdr:rowOff>122709</xdr:rowOff>
    </xdr:to>
    <xdr:cxnSp macro="">
      <xdr:nvCxnSpPr>
        <xdr:cNvPr id="174" name="直線コネクタ 173"/>
        <xdr:cNvCxnSpPr/>
      </xdr:nvCxnSpPr>
      <xdr:spPr>
        <a:xfrm flipV="1">
          <a:off x="4633595" y="12603694"/>
          <a:ext cx="1270" cy="106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126536</xdr:rowOff>
    </xdr:from>
    <xdr:ext cx="599010" cy="259045"/>
    <xdr:sp macro="" textlink="">
      <xdr:nvSpPr>
        <xdr:cNvPr id="175" name="民生費最小値テキスト"/>
        <xdr:cNvSpPr txBox="1"/>
      </xdr:nvSpPr>
      <xdr:spPr>
        <a:xfrm>
          <a:off x="4686300" y="1367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122709</xdr:rowOff>
    </xdr:from>
    <xdr:to>
      <xdr:col>24</xdr:col>
      <xdr:colOff>152400</xdr:colOff>
      <xdr:row>79</xdr:row>
      <xdr:rowOff>122709</xdr:rowOff>
    </xdr:to>
    <xdr:cxnSp macro="">
      <xdr:nvCxnSpPr>
        <xdr:cNvPr id="176" name="直線コネクタ 175"/>
        <xdr:cNvCxnSpPr/>
      </xdr:nvCxnSpPr>
      <xdr:spPr>
        <a:xfrm>
          <a:off x="4546600" y="13667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34521</xdr:rowOff>
    </xdr:from>
    <xdr:ext cx="599010" cy="259045"/>
    <xdr:sp macro="" textlink="">
      <xdr:nvSpPr>
        <xdr:cNvPr id="177" name="民生費最大値テキスト"/>
        <xdr:cNvSpPr txBox="1"/>
      </xdr:nvSpPr>
      <xdr:spPr>
        <a:xfrm>
          <a:off x="4686300" y="123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87844</xdr:rowOff>
    </xdr:from>
    <xdr:to>
      <xdr:col>24</xdr:col>
      <xdr:colOff>152400</xdr:colOff>
      <xdr:row>73</xdr:row>
      <xdr:rowOff>87844</xdr:rowOff>
    </xdr:to>
    <xdr:cxnSp macro="">
      <xdr:nvCxnSpPr>
        <xdr:cNvPr id="178" name="直線コネクタ 177"/>
        <xdr:cNvCxnSpPr/>
      </xdr:nvCxnSpPr>
      <xdr:spPr>
        <a:xfrm>
          <a:off x="4546600" y="1260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100820</xdr:rowOff>
    </xdr:from>
    <xdr:to>
      <xdr:col>24</xdr:col>
      <xdr:colOff>63500</xdr:colOff>
      <xdr:row>79</xdr:row>
      <xdr:rowOff>112632</xdr:rowOff>
    </xdr:to>
    <xdr:cxnSp macro="">
      <xdr:nvCxnSpPr>
        <xdr:cNvPr id="179" name="直線コネクタ 178"/>
        <xdr:cNvCxnSpPr/>
      </xdr:nvCxnSpPr>
      <xdr:spPr>
        <a:xfrm>
          <a:off x="3797300" y="13645370"/>
          <a:ext cx="8382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77171</xdr:rowOff>
    </xdr:from>
    <xdr:ext cx="599010" cy="259045"/>
    <xdr:sp macro="" textlink="">
      <xdr:nvSpPr>
        <xdr:cNvPr id="180" name="民生費平均値テキスト"/>
        <xdr:cNvSpPr txBox="1"/>
      </xdr:nvSpPr>
      <xdr:spPr>
        <a:xfrm>
          <a:off x="4686300" y="13278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54294</xdr:rowOff>
    </xdr:from>
    <xdr:to>
      <xdr:col>24</xdr:col>
      <xdr:colOff>114300</xdr:colOff>
      <xdr:row>78</xdr:row>
      <xdr:rowOff>155894</xdr:rowOff>
    </xdr:to>
    <xdr:sp macro="" textlink="">
      <xdr:nvSpPr>
        <xdr:cNvPr id="181" name="フローチャート: 判断 180"/>
        <xdr:cNvSpPr/>
      </xdr:nvSpPr>
      <xdr:spPr>
        <a:xfrm>
          <a:off x="4584700" y="134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96847</xdr:rowOff>
    </xdr:from>
    <xdr:to>
      <xdr:col>19</xdr:col>
      <xdr:colOff>177800</xdr:colOff>
      <xdr:row>79</xdr:row>
      <xdr:rowOff>100820</xdr:rowOff>
    </xdr:to>
    <xdr:cxnSp macro="">
      <xdr:nvCxnSpPr>
        <xdr:cNvPr id="182" name="直線コネクタ 181"/>
        <xdr:cNvCxnSpPr/>
      </xdr:nvCxnSpPr>
      <xdr:spPr>
        <a:xfrm>
          <a:off x="2908300" y="13641397"/>
          <a:ext cx="8890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55877</xdr:rowOff>
    </xdr:from>
    <xdr:to>
      <xdr:col>20</xdr:col>
      <xdr:colOff>38100</xdr:colOff>
      <xdr:row>78</xdr:row>
      <xdr:rowOff>157477</xdr:rowOff>
    </xdr:to>
    <xdr:sp macro="" textlink="">
      <xdr:nvSpPr>
        <xdr:cNvPr id="183" name="フローチャート: 判断 182"/>
        <xdr:cNvSpPr/>
      </xdr:nvSpPr>
      <xdr:spPr>
        <a:xfrm>
          <a:off x="3746500" y="13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2554</xdr:rowOff>
    </xdr:from>
    <xdr:ext cx="599010" cy="259045"/>
    <xdr:sp macro="" textlink="">
      <xdr:nvSpPr>
        <xdr:cNvPr id="184" name="テキスト ボックス 183"/>
        <xdr:cNvSpPr txBox="1"/>
      </xdr:nvSpPr>
      <xdr:spPr>
        <a:xfrm>
          <a:off x="3497795" y="1320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74509</xdr:rowOff>
    </xdr:from>
    <xdr:to>
      <xdr:col>15</xdr:col>
      <xdr:colOff>50800</xdr:colOff>
      <xdr:row>79</xdr:row>
      <xdr:rowOff>96847</xdr:rowOff>
    </xdr:to>
    <xdr:cxnSp macro="">
      <xdr:nvCxnSpPr>
        <xdr:cNvPr id="185" name="直線コネクタ 184"/>
        <xdr:cNvCxnSpPr/>
      </xdr:nvCxnSpPr>
      <xdr:spPr>
        <a:xfrm>
          <a:off x="2019300" y="12076009"/>
          <a:ext cx="889000" cy="156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97527</xdr:rowOff>
    </xdr:from>
    <xdr:to>
      <xdr:col>15</xdr:col>
      <xdr:colOff>101600</xdr:colOff>
      <xdr:row>79</xdr:row>
      <xdr:rowOff>27677</xdr:rowOff>
    </xdr:to>
    <xdr:sp macro="" textlink="">
      <xdr:nvSpPr>
        <xdr:cNvPr id="186" name="フローチャート: 判断 185"/>
        <xdr:cNvSpPr/>
      </xdr:nvSpPr>
      <xdr:spPr>
        <a:xfrm>
          <a:off x="2857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44204</xdr:rowOff>
    </xdr:from>
    <xdr:ext cx="599010" cy="259045"/>
    <xdr:sp macro="" textlink="">
      <xdr:nvSpPr>
        <xdr:cNvPr id="187" name="テキスト ボックス 186"/>
        <xdr:cNvSpPr txBox="1"/>
      </xdr:nvSpPr>
      <xdr:spPr>
        <a:xfrm>
          <a:off x="2608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74509</xdr:rowOff>
    </xdr:from>
    <xdr:to>
      <xdr:col>10</xdr:col>
      <xdr:colOff>114300</xdr:colOff>
      <xdr:row>78</xdr:row>
      <xdr:rowOff>116230</xdr:rowOff>
    </xdr:to>
    <xdr:cxnSp macro="">
      <xdr:nvCxnSpPr>
        <xdr:cNvPr id="188" name="直線コネクタ 187"/>
        <xdr:cNvCxnSpPr/>
      </xdr:nvCxnSpPr>
      <xdr:spPr>
        <a:xfrm flipV="1">
          <a:off x="1130300" y="12076009"/>
          <a:ext cx="889000" cy="141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131046</xdr:rowOff>
    </xdr:from>
    <xdr:to>
      <xdr:col>10</xdr:col>
      <xdr:colOff>165100</xdr:colOff>
      <xdr:row>79</xdr:row>
      <xdr:rowOff>61196</xdr:rowOff>
    </xdr:to>
    <xdr:sp macro="" textlink="">
      <xdr:nvSpPr>
        <xdr:cNvPr id="189" name="フローチャート: 判断 188"/>
        <xdr:cNvSpPr/>
      </xdr:nvSpPr>
      <xdr:spPr>
        <a:xfrm>
          <a:off x="1968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52323</xdr:rowOff>
    </xdr:from>
    <xdr:ext cx="599010" cy="259045"/>
    <xdr:sp macro="" textlink="">
      <xdr:nvSpPr>
        <xdr:cNvPr id="190" name="テキスト ボックス 189"/>
        <xdr:cNvSpPr txBox="1"/>
      </xdr:nvSpPr>
      <xdr:spPr>
        <a:xfrm>
          <a:off x="1719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148737</xdr:rowOff>
    </xdr:from>
    <xdr:to>
      <xdr:col>6</xdr:col>
      <xdr:colOff>38100</xdr:colOff>
      <xdr:row>79</xdr:row>
      <xdr:rowOff>78887</xdr:rowOff>
    </xdr:to>
    <xdr:sp macro="" textlink="">
      <xdr:nvSpPr>
        <xdr:cNvPr id="191" name="フローチャート: 判断 190"/>
        <xdr:cNvSpPr/>
      </xdr:nvSpPr>
      <xdr:spPr>
        <a:xfrm>
          <a:off x="1079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70014</xdr:rowOff>
    </xdr:from>
    <xdr:ext cx="599010" cy="259045"/>
    <xdr:sp macro="" textlink="">
      <xdr:nvSpPr>
        <xdr:cNvPr id="192" name="テキスト ボックス 191"/>
        <xdr:cNvSpPr txBox="1"/>
      </xdr:nvSpPr>
      <xdr:spPr>
        <a:xfrm>
          <a:off x="830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61832</xdr:rowOff>
    </xdr:from>
    <xdr:to>
      <xdr:col>24</xdr:col>
      <xdr:colOff>114300</xdr:colOff>
      <xdr:row>79</xdr:row>
      <xdr:rowOff>163432</xdr:rowOff>
    </xdr:to>
    <xdr:sp macro="" textlink="">
      <xdr:nvSpPr>
        <xdr:cNvPr id="198" name="楕円 197"/>
        <xdr:cNvSpPr/>
      </xdr:nvSpPr>
      <xdr:spPr>
        <a:xfrm>
          <a:off x="4584700" y="1360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148209</xdr:rowOff>
    </xdr:from>
    <xdr:ext cx="599010" cy="259045"/>
    <xdr:sp macro="" textlink="">
      <xdr:nvSpPr>
        <xdr:cNvPr id="199" name="民生費該当値テキスト"/>
        <xdr:cNvSpPr txBox="1"/>
      </xdr:nvSpPr>
      <xdr:spPr>
        <a:xfrm>
          <a:off x="4686300" y="1352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50020</xdr:rowOff>
    </xdr:from>
    <xdr:to>
      <xdr:col>20</xdr:col>
      <xdr:colOff>38100</xdr:colOff>
      <xdr:row>79</xdr:row>
      <xdr:rowOff>151620</xdr:rowOff>
    </xdr:to>
    <xdr:sp macro="" textlink="">
      <xdr:nvSpPr>
        <xdr:cNvPr id="200" name="楕円 199"/>
        <xdr:cNvSpPr/>
      </xdr:nvSpPr>
      <xdr:spPr>
        <a:xfrm>
          <a:off x="3746500" y="135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142747</xdr:rowOff>
    </xdr:from>
    <xdr:ext cx="599010" cy="259045"/>
    <xdr:sp macro="" textlink="">
      <xdr:nvSpPr>
        <xdr:cNvPr id="201" name="テキスト ボックス 200"/>
        <xdr:cNvSpPr txBox="1"/>
      </xdr:nvSpPr>
      <xdr:spPr>
        <a:xfrm>
          <a:off x="3497795" y="136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46047</xdr:rowOff>
    </xdr:from>
    <xdr:to>
      <xdr:col>15</xdr:col>
      <xdr:colOff>101600</xdr:colOff>
      <xdr:row>79</xdr:row>
      <xdr:rowOff>147647</xdr:rowOff>
    </xdr:to>
    <xdr:sp macro="" textlink="">
      <xdr:nvSpPr>
        <xdr:cNvPr id="202" name="楕円 201"/>
        <xdr:cNvSpPr/>
      </xdr:nvSpPr>
      <xdr:spPr>
        <a:xfrm>
          <a:off x="2857500" y="1359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138774</xdr:rowOff>
    </xdr:from>
    <xdr:ext cx="599010" cy="259045"/>
    <xdr:sp macro="" textlink="">
      <xdr:nvSpPr>
        <xdr:cNvPr id="203" name="テキスト ボックス 202"/>
        <xdr:cNvSpPr txBox="1"/>
      </xdr:nvSpPr>
      <xdr:spPr>
        <a:xfrm>
          <a:off x="2608795" y="1368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23709</xdr:rowOff>
    </xdr:from>
    <xdr:to>
      <xdr:col>10</xdr:col>
      <xdr:colOff>165100</xdr:colOff>
      <xdr:row>70</xdr:row>
      <xdr:rowOff>125309</xdr:rowOff>
    </xdr:to>
    <xdr:sp macro="" textlink="">
      <xdr:nvSpPr>
        <xdr:cNvPr id="204" name="楕円 203"/>
        <xdr:cNvSpPr/>
      </xdr:nvSpPr>
      <xdr:spPr>
        <a:xfrm>
          <a:off x="1968500" y="120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141836</xdr:rowOff>
    </xdr:from>
    <xdr:ext cx="599010" cy="259045"/>
    <xdr:sp macro="" textlink="">
      <xdr:nvSpPr>
        <xdr:cNvPr id="205" name="テキスト ボックス 204"/>
        <xdr:cNvSpPr txBox="1"/>
      </xdr:nvSpPr>
      <xdr:spPr>
        <a:xfrm>
          <a:off x="1719795" y="1180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65430</xdr:rowOff>
    </xdr:from>
    <xdr:to>
      <xdr:col>6</xdr:col>
      <xdr:colOff>38100</xdr:colOff>
      <xdr:row>78</xdr:row>
      <xdr:rowOff>167030</xdr:rowOff>
    </xdr:to>
    <xdr:sp macro="" textlink="">
      <xdr:nvSpPr>
        <xdr:cNvPr id="206" name="楕円 205"/>
        <xdr:cNvSpPr/>
      </xdr:nvSpPr>
      <xdr:spPr>
        <a:xfrm>
          <a:off x="1079500" y="134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12107</xdr:rowOff>
    </xdr:from>
    <xdr:ext cx="599010" cy="259045"/>
    <xdr:sp macro="" textlink="">
      <xdr:nvSpPr>
        <xdr:cNvPr id="207" name="テキスト ボックス 206"/>
        <xdr:cNvSpPr txBox="1"/>
      </xdr:nvSpPr>
      <xdr:spPr>
        <a:xfrm>
          <a:off x="830795" y="1321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31" name="直線コネクタ 230"/>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2" name="衛生費最小値テキスト"/>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3" name="直線コネクタ 232"/>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4" name="衛生費最大値テキスト"/>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5" name="直線コネクタ 234"/>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88302</xdr:rowOff>
    </xdr:from>
    <xdr:to>
      <xdr:col>24</xdr:col>
      <xdr:colOff>63500</xdr:colOff>
      <xdr:row>98</xdr:row>
      <xdr:rowOff>94867</xdr:rowOff>
    </xdr:to>
    <xdr:cxnSp macro="">
      <xdr:nvCxnSpPr>
        <xdr:cNvPr id="236" name="直線コネクタ 235"/>
        <xdr:cNvCxnSpPr/>
      </xdr:nvCxnSpPr>
      <xdr:spPr>
        <a:xfrm>
          <a:off x="3797300" y="16890402"/>
          <a:ext cx="8382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7" name="衛生費平均値テキスト"/>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8" name="フローチャート: 判断 237"/>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55099</xdr:rowOff>
    </xdr:from>
    <xdr:to>
      <xdr:col>19</xdr:col>
      <xdr:colOff>177800</xdr:colOff>
      <xdr:row>98</xdr:row>
      <xdr:rowOff>88302</xdr:rowOff>
    </xdr:to>
    <xdr:cxnSp macro="">
      <xdr:nvCxnSpPr>
        <xdr:cNvPr id="239" name="直線コネクタ 238"/>
        <xdr:cNvCxnSpPr/>
      </xdr:nvCxnSpPr>
      <xdr:spPr>
        <a:xfrm>
          <a:off x="2908300" y="16857199"/>
          <a:ext cx="889000" cy="3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40" name="フローチャート: 判断 239"/>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41" name="テキスト ボックス 240"/>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45509</xdr:rowOff>
    </xdr:from>
    <xdr:to>
      <xdr:col>15</xdr:col>
      <xdr:colOff>50800</xdr:colOff>
      <xdr:row>98</xdr:row>
      <xdr:rowOff>55099</xdr:rowOff>
    </xdr:to>
    <xdr:cxnSp macro="">
      <xdr:nvCxnSpPr>
        <xdr:cNvPr id="242" name="直線コネクタ 241"/>
        <xdr:cNvCxnSpPr/>
      </xdr:nvCxnSpPr>
      <xdr:spPr>
        <a:xfrm>
          <a:off x="2019300" y="16847609"/>
          <a:ext cx="889000" cy="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94886</xdr:rowOff>
    </xdr:from>
    <xdr:to>
      <xdr:col>15</xdr:col>
      <xdr:colOff>101600</xdr:colOff>
      <xdr:row>98</xdr:row>
      <xdr:rowOff>25036</xdr:rowOff>
    </xdr:to>
    <xdr:sp macro="" textlink="">
      <xdr:nvSpPr>
        <xdr:cNvPr id="243" name="フローチャート: 判断 242"/>
        <xdr:cNvSpPr/>
      </xdr:nvSpPr>
      <xdr:spPr>
        <a:xfrm>
          <a:off x="2857500" y="1672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41563</xdr:rowOff>
    </xdr:from>
    <xdr:ext cx="599010" cy="259045"/>
    <xdr:sp macro="" textlink="">
      <xdr:nvSpPr>
        <xdr:cNvPr id="244" name="テキスト ボックス 243"/>
        <xdr:cNvSpPr txBox="1"/>
      </xdr:nvSpPr>
      <xdr:spPr>
        <a:xfrm>
          <a:off x="2608795" y="1650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45509</xdr:rowOff>
    </xdr:from>
    <xdr:to>
      <xdr:col>10</xdr:col>
      <xdr:colOff>114300</xdr:colOff>
      <xdr:row>98</xdr:row>
      <xdr:rowOff>71544</xdr:rowOff>
    </xdr:to>
    <xdr:cxnSp macro="">
      <xdr:nvCxnSpPr>
        <xdr:cNvPr id="245" name="直線コネクタ 244"/>
        <xdr:cNvCxnSpPr/>
      </xdr:nvCxnSpPr>
      <xdr:spPr>
        <a:xfrm flipV="1">
          <a:off x="1130300" y="16847609"/>
          <a:ext cx="8890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121571</xdr:rowOff>
    </xdr:from>
    <xdr:to>
      <xdr:col>10</xdr:col>
      <xdr:colOff>165100</xdr:colOff>
      <xdr:row>98</xdr:row>
      <xdr:rowOff>51721</xdr:rowOff>
    </xdr:to>
    <xdr:sp macro="" textlink="">
      <xdr:nvSpPr>
        <xdr:cNvPr id="246" name="フローチャート: 判断 245"/>
        <xdr:cNvSpPr/>
      </xdr:nvSpPr>
      <xdr:spPr>
        <a:xfrm>
          <a:off x="1968500" y="167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68248</xdr:rowOff>
    </xdr:from>
    <xdr:ext cx="599010" cy="259045"/>
    <xdr:sp macro="" textlink="">
      <xdr:nvSpPr>
        <xdr:cNvPr id="247" name="テキスト ボックス 246"/>
        <xdr:cNvSpPr txBox="1"/>
      </xdr:nvSpPr>
      <xdr:spPr>
        <a:xfrm>
          <a:off x="1719795" y="1652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138049</xdr:rowOff>
    </xdr:from>
    <xdr:to>
      <xdr:col>6</xdr:col>
      <xdr:colOff>38100</xdr:colOff>
      <xdr:row>98</xdr:row>
      <xdr:rowOff>68199</xdr:rowOff>
    </xdr:to>
    <xdr:sp macro="" textlink="">
      <xdr:nvSpPr>
        <xdr:cNvPr id="248" name="フローチャート: 判断 247"/>
        <xdr:cNvSpPr/>
      </xdr:nvSpPr>
      <xdr:spPr>
        <a:xfrm>
          <a:off x="1079500" y="1676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84726</xdr:rowOff>
    </xdr:from>
    <xdr:ext cx="599010" cy="259045"/>
    <xdr:sp macro="" textlink="">
      <xdr:nvSpPr>
        <xdr:cNvPr id="249" name="テキスト ボックス 248"/>
        <xdr:cNvSpPr txBox="1"/>
      </xdr:nvSpPr>
      <xdr:spPr>
        <a:xfrm>
          <a:off x="830795" y="1654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44067</xdr:rowOff>
    </xdr:from>
    <xdr:to>
      <xdr:col>24</xdr:col>
      <xdr:colOff>114300</xdr:colOff>
      <xdr:row>98</xdr:row>
      <xdr:rowOff>145667</xdr:rowOff>
    </xdr:to>
    <xdr:sp macro="" textlink="">
      <xdr:nvSpPr>
        <xdr:cNvPr id="255" name="楕円 254"/>
        <xdr:cNvSpPr/>
      </xdr:nvSpPr>
      <xdr:spPr>
        <a:xfrm>
          <a:off x="4584700" y="1684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130444</xdr:rowOff>
    </xdr:from>
    <xdr:ext cx="534377" cy="259045"/>
    <xdr:sp macro="" textlink="">
      <xdr:nvSpPr>
        <xdr:cNvPr id="256" name="衛生費該当値テキスト"/>
        <xdr:cNvSpPr txBox="1"/>
      </xdr:nvSpPr>
      <xdr:spPr>
        <a:xfrm>
          <a:off x="4686300" y="167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37502</xdr:rowOff>
    </xdr:from>
    <xdr:to>
      <xdr:col>20</xdr:col>
      <xdr:colOff>38100</xdr:colOff>
      <xdr:row>98</xdr:row>
      <xdr:rowOff>139102</xdr:rowOff>
    </xdr:to>
    <xdr:sp macro="" textlink="">
      <xdr:nvSpPr>
        <xdr:cNvPr id="257" name="楕円 256"/>
        <xdr:cNvSpPr/>
      </xdr:nvSpPr>
      <xdr:spPr>
        <a:xfrm>
          <a:off x="3746500" y="1683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130229</xdr:rowOff>
    </xdr:from>
    <xdr:ext cx="534377" cy="259045"/>
    <xdr:sp macro="" textlink="">
      <xdr:nvSpPr>
        <xdr:cNvPr id="258" name="テキスト ボックス 257"/>
        <xdr:cNvSpPr txBox="1"/>
      </xdr:nvSpPr>
      <xdr:spPr>
        <a:xfrm>
          <a:off x="3530111" y="1693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4299</xdr:rowOff>
    </xdr:from>
    <xdr:to>
      <xdr:col>15</xdr:col>
      <xdr:colOff>101600</xdr:colOff>
      <xdr:row>98</xdr:row>
      <xdr:rowOff>105899</xdr:rowOff>
    </xdr:to>
    <xdr:sp macro="" textlink="">
      <xdr:nvSpPr>
        <xdr:cNvPr id="259" name="楕円 258"/>
        <xdr:cNvSpPr/>
      </xdr:nvSpPr>
      <xdr:spPr>
        <a:xfrm>
          <a:off x="2857500" y="1680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97026</xdr:rowOff>
    </xdr:from>
    <xdr:ext cx="534377" cy="259045"/>
    <xdr:sp macro="" textlink="">
      <xdr:nvSpPr>
        <xdr:cNvPr id="260" name="テキスト ボックス 259"/>
        <xdr:cNvSpPr txBox="1"/>
      </xdr:nvSpPr>
      <xdr:spPr>
        <a:xfrm>
          <a:off x="2641111" y="1689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166159</xdr:rowOff>
    </xdr:from>
    <xdr:to>
      <xdr:col>10</xdr:col>
      <xdr:colOff>165100</xdr:colOff>
      <xdr:row>98</xdr:row>
      <xdr:rowOff>96309</xdr:rowOff>
    </xdr:to>
    <xdr:sp macro="" textlink="">
      <xdr:nvSpPr>
        <xdr:cNvPr id="261" name="楕円 260"/>
        <xdr:cNvSpPr/>
      </xdr:nvSpPr>
      <xdr:spPr>
        <a:xfrm>
          <a:off x="1968500" y="1679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87436</xdr:rowOff>
    </xdr:from>
    <xdr:ext cx="534377" cy="259045"/>
    <xdr:sp macro="" textlink="">
      <xdr:nvSpPr>
        <xdr:cNvPr id="262" name="テキスト ボックス 261"/>
        <xdr:cNvSpPr txBox="1"/>
      </xdr:nvSpPr>
      <xdr:spPr>
        <a:xfrm>
          <a:off x="1752111" y="1688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20744</xdr:rowOff>
    </xdr:from>
    <xdr:to>
      <xdr:col>6</xdr:col>
      <xdr:colOff>38100</xdr:colOff>
      <xdr:row>98</xdr:row>
      <xdr:rowOff>122344</xdr:rowOff>
    </xdr:to>
    <xdr:sp macro="" textlink="">
      <xdr:nvSpPr>
        <xdr:cNvPr id="263" name="楕円 262"/>
        <xdr:cNvSpPr/>
      </xdr:nvSpPr>
      <xdr:spPr>
        <a:xfrm>
          <a:off x="1079500" y="168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113471</xdr:rowOff>
    </xdr:from>
    <xdr:ext cx="534377" cy="259045"/>
    <xdr:sp macro="" textlink="">
      <xdr:nvSpPr>
        <xdr:cNvPr id="264" name="テキスト ボックス 263"/>
        <xdr:cNvSpPr txBox="1"/>
      </xdr:nvSpPr>
      <xdr:spPr>
        <a:xfrm>
          <a:off x="863111" y="1691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8" name="直線コネクタ 287"/>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9" name="労働費最小値テキスト"/>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91" name="労働費最大値テキスト"/>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2" name="直線コネクタ 291"/>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47479</xdr:rowOff>
    </xdr:from>
    <xdr:to>
      <xdr:col>55</xdr:col>
      <xdr:colOff>0</xdr:colOff>
      <xdr:row>39</xdr:row>
      <xdr:rowOff>17285</xdr:rowOff>
    </xdr:to>
    <xdr:cxnSp macro="">
      <xdr:nvCxnSpPr>
        <xdr:cNvPr id="293" name="直線コネクタ 292"/>
        <xdr:cNvCxnSpPr/>
      </xdr:nvCxnSpPr>
      <xdr:spPr>
        <a:xfrm>
          <a:off x="9639300" y="6562579"/>
          <a:ext cx="838200" cy="14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4" name="労働費平均値テキスト"/>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5" name="フローチャート: 判断 294"/>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47479</xdr:rowOff>
    </xdr:from>
    <xdr:to>
      <xdr:col>50</xdr:col>
      <xdr:colOff>114300</xdr:colOff>
      <xdr:row>38</xdr:row>
      <xdr:rowOff>85255</xdr:rowOff>
    </xdr:to>
    <xdr:cxnSp macro="">
      <xdr:nvCxnSpPr>
        <xdr:cNvPr id="296" name="直線コネクタ 295"/>
        <xdr:cNvCxnSpPr/>
      </xdr:nvCxnSpPr>
      <xdr:spPr>
        <a:xfrm flipV="1">
          <a:off x="8750300" y="6562579"/>
          <a:ext cx="889000" cy="3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7" name="フローチャート: 判断 296"/>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38505</xdr:rowOff>
    </xdr:from>
    <xdr:ext cx="469744" cy="259045"/>
    <xdr:sp macro="" textlink="">
      <xdr:nvSpPr>
        <xdr:cNvPr id="298" name="テキスト ボックス 297"/>
        <xdr:cNvSpPr txBox="1"/>
      </xdr:nvSpPr>
      <xdr:spPr>
        <a:xfrm>
          <a:off x="9404428" y="67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82664</xdr:rowOff>
    </xdr:from>
    <xdr:to>
      <xdr:col>45</xdr:col>
      <xdr:colOff>177800</xdr:colOff>
      <xdr:row>38</xdr:row>
      <xdr:rowOff>85255</xdr:rowOff>
    </xdr:to>
    <xdr:cxnSp macro="">
      <xdr:nvCxnSpPr>
        <xdr:cNvPr id="299" name="直線コネクタ 298"/>
        <xdr:cNvCxnSpPr/>
      </xdr:nvCxnSpPr>
      <xdr:spPr>
        <a:xfrm>
          <a:off x="7861300" y="6597764"/>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151174</xdr:rowOff>
    </xdr:from>
    <xdr:to>
      <xdr:col>46</xdr:col>
      <xdr:colOff>38100</xdr:colOff>
      <xdr:row>39</xdr:row>
      <xdr:rowOff>81324</xdr:rowOff>
    </xdr:to>
    <xdr:sp macro="" textlink="">
      <xdr:nvSpPr>
        <xdr:cNvPr id="300" name="フローチャート: 判断 299"/>
        <xdr:cNvSpPr/>
      </xdr:nvSpPr>
      <xdr:spPr>
        <a:xfrm>
          <a:off x="86995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72451</xdr:rowOff>
    </xdr:from>
    <xdr:ext cx="378565" cy="259045"/>
    <xdr:sp macro="" textlink="">
      <xdr:nvSpPr>
        <xdr:cNvPr id="301" name="テキスト ボックス 300"/>
        <xdr:cNvSpPr txBox="1"/>
      </xdr:nvSpPr>
      <xdr:spPr>
        <a:xfrm>
          <a:off x="8561017" y="675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79369</xdr:rowOff>
    </xdr:from>
    <xdr:to>
      <xdr:col>41</xdr:col>
      <xdr:colOff>50800</xdr:colOff>
      <xdr:row>38</xdr:row>
      <xdr:rowOff>82664</xdr:rowOff>
    </xdr:to>
    <xdr:cxnSp macro="">
      <xdr:nvCxnSpPr>
        <xdr:cNvPr id="302" name="直線コネクタ 301"/>
        <xdr:cNvCxnSpPr/>
      </xdr:nvCxnSpPr>
      <xdr:spPr>
        <a:xfrm>
          <a:off x="6972300" y="6594469"/>
          <a:ext cx="8890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154356</xdr:rowOff>
    </xdr:from>
    <xdr:to>
      <xdr:col>41</xdr:col>
      <xdr:colOff>101600</xdr:colOff>
      <xdr:row>39</xdr:row>
      <xdr:rowOff>84506</xdr:rowOff>
    </xdr:to>
    <xdr:sp macro="" textlink="">
      <xdr:nvSpPr>
        <xdr:cNvPr id="303" name="フローチャート: 判断 302"/>
        <xdr:cNvSpPr/>
      </xdr:nvSpPr>
      <xdr:spPr>
        <a:xfrm>
          <a:off x="7810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75633</xdr:rowOff>
    </xdr:from>
    <xdr:ext cx="378565" cy="259045"/>
    <xdr:sp macro="" textlink="">
      <xdr:nvSpPr>
        <xdr:cNvPr id="304" name="テキスト ボックス 303"/>
        <xdr:cNvSpPr txBox="1"/>
      </xdr:nvSpPr>
      <xdr:spPr>
        <a:xfrm>
          <a:off x="7672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155060</xdr:rowOff>
    </xdr:from>
    <xdr:to>
      <xdr:col>36</xdr:col>
      <xdr:colOff>165100</xdr:colOff>
      <xdr:row>39</xdr:row>
      <xdr:rowOff>85210</xdr:rowOff>
    </xdr:to>
    <xdr:sp macro="" textlink="">
      <xdr:nvSpPr>
        <xdr:cNvPr id="305" name="フローチャート: 判断 304"/>
        <xdr:cNvSpPr/>
      </xdr:nvSpPr>
      <xdr:spPr>
        <a:xfrm>
          <a:off x="6921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76337</xdr:rowOff>
    </xdr:from>
    <xdr:ext cx="378565" cy="259045"/>
    <xdr:sp macro="" textlink="">
      <xdr:nvSpPr>
        <xdr:cNvPr id="306" name="テキスト ボックス 305"/>
        <xdr:cNvSpPr txBox="1"/>
      </xdr:nvSpPr>
      <xdr:spPr>
        <a:xfrm>
          <a:off x="6783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137935</xdr:rowOff>
    </xdr:from>
    <xdr:to>
      <xdr:col>55</xdr:col>
      <xdr:colOff>50800</xdr:colOff>
      <xdr:row>39</xdr:row>
      <xdr:rowOff>68085</xdr:rowOff>
    </xdr:to>
    <xdr:sp macro="" textlink="">
      <xdr:nvSpPr>
        <xdr:cNvPr id="312" name="楕円 311"/>
        <xdr:cNvSpPr/>
      </xdr:nvSpPr>
      <xdr:spPr>
        <a:xfrm>
          <a:off x="10426700" y="66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98341</xdr:rowOff>
    </xdr:from>
    <xdr:ext cx="469744" cy="259045"/>
    <xdr:sp macro="" textlink="">
      <xdr:nvSpPr>
        <xdr:cNvPr id="313" name="労働費該当値テキスト"/>
        <xdr:cNvSpPr txBox="1"/>
      </xdr:nvSpPr>
      <xdr:spPr>
        <a:xfrm>
          <a:off x="10528300" y="66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168129</xdr:rowOff>
    </xdr:from>
    <xdr:to>
      <xdr:col>50</xdr:col>
      <xdr:colOff>165100</xdr:colOff>
      <xdr:row>38</xdr:row>
      <xdr:rowOff>98279</xdr:rowOff>
    </xdr:to>
    <xdr:sp macro="" textlink="">
      <xdr:nvSpPr>
        <xdr:cNvPr id="314" name="楕円 313"/>
        <xdr:cNvSpPr/>
      </xdr:nvSpPr>
      <xdr:spPr>
        <a:xfrm>
          <a:off x="9588500" y="651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114806</xdr:rowOff>
    </xdr:from>
    <xdr:ext cx="469744" cy="259045"/>
    <xdr:sp macro="" textlink="">
      <xdr:nvSpPr>
        <xdr:cNvPr id="315" name="テキスト ボックス 314"/>
        <xdr:cNvSpPr txBox="1"/>
      </xdr:nvSpPr>
      <xdr:spPr>
        <a:xfrm>
          <a:off x="9404428" y="628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34455</xdr:rowOff>
    </xdr:from>
    <xdr:to>
      <xdr:col>46</xdr:col>
      <xdr:colOff>38100</xdr:colOff>
      <xdr:row>38</xdr:row>
      <xdr:rowOff>136055</xdr:rowOff>
    </xdr:to>
    <xdr:sp macro="" textlink="">
      <xdr:nvSpPr>
        <xdr:cNvPr id="316" name="楕円 315"/>
        <xdr:cNvSpPr/>
      </xdr:nvSpPr>
      <xdr:spPr>
        <a:xfrm>
          <a:off x="8699500" y="65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152582</xdr:rowOff>
    </xdr:from>
    <xdr:ext cx="469744" cy="259045"/>
    <xdr:sp macro="" textlink="">
      <xdr:nvSpPr>
        <xdr:cNvPr id="317" name="テキスト ボックス 316"/>
        <xdr:cNvSpPr txBox="1"/>
      </xdr:nvSpPr>
      <xdr:spPr>
        <a:xfrm>
          <a:off x="8515428" y="632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31864</xdr:rowOff>
    </xdr:from>
    <xdr:to>
      <xdr:col>41</xdr:col>
      <xdr:colOff>101600</xdr:colOff>
      <xdr:row>38</xdr:row>
      <xdr:rowOff>133464</xdr:rowOff>
    </xdr:to>
    <xdr:sp macro="" textlink="">
      <xdr:nvSpPr>
        <xdr:cNvPr id="318" name="楕円 317"/>
        <xdr:cNvSpPr/>
      </xdr:nvSpPr>
      <xdr:spPr>
        <a:xfrm>
          <a:off x="7810500" y="65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149991</xdr:rowOff>
    </xdr:from>
    <xdr:ext cx="469744" cy="259045"/>
    <xdr:sp macro="" textlink="">
      <xdr:nvSpPr>
        <xdr:cNvPr id="319" name="テキスト ボックス 318"/>
        <xdr:cNvSpPr txBox="1"/>
      </xdr:nvSpPr>
      <xdr:spPr>
        <a:xfrm>
          <a:off x="7626428" y="632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28569</xdr:rowOff>
    </xdr:from>
    <xdr:to>
      <xdr:col>36</xdr:col>
      <xdr:colOff>165100</xdr:colOff>
      <xdr:row>38</xdr:row>
      <xdr:rowOff>130169</xdr:rowOff>
    </xdr:to>
    <xdr:sp macro="" textlink="">
      <xdr:nvSpPr>
        <xdr:cNvPr id="320" name="楕円 319"/>
        <xdr:cNvSpPr/>
      </xdr:nvSpPr>
      <xdr:spPr>
        <a:xfrm>
          <a:off x="6921500" y="654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146696</xdr:rowOff>
    </xdr:from>
    <xdr:ext cx="469744" cy="259045"/>
    <xdr:sp macro="" textlink="">
      <xdr:nvSpPr>
        <xdr:cNvPr id="321" name="テキスト ボックス 320"/>
        <xdr:cNvSpPr txBox="1"/>
      </xdr:nvSpPr>
      <xdr:spPr>
        <a:xfrm>
          <a:off x="6737428" y="631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3" name="直線コネクタ 342"/>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4" name="農林水産業費最小値テキスト"/>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5" name="直線コネクタ 344"/>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6" name="農林水産業費最大値テキスト"/>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7" name="直線コネクタ 346"/>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57552</xdr:rowOff>
    </xdr:from>
    <xdr:to>
      <xdr:col>55</xdr:col>
      <xdr:colOff>0</xdr:colOff>
      <xdr:row>57</xdr:row>
      <xdr:rowOff>169004</xdr:rowOff>
    </xdr:to>
    <xdr:cxnSp macro="">
      <xdr:nvCxnSpPr>
        <xdr:cNvPr id="348" name="直線コネクタ 347"/>
        <xdr:cNvCxnSpPr/>
      </xdr:nvCxnSpPr>
      <xdr:spPr>
        <a:xfrm flipV="1">
          <a:off x="9639300" y="9830202"/>
          <a:ext cx="838200" cy="1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9" name="農林水産業費平均値テキスト"/>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50" name="フローチャート: 判断 349"/>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93152</xdr:rowOff>
    </xdr:from>
    <xdr:to>
      <xdr:col>50</xdr:col>
      <xdr:colOff>114300</xdr:colOff>
      <xdr:row>57</xdr:row>
      <xdr:rowOff>169004</xdr:rowOff>
    </xdr:to>
    <xdr:cxnSp macro="">
      <xdr:nvCxnSpPr>
        <xdr:cNvPr id="351" name="直線コネクタ 350"/>
        <xdr:cNvCxnSpPr/>
      </xdr:nvCxnSpPr>
      <xdr:spPr>
        <a:xfrm>
          <a:off x="8750300" y="9865802"/>
          <a:ext cx="889000" cy="7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2" name="フローチャート: 判断 351"/>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3" name="テキスト ボックス 352"/>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93152</xdr:rowOff>
    </xdr:from>
    <xdr:to>
      <xdr:col>45</xdr:col>
      <xdr:colOff>177800</xdr:colOff>
      <xdr:row>57</xdr:row>
      <xdr:rowOff>101746</xdr:rowOff>
    </xdr:to>
    <xdr:cxnSp macro="">
      <xdr:nvCxnSpPr>
        <xdr:cNvPr id="354" name="直線コネクタ 353"/>
        <xdr:cNvCxnSpPr/>
      </xdr:nvCxnSpPr>
      <xdr:spPr>
        <a:xfrm flipV="1">
          <a:off x="7861300" y="9865802"/>
          <a:ext cx="889000" cy="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66063</xdr:rowOff>
    </xdr:from>
    <xdr:to>
      <xdr:col>46</xdr:col>
      <xdr:colOff>38100</xdr:colOff>
      <xdr:row>56</xdr:row>
      <xdr:rowOff>167663</xdr:rowOff>
    </xdr:to>
    <xdr:sp macro="" textlink="">
      <xdr:nvSpPr>
        <xdr:cNvPr id="355" name="フローチャート: 判断 354"/>
        <xdr:cNvSpPr/>
      </xdr:nvSpPr>
      <xdr:spPr>
        <a:xfrm>
          <a:off x="8699500" y="96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12740</xdr:rowOff>
    </xdr:from>
    <xdr:ext cx="599010" cy="259045"/>
    <xdr:sp macro="" textlink="">
      <xdr:nvSpPr>
        <xdr:cNvPr id="356" name="テキスト ボックス 355"/>
        <xdr:cNvSpPr txBox="1"/>
      </xdr:nvSpPr>
      <xdr:spPr>
        <a:xfrm>
          <a:off x="8450795" y="94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99727</xdr:rowOff>
    </xdr:from>
    <xdr:to>
      <xdr:col>41</xdr:col>
      <xdr:colOff>50800</xdr:colOff>
      <xdr:row>57</xdr:row>
      <xdr:rowOff>101746</xdr:rowOff>
    </xdr:to>
    <xdr:cxnSp macro="">
      <xdr:nvCxnSpPr>
        <xdr:cNvPr id="357" name="直線コネクタ 356"/>
        <xdr:cNvCxnSpPr/>
      </xdr:nvCxnSpPr>
      <xdr:spPr>
        <a:xfrm>
          <a:off x="6972300" y="9700927"/>
          <a:ext cx="889000" cy="17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72034</xdr:rowOff>
    </xdr:from>
    <xdr:to>
      <xdr:col>41</xdr:col>
      <xdr:colOff>101600</xdr:colOff>
      <xdr:row>57</xdr:row>
      <xdr:rowOff>2184</xdr:rowOff>
    </xdr:to>
    <xdr:sp macro="" textlink="">
      <xdr:nvSpPr>
        <xdr:cNvPr id="358" name="フローチャート: 判断 357"/>
        <xdr:cNvSpPr/>
      </xdr:nvSpPr>
      <xdr:spPr>
        <a:xfrm>
          <a:off x="7810500" y="96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18711</xdr:rowOff>
    </xdr:from>
    <xdr:ext cx="599010" cy="259045"/>
    <xdr:sp macro="" textlink="">
      <xdr:nvSpPr>
        <xdr:cNvPr id="359" name="テキスト ボックス 358"/>
        <xdr:cNvSpPr txBox="1"/>
      </xdr:nvSpPr>
      <xdr:spPr>
        <a:xfrm>
          <a:off x="7561795" y="94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60426</xdr:rowOff>
    </xdr:from>
    <xdr:to>
      <xdr:col>36</xdr:col>
      <xdr:colOff>165100</xdr:colOff>
      <xdr:row>56</xdr:row>
      <xdr:rowOff>162026</xdr:rowOff>
    </xdr:to>
    <xdr:sp macro="" textlink="">
      <xdr:nvSpPr>
        <xdr:cNvPr id="360" name="フローチャート: 判断 359"/>
        <xdr:cNvSpPr/>
      </xdr:nvSpPr>
      <xdr:spPr>
        <a:xfrm>
          <a:off x="6921500" y="966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153153</xdr:rowOff>
    </xdr:from>
    <xdr:ext cx="599010" cy="259045"/>
    <xdr:sp macro="" textlink="">
      <xdr:nvSpPr>
        <xdr:cNvPr id="361" name="テキスト ボックス 360"/>
        <xdr:cNvSpPr txBox="1"/>
      </xdr:nvSpPr>
      <xdr:spPr>
        <a:xfrm>
          <a:off x="6672795" y="975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6752</xdr:rowOff>
    </xdr:from>
    <xdr:to>
      <xdr:col>55</xdr:col>
      <xdr:colOff>50800</xdr:colOff>
      <xdr:row>57</xdr:row>
      <xdr:rowOff>108352</xdr:rowOff>
    </xdr:to>
    <xdr:sp macro="" textlink="">
      <xdr:nvSpPr>
        <xdr:cNvPr id="367" name="楕円 366"/>
        <xdr:cNvSpPr/>
      </xdr:nvSpPr>
      <xdr:spPr>
        <a:xfrm>
          <a:off x="10426700" y="97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29629</xdr:rowOff>
    </xdr:from>
    <xdr:ext cx="599010" cy="259045"/>
    <xdr:sp macro="" textlink="">
      <xdr:nvSpPr>
        <xdr:cNvPr id="368" name="農林水産業費該当値テキスト"/>
        <xdr:cNvSpPr txBox="1"/>
      </xdr:nvSpPr>
      <xdr:spPr>
        <a:xfrm>
          <a:off x="10528300" y="963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118204</xdr:rowOff>
    </xdr:from>
    <xdr:to>
      <xdr:col>50</xdr:col>
      <xdr:colOff>165100</xdr:colOff>
      <xdr:row>58</xdr:row>
      <xdr:rowOff>48354</xdr:rowOff>
    </xdr:to>
    <xdr:sp macro="" textlink="">
      <xdr:nvSpPr>
        <xdr:cNvPr id="369" name="楕円 368"/>
        <xdr:cNvSpPr/>
      </xdr:nvSpPr>
      <xdr:spPr>
        <a:xfrm>
          <a:off x="9588500" y="98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39481</xdr:rowOff>
    </xdr:from>
    <xdr:ext cx="534377" cy="259045"/>
    <xdr:sp macro="" textlink="">
      <xdr:nvSpPr>
        <xdr:cNvPr id="370" name="テキスト ボックス 369"/>
        <xdr:cNvSpPr txBox="1"/>
      </xdr:nvSpPr>
      <xdr:spPr>
        <a:xfrm>
          <a:off x="9372111" y="998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42352</xdr:rowOff>
    </xdr:from>
    <xdr:to>
      <xdr:col>46</xdr:col>
      <xdr:colOff>38100</xdr:colOff>
      <xdr:row>57</xdr:row>
      <xdr:rowOff>143952</xdr:rowOff>
    </xdr:to>
    <xdr:sp macro="" textlink="">
      <xdr:nvSpPr>
        <xdr:cNvPr id="371" name="楕円 370"/>
        <xdr:cNvSpPr/>
      </xdr:nvSpPr>
      <xdr:spPr>
        <a:xfrm>
          <a:off x="8699500" y="981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135079</xdr:rowOff>
    </xdr:from>
    <xdr:ext cx="534377" cy="259045"/>
    <xdr:sp macro="" textlink="">
      <xdr:nvSpPr>
        <xdr:cNvPr id="372" name="テキスト ボックス 371"/>
        <xdr:cNvSpPr txBox="1"/>
      </xdr:nvSpPr>
      <xdr:spPr>
        <a:xfrm>
          <a:off x="8483111" y="990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50946</xdr:rowOff>
    </xdr:from>
    <xdr:to>
      <xdr:col>41</xdr:col>
      <xdr:colOff>101600</xdr:colOff>
      <xdr:row>57</xdr:row>
      <xdr:rowOff>152546</xdr:rowOff>
    </xdr:to>
    <xdr:sp macro="" textlink="">
      <xdr:nvSpPr>
        <xdr:cNvPr id="373" name="楕円 372"/>
        <xdr:cNvSpPr/>
      </xdr:nvSpPr>
      <xdr:spPr>
        <a:xfrm>
          <a:off x="7810500" y="982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143673</xdr:rowOff>
    </xdr:from>
    <xdr:ext cx="534377" cy="259045"/>
    <xdr:sp macro="" textlink="">
      <xdr:nvSpPr>
        <xdr:cNvPr id="374" name="テキスト ボックス 373"/>
        <xdr:cNvSpPr txBox="1"/>
      </xdr:nvSpPr>
      <xdr:spPr>
        <a:xfrm>
          <a:off x="7594111" y="99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48927</xdr:rowOff>
    </xdr:from>
    <xdr:to>
      <xdr:col>36</xdr:col>
      <xdr:colOff>165100</xdr:colOff>
      <xdr:row>56</xdr:row>
      <xdr:rowOff>150527</xdr:rowOff>
    </xdr:to>
    <xdr:sp macro="" textlink="">
      <xdr:nvSpPr>
        <xdr:cNvPr id="375" name="楕円 374"/>
        <xdr:cNvSpPr/>
      </xdr:nvSpPr>
      <xdr:spPr>
        <a:xfrm>
          <a:off x="6921500" y="96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167054</xdr:rowOff>
    </xdr:from>
    <xdr:ext cx="599010" cy="259045"/>
    <xdr:sp macro="" textlink="">
      <xdr:nvSpPr>
        <xdr:cNvPr id="376" name="テキスト ボックス 375"/>
        <xdr:cNvSpPr txBox="1"/>
      </xdr:nvSpPr>
      <xdr:spPr>
        <a:xfrm>
          <a:off x="6672795" y="94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400" name="直線コネクタ 399"/>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401" name="商工費最小値テキスト"/>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2" name="直線コネクタ 401"/>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3" name="商工費最大値テキスト"/>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4" name="直線コネクタ 403"/>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121283</xdr:rowOff>
    </xdr:from>
    <xdr:to>
      <xdr:col>55</xdr:col>
      <xdr:colOff>0</xdr:colOff>
      <xdr:row>77</xdr:row>
      <xdr:rowOff>152671</xdr:rowOff>
    </xdr:to>
    <xdr:cxnSp macro="">
      <xdr:nvCxnSpPr>
        <xdr:cNvPr id="405" name="直線コネクタ 404"/>
        <xdr:cNvCxnSpPr/>
      </xdr:nvCxnSpPr>
      <xdr:spPr>
        <a:xfrm flipV="1">
          <a:off x="9639300" y="13151483"/>
          <a:ext cx="838200" cy="20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6" name="商工費平均値テキスト"/>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7" name="フローチャート: 判断 406"/>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152671</xdr:rowOff>
    </xdr:from>
    <xdr:to>
      <xdr:col>50</xdr:col>
      <xdr:colOff>114300</xdr:colOff>
      <xdr:row>78</xdr:row>
      <xdr:rowOff>155076</xdr:rowOff>
    </xdr:to>
    <xdr:cxnSp macro="">
      <xdr:nvCxnSpPr>
        <xdr:cNvPr id="408" name="直線コネクタ 407"/>
        <xdr:cNvCxnSpPr/>
      </xdr:nvCxnSpPr>
      <xdr:spPr>
        <a:xfrm flipV="1">
          <a:off x="8750300" y="13354321"/>
          <a:ext cx="889000" cy="17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9" name="フローチャート: 判断 408"/>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10" name="テキスト ボックス 409"/>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155076</xdr:rowOff>
    </xdr:from>
    <xdr:to>
      <xdr:col>45</xdr:col>
      <xdr:colOff>177800</xdr:colOff>
      <xdr:row>79</xdr:row>
      <xdr:rowOff>8148</xdr:rowOff>
    </xdr:to>
    <xdr:cxnSp macro="">
      <xdr:nvCxnSpPr>
        <xdr:cNvPr id="411" name="直線コネクタ 410"/>
        <xdr:cNvCxnSpPr/>
      </xdr:nvCxnSpPr>
      <xdr:spPr>
        <a:xfrm flipV="1">
          <a:off x="7861300" y="13528176"/>
          <a:ext cx="889000" cy="2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36835</xdr:rowOff>
    </xdr:from>
    <xdr:to>
      <xdr:col>46</xdr:col>
      <xdr:colOff>38100</xdr:colOff>
      <xdr:row>78</xdr:row>
      <xdr:rowOff>138435</xdr:rowOff>
    </xdr:to>
    <xdr:sp macro="" textlink="">
      <xdr:nvSpPr>
        <xdr:cNvPr id="412" name="フローチャート: 判断 411"/>
        <xdr:cNvSpPr/>
      </xdr:nvSpPr>
      <xdr:spPr>
        <a:xfrm>
          <a:off x="8699500" y="1340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154962</xdr:rowOff>
    </xdr:from>
    <xdr:ext cx="534377" cy="259045"/>
    <xdr:sp macro="" textlink="">
      <xdr:nvSpPr>
        <xdr:cNvPr id="413" name="テキスト ボックス 412"/>
        <xdr:cNvSpPr txBox="1"/>
      </xdr:nvSpPr>
      <xdr:spPr>
        <a:xfrm>
          <a:off x="8483111" y="131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8148</xdr:rowOff>
    </xdr:from>
    <xdr:to>
      <xdr:col>41</xdr:col>
      <xdr:colOff>50800</xdr:colOff>
      <xdr:row>79</xdr:row>
      <xdr:rowOff>11590</xdr:rowOff>
    </xdr:to>
    <xdr:cxnSp macro="">
      <xdr:nvCxnSpPr>
        <xdr:cNvPr id="414" name="直線コネクタ 413"/>
        <xdr:cNvCxnSpPr/>
      </xdr:nvCxnSpPr>
      <xdr:spPr>
        <a:xfrm flipV="1">
          <a:off x="6972300" y="13552698"/>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65253</xdr:rowOff>
    </xdr:from>
    <xdr:to>
      <xdr:col>41</xdr:col>
      <xdr:colOff>101600</xdr:colOff>
      <xdr:row>78</xdr:row>
      <xdr:rowOff>166853</xdr:rowOff>
    </xdr:to>
    <xdr:sp macro="" textlink="">
      <xdr:nvSpPr>
        <xdr:cNvPr id="415" name="フローチャート: 判断 414"/>
        <xdr:cNvSpPr/>
      </xdr:nvSpPr>
      <xdr:spPr>
        <a:xfrm>
          <a:off x="7810500" y="1343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11930</xdr:rowOff>
    </xdr:from>
    <xdr:ext cx="534377" cy="259045"/>
    <xdr:sp macro="" textlink="">
      <xdr:nvSpPr>
        <xdr:cNvPr id="416" name="テキスト ボックス 415"/>
        <xdr:cNvSpPr txBox="1"/>
      </xdr:nvSpPr>
      <xdr:spPr>
        <a:xfrm>
          <a:off x="7594111" y="132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69883</xdr:rowOff>
    </xdr:from>
    <xdr:to>
      <xdr:col>36</xdr:col>
      <xdr:colOff>165100</xdr:colOff>
      <xdr:row>79</xdr:row>
      <xdr:rowOff>33</xdr:rowOff>
    </xdr:to>
    <xdr:sp macro="" textlink="">
      <xdr:nvSpPr>
        <xdr:cNvPr id="417" name="フローチャート: 判断 416"/>
        <xdr:cNvSpPr/>
      </xdr:nvSpPr>
      <xdr:spPr>
        <a:xfrm>
          <a:off x="6921500" y="134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16560</xdr:rowOff>
    </xdr:from>
    <xdr:ext cx="534377" cy="259045"/>
    <xdr:sp macro="" textlink="">
      <xdr:nvSpPr>
        <xdr:cNvPr id="418" name="テキスト ボックス 417"/>
        <xdr:cNvSpPr txBox="1"/>
      </xdr:nvSpPr>
      <xdr:spPr>
        <a:xfrm>
          <a:off x="6705111" y="132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70483</xdr:rowOff>
    </xdr:from>
    <xdr:to>
      <xdr:col>55</xdr:col>
      <xdr:colOff>50800</xdr:colOff>
      <xdr:row>77</xdr:row>
      <xdr:rowOff>633</xdr:rowOff>
    </xdr:to>
    <xdr:sp macro="" textlink="">
      <xdr:nvSpPr>
        <xdr:cNvPr id="424" name="楕円 423"/>
        <xdr:cNvSpPr/>
      </xdr:nvSpPr>
      <xdr:spPr>
        <a:xfrm>
          <a:off x="10426700" y="131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93360</xdr:rowOff>
    </xdr:from>
    <xdr:ext cx="599010" cy="259045"/>
    <xdr:sp macro="" textlink="">
      <xdr:nvSpPr>
        <xdr:cNvPr id="425" name="商工費該当値テキスト"/>
        <xdr:cNvSpPr txBox="1"/>
      </xdr:nvSpPr>
      <xdr:spPr>
        <a:xfrm>
          <a:off x="10528300" y="1295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101871</xdr:rowOff>
    </xdr:from>
    <xdr:to>
      <xdr:col>50</xdr:col>
      <xdr:colOff>165100</xdr:colOff>
      <xdr:row>78</xdr:row>
      <xdr:rowOff>32021</xdr:rowOff>
    </xdr:to>
    <xdr:sp macro="" textlink="">
      <xdr:nvSpPr>
        <xdr:cNvPr id="426" name="楕円 425"/>
        <xdr:cNvSpPr/>
      </xdr:nvSpPr>
      <xdr:spPr>
        <a:xfrm>
          <a:off x="9588500" y="1330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48548</xdr:rowOff>
    </xdr:from>
    <xdr:ext cx="599010" cy="259045"/>
    <xdr:sp macro="" textlink="">
      <xdr:nvSpPr>
        <xdr:cNvPr id="427" name="テキスト ボックス 426"/>
        <xdr:cNvSpPr txBox="1"/>
      </xdr:nvSpPr>
      <xdr:spPr>
        <a:xfrm>
          <a:off x="9339795" y="1307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104276</xdr:rowOff>
    </xdr:from>
    <xdr:to>
      <xdr:col>46</xdr:col>
      <xdr:colOff>38100</xdr:colOff>
      <xdr:row>79</xdr:row>
      <xdr:rowOff>34426</xdr:rowOff>
    </xdr:to>
    <xdr:sp macro="" textlink="">
      <xdr:nvSpPr>
        <xdr:cNvPr id="428" name="楕円 427"/>
        <xdr:cNvSpPr/>
      </xdr:nvSpPr>
      <xdr:spPr>
        <a:xfrm>
          <a:off x="8699500" y="1347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25553</xdr:rowOff>
    </xdr:from>
    <xdr:ext cx="534377" cy="259045"/>
    <xdr:sp macro="" textlink="">
      <xdr:nvSpPr>
        <xdr:cNvPr id="429" name="テキスト ボックス 428"/>
        <xdr:cNvSpPr txBox="1"/>
      </xdr:nvSpPr>
      <xdr:spPr>
        <a:xfrm>
          <a:off x="8483111" y="1357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128798</xdr:rowOff>
    </xdr:from>
    <xdr:to>
      <xdr:col>41</xdr:col>
      <xdr:colOff>101600</xdr:colOff>
      <xdr:row>79</xdr:row>
      <xdr:rowOff>58948</xdr:rowOff>
    </xdr:to>
    <xdr:sp macro="" textlink="">
      <xdr:nvSpPr>
        <xdr:cNvPr id="430" name="楕円 429"/>
        <xdr:cNvSpPr/>
      </xdr:nvSpPr>
      <xdr:spPr>
        <a:xfrm>
          <a:off x="7810500" y="135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50075</xdr:rowOff>
    </xdr:from>
    <xdr:ext cx="534377" cy="259045"/>
    <xdr:sp macro="" textlink="">
      <xdr:nvSpPr>
        <xdr:cNvPr id="431" name="テキスト ボックス 430"/>
        <xdr:cNvSpPr txBox="1"/>
      </xdr:nvSpPr>
      <xdr:spPr>
        <a:xfrm>
          <a:off x="7594111" y="135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132240</xdr:rowOff>
    </xdr:from>
    <xdr:to>
      <xdr:col>36</xdr:col>
      <xdr:colOff>165100</xdr:colOff>
      <xdr:row>79</xdr:row>
      <xdr:rowOff>62390</xdr:rowOff>
    </xdr:to>
    <xdr:sp macro="" textlink="">
      <xdr:nvSpPr>
        <xdr:cNvPr id="432" name="楕円 431"/>
        <xdr:cNvSpPr/>
      </xdr:nvSpPr>
      <xdr:spPr>
        <a:xfrm>
          <a:off x="6921500" y="135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53517</xdr:rowOff>
    </xdr:from>
    <xdr:ext cx="534377" cy="259045"/>
    <xdr:sp macro="" textlink="">
      <xdr:nvSpPr>
        <xdr:cNvPr id="433" name="テキスト ボックス 432"/>
        <xdr:cNvSpPr txBox="1"/>
      </xdr:nvSpPr>
      <xdr:spPr>
        <a:xfrm>
          <a:off x="6705111" y="135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3" name="直線コネクタ 452"/>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4" name="土木費最小値テキスト"/>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5" name="直線コネクタ 454"/>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6" name="土木費最大値テキスト"/>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7" name="直線コネクタ 456"/>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169354</xdr:rowOff>
    </xdr:from>
    <xdr:to>
      <xdr:col>55</xdr:col>
      <xdr:colOff>0</xdr:colOff>
      <xdr:row>96</xdr:row>
      <xdr:rowOff>155772</xdr:rowOff>
    </xdr:to>
    <xdr:cxnSp macro="">
      <xdr:nvCxnSpPr>
        <xdr:cNvPr id="458" name="直線コネクタ 457"/>
        <xdr:cNvCxnSpPr/>
      </xdr:nvCxnSpPr>
      <xdr:spPr>
        <a:xfrm>
          <a:off x="9639300" y="16457104"/>
          <a:ext cx="838200" cy="15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9" name="土木費平均値テキスト"/>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60" name="フローチャート: 判断 459"/>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169354</xdr:rowOff>
    </xdr:from>
    <xdr:to>
      <xdr:col>50</xdr:col>
      <xdr:colOff>114300</xdr:colOff>
      <xdr:row>97</xdr:row>
      <xdr:rowOff>15644</xdr:rowOff>
    </xdr:to>
    <xdr:cxnSp macro="">
      <xdr:nvCxnSpPr>
        <xdr:cNvPr id="461" name="直線コネクタ 460"/>
        <xdr:cNvCxnSpPr/>
      </xdr:nvCxnSpPr>
      <xdr:spPr>
        <a:xfrm flipV="1">
          <a:off x="8750300" y="16457104"/>
          <a:ext cx="889000" cy="18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2" name="フローチャート: 判断 461"/>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3" name="テキスト ボックス 462"/>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78535</xdr:rowOff>
    </xdr:from>
    <xdr:to>
      <xdr:col>45</xdr:col>
      <xdr:colOff>177800</xdr:colOff>
      <xdr:row>97</xdr:row>
      <xdr:rowOff>15644</xdr:rowOff>
    </xdr:to>
    <xdr:cxnSp macro="">
      <xdr:nvCxnSpPr>
        <xdr:cNvPr id="464" name="直線コネクタ 463"/>
        <xdr:cNvCxnSpPr/>
      </xdr:nvCxnSpPr>
      <xdr:spPr>
        <a:xfrm>
          <a:off x="7861300" y="16537735"/>
          <a:ext cx="889000" cy="10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57539</xdr:rowOff>
    </xdr:from>
    <xdr:to>
      <xdr:col>46</xdr:col>
      <xdr:colOff>38100</xdr:colOff>
      <xdr:row>97</xdr:row>
      <xdr:rowOff>159139</xdr:rowOff>
    </xdr:to>
    <xdr:sp macro="" textlink="">
      <xdr:nvSpPr>
        <xdr:cNvPr id="465" name="フローチャート: 判断 464"/>
        <xdr:cNvSpPr/>
      </xdr:nvSpPr>
      <xdr:spPr>
        <a:xfrm>
          <a:off x="8699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150266</xdr:rowOff>
    </xdr:from>
    <xdr:ext cx="599010" cy="259045"/>
    <xdr:sp macro="" textlink="">
      <xdr:nvSpPr>
        <xdr:cNvPr id="466" name="テキスト ボックス 465"/>
        <xdr:cNvSpPr txBox="1"/>
      </xdr:nvSpPr>
      <xdr:spPr>
        <a:xfrm>
          <a:off x="8450795" y="1678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168942</xdr:rowOff>
    </xdr:from>
    <xdr:to>
      <xdr:col>41</xdr:col>
      <xdr:colOff>50800</xdr:colOff>
      <xdr:row>96</xdr:row>
      <xdr:rowOff>78535</xdr:rowOff>
    </xdr:to>
    <xdr:cxnSp macro="">
      <xdr:nvCxnSpPr>
        <xdr:cNvPr id="467" name="直線コネクタ 466"/>
        <xdr:cNvCxnSpPr/>
      </xdr:nvCxnSpPr>
      <xdr:spPr>
        <a:xfrm>
          <a:off x="6972300" y="16456692"/>
          <a:ext cx="889000" cy="8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62091</xdr:rowOff>
    </xdr:from>
    <xdr:to>
      <xdr:col>41</xdr:col>
      <xdr:colOff>101600</xdr:colOff>
      <xdr:row>97</xdr:row>
      <xdr:rowOff>163691</xdr:rowOff>
    </xdr:to>
    <xdr:sp macro="" textlink="">
      <xdr:nvSpPr>
        <xdr:cNvPr id="468" name="フローチャート: 判断 467"/>
        <xdr:cNvSpPr/>
      </xdr:nvSpPr>
      <xdr:spPr>
        <a:xfrm>
          <a:off x="7810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154818</xdr:rowOff>
    </xdr:from>
    <xdr:ext cx="599010" cy="259045"/>
    <xdr:sp macro="" textlink="">
      <xdr:nvSpPr>
        <xdr:cNvPr id="469" name="テキスト ボックス 468"/>
        <xdr:cNvSpPr txBox="1"/>
      </xdr:nvSpPr>
      <xdr:spPr>
        <a:xfrm>
          <a:off x="7561795" y="1678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63533</xdr:rowOff>
    </xdr:from>
    <xdr:to>
      <xdr:col>36</xdr:col>
      <xdr:colOff>165100</xdr:colOff>
      <xdr:row>97</xdr:row>
      <xdr:rowOff>165133</xdr:rowOff>
    </xdr:to>
    <xdr:sp macro="" textlink="">
      <xdr:nvSpPr>
        <xdr:cNvPr id="470" name="フローチャート: 判断 469"/>
        <xdr:cNvSpPr/>
      </xdr:nvSpPr>
      <xdr:spPr>
        <a:xfrm>
          <a:off x="6921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156260</xdr:rowOff>
    </xdr:from>
    <xdr:ext cx="599010" cy="259045"/>
    <xdr:sp macro="" textlink="">
      <xdr:nvSpPr>
        <xdr:cNvPr id="471" name="テキスト ボックス 470"/>
        <xdr:cNvSpPr txBox="1"/>
      </xdr:nvSpPr>
      <xdr:spPr>
        <a:xfrm>
          <a:off x="6672795" y="1678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104972</xdr:rowOff>
    </xdr:from>
    <xdr:to>
      <xdr:col>55</xdr:col>
      <xdr:colOff>50800</xdr:colOff>
      <xdr:row>97</xdr:row>
      <xdr:rowOff>35122</xdr:rowOff>
    </xdr:to>
    <xdr:sp macro="" textlink="">
      <xdr:nvSpPr>
        <xdr:cNvPr id="477" name="楕円 476"/>
        <xdr:cNvSpPr/>
      </xdr:nvSpPr>
      <xdr:spPr>
        <a:xfrm>
          <a:off x="10426700" y="165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127849</xdr:rowOff>
    </xdr:from>
    <xdr:ext cx="599010" cy="259045"/>
    <xdr:sp macro="" textlink="">
      <xdr:nvSpPr>
        <xdr:cNvPr id="478" name="土木費該当値テキスト"/>
        <xdr:cNvSpPr txBox="1"/>
      </xdr:nvSpPr>
      <xdr:spPr>
        <a:xfrm>
          <a:off x="10528300" y="1641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118554</xdr:rowOff>
    </xdr:from>
    <xdr:to>
      <xdr:col>50</xdr:col>
      <xdr:colOff>165100</xdr:colOff>
      <xdr:row>96</xdr:row>
      <xdr:rowOff>48704</xdr:rowOff>
    </xdr:to>
    <xdr:sp macro="" textlink="">
      <xdr:nvSpPr>
        <xdr:cNvPr id="479" name="楕円 478"/>
        <xdr:cNvSpPr/>
      </xdr:nvSpPr>
      <xdr:spPr>
        <a:xfrm>
          <a:off x="9588500" y="164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65231</xdr:rowOff>
    </xdr:from>
    <xdr:ext cx="599010" cy="259045"/>
    <xdr:sp macro="" textlink="">
      <xdr:nvSpPr>
        <xdr:cNvPr id="480" name="テキスト ボックス 479"/>
        <xdr:cNvSpPr txBox="1"/>
      </xdr:nvSpPr>
      <xdr:spPr>
        <a:xfrm>
          <a:off x="9339795" y="1618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136294</xdr:rowOff>
    </xdr:from>
    <xdr:to>
      <xdr:col>46</xdr:col>
      <xdr:colOff>38100</xdr:colOff>
      <xdr:row>97</xdr:row>
      <xdr:rowOff>66444</xdr:rowOff>
    </xdr:to>
    <xdr:sp macro="" textlink="">
      <xdr:nvSpPr>
        <xdr:cNvPr id="481" name="楕円 480"/>
        <xdr:cNvSpPr/>
      </xdr:nvSpPr>
      <xdr:spPr>
        <a:xfrm>
          <a:off x="8699500" y="1659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82971</xdr:rowOff>
    </xdr:from>
    <xdr:ext cx="599010" cy="259045"/>
    <xdr:sp macro="" textlink="">
      <xdr:nvSpPr>
        <xdr:cNvPr id="482" name="テキスト ボックス 481"/>
        <xdr:cNvSpPr txBox="1"/>
      </xdr:nvSpPr>
      <xdr:spPr>
        <a:xfrm>
          <a:off x="8450795" y="1637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27735</xdr:rowOff>
    </xdr:from>
    <xdr:to>
      <xdr:col>41</xdr:col>
      <xdr:colOff>101600</xdr:colOff>
      <xdr:row>96</xdr:row>
      <xdr:rowOff>129335</xdr:rowOff>
    </xdr:to>
    <xdr:sp macro="" textlink="">
      <xdr:nvSpPr>
        <xdr:cNvPr id="483" name="楕円 482"/>
        <xdr:cNvSpPr/>
      </xdr:nvSpPr>
      <xdr:spPr>
        <a:xfrm>
          <a:off x="7810500" y="1648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145862</xdr:rowOff>
    </xdr:from>
    <xdr:ext cx="599010" cy="259045"/>
    <xdr:sp macro="" textlink="">
      <xdr:nvSpPr>
        <xdr:cNvPr id="484" name="テキスト ボックス 483"/>
        <xdr:cNvSpPr txBox="1"/>
      </xdr:nvSpPr>
      <xdr:spPr>
        <a:xfrm>
          <a:off x="7561795" y="1626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118142</xdr:rowOff>
    </xdr:from>
    <xdr:to>
      <xdr:col>36</xdr:col>
      <xdr:colOff>165100</xdr:colOff>
      <xdr:row>96</xdr:row>
      <xdr:rowOff>48292</xdr:rowOff>
    </xdr:to>
    <xdr:sp macro="" textlink="">
      <xdr:nvSpPr>
        <xdr:cNvPr id="485" name="楕円 484"/>
        <xdr:cNvSpPr/>
      </xdr:nvSpPr>
      <xdr:spPr>
        <a:xfrm>
          <a:off x="6921500" y="164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64819</xdr:rowOff>
    </xdr:from>
    <xdr:ext cx="599010" cy="259045"/>
    <xdr:sp macro="" textlink="">
      <xdr:nvSpPr>
        <xdr:cNvPr id="486" name="テキスト ボックス 485"/>
        <xdr:cNvSpPr txBox="1"/>
      </xdr:nvSpPr>
      <xdr:spPr>
        <a:xfrm>
          <a:off x="6672795" y="1618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0" name="テキスト ボックス 499"/>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2" name="テキスト ボックス 501"/>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4" name="テキスト ボックス 503"/>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6" name="テキスト ボックス 505"/>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8" name="テキスト ボックス 50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2" name="直線コネクタ 511"/>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3" name="消防費最小値テキスト"/>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4" name="直線コネクタ 513"/>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5" name="消防費最大値テキスト"/>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6" name="直線コネクタ 515"/>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150095</xdr:rowOff>
    </xdr:from>
    <xdr:to>
      <xdr:col>85</xdr:col>
      <xdr:colOff>127000</xdr:colOff>
      <xdr:row>39</xdr:row>
      <xdr:rowOff>26092</xdr:rowOff>
    </xdr:to>
    <xdr:cxnSp macro="">
      <xdr:nvCxnSpPr>
        <xdr:cNvPr id="517" name="直線コネクタ 516"/>
        <xdr:cNvCxnSpPr/>
      </xdr:nvCxnSpPr>
      <xdr:spPr>
        <a:xfrm flipV="1">
          <a:off x="15481300" y="6665195"/>
          <a:ext cx="838200" cy="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8" name="消防費平均値テキスト"/>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9" name="フローチャート: 判断 518"/>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16488</xdr:rowOff>
    </xdr:from>
    <xdr:to>
      <xdr:col>81</xdr:col>
      <xdr:colOff>50800</xdr:colOff>
      <xdr:row>39</xdr:row>
      <xdr:rowOff>26092</xdr:rowOff>
    </xdr:to>
    <xdr:cxnSp macro="">
      <xdr:nvCxnSpPr>
        <xdr:cNvPr id="520" name="直線コネクタ 519"/>
        <xdr:cNvCxnSpPr/>
      </xdr:nvCxnSpPr>
      <xdr:spPr>
        <a:xfrm>
          <a:off x="14592300" y="6703038"/>
          <a:ext cx="889000" cy="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21" name="フローチャート: 判断 520"/>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2" name="テキスト ボックス 521"/>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169807</xdr:rowOff>
    </xdr:from>
    <xdr:to>
      <xdr:col>76</xdr:col>
      <xdr:colOff>114300</xdr:colOff>
      <xdr:row>39</xdr:row>
      <xdr:rowOff>16488</xdr:rowOff>
    </xdr:to>
    <xdr:cxnSp macro="">
      <xdr:nvCxnSpPr>
        <xdr:cNvPr id="523" name="直線コネクタ 522"/>
        <xdr:cNvCxnSpPr/>
      </xdr:nvCxnSpPr>
      <xdr:spPr>
        <a:xfrm>
          <a:off x="13703300" y="6684907"/>
          <a:ext cx="889000" cy="1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162499</xdr:rowOff>
    </xdr:from>
    <xdr:to>
      <xdr:col>76</xdr:col>
      <xdr:colOff>165100</xdr:colOff>
      <xdr:row>38</xdr:row>
      <xdr:rowOff>92649</xdr:rowOff>
    </xdr:to>
    <xdr:sp macro="" textlink="">
      <xdr:nvSpPr>
        <xdr:cNvPr id="524" name="フローチャート: 判断 523"/>
        <xdr:cNvSpPr/>
      </xdr:nvSpPr>
      <xdr:spPr>
        <a:xfrm>
          <a:off x="14541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109176</xdr:rowOff>
    </xdr:from>
    <xdr:ext cx="534377" cy="259045"/>
    <xdr:sp macro="" textlink="">
      <xdr:nvSpPr>
        <xdr:cNvPr id="525" name="テキスト ボックス 524"/>
        <xdr:cNvSpPr txBox="1"/>
      </xdr:nvSpPr>
      <xdr:spPr>
        <a:xfrm>
          <a:off x="14325111" y="628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169807</xdr:rowOff>
    </xdr:from>
    <xdr:to>
      <xdr:col>71</xdr:col>
      <xdr:colOff>177800</xdr:colOff>
      <xdr:row>39</xdr:row>
      <xdr:rowOff>12464</xdr:rowOff>
    </xdr:to>
    <xdr:cxnSp macro="">
      <xdr:nvCxnSpPr>
        <xdr:cNvPr id="526" name="直線コネクタ 525"/>
        <xdr:cNvCxnSpPr/>
      </xdr:nvCxnSpPr>
      <xdr:spPr>
        <a:xfrm flipV="1">
          <a:off x="12814300" y="6684907"/>
          <a:ext cx="8890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46368</xdr:rowOff>
    </xdr:from>
    <xdr:to>
      <xdr:col>72</xdr:col>
      <xdr:colOff>38100</xdr:colOff>
      <xdr:row>38</xdr:row>
      <xdr:rowOff>147968</xdr:rowOff>
    </xdr:to>
    <xdr:sp macro="" textlink="">
      <xdr:nvSpPr>
        <xdr:cNvPr id="527" name="フローチャート: 判断 526"/>
        <xdr:cNvSpPr/>
      </xdr:nvSpPr>
      <xdr:spPr>
        <a:xfrm>
          <a:off x="13652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164494</xdr:rowOff>
    </xdr:from>
    <xdr:ext cx="534377" cy="259045"/>
    <xdr:sp macro="" textlink="">
      <xdr:nvSpPr>
        <xdr:cNvPr id="528" name="テキスト ボックス 527"/>
        <xdr:cNvSpPr txBox="1"/>
      </xdr:nvSpPr>
      <xdr:spPr>
        <a:xfrm>
          <a:off x="13436111" y="63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41668</xdr:rowOff>
    </xdr:from>
    <xdr:to>
      <xdr:col>67</xdr:col>
      <xdr:colOff>101600</xdr:colOff>
      <xdr:row>38</xdr:row>
      <xdr:rowOff>143268</xdr:rowOff>
    </xdr:to>
    <xdr:sp macro="" textlink="">
      <xdr:nvSpPr>
        <xdr:cNvPr id="529" name="フローチャート: 判断 528"/>
        <xdr:cNvSpPr/>
      </xdr:nvSpPr>
      <xdr:spPr>
        <a:xfrm>
          <a:off x="12763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159795</xdr:rowOff>
    </xdr:from>
    <xdr:ext cx="534377" cy="259045"/>
    <xdr:sp macro="" textlink="">
      <xdr:nvSpPr>
        <xdr:cNvPr id="530" name="テキスト ボックス 529"/>
        <xdr:cNvSpPr txBox="1"/>
      </xdr:nvSpPr>
      <xdr:spPr>
        <a:xfrm>
          <a:off x="12547111" y="63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99295</xdr:rowOff>
    </xdr:from>
    <xdr:to>
      <xdr:col>85</xdr:col>
      <xdr:colOff>177800</xdr:colOff>
      <xdr:row>39</xdr:row>
      <xdr:rowOff>29445</xdr:rowOff>
    </xdr:to>
    <xdr:sp macro="" textlink="">
      <xdr:nvSpPr>
        <xdr:cNvPr id="536" name="楕円 535"/>
        <xdr:cNvSpPr/>
      </xdr:nvSpPr>
      <xdr:spPr>
        <a:xfrm>
          <a:off x="16268700" y="66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14222</xdr:rowOff>
    </xdr:from>
    <xdr:ext cx="534377" cy="259045"/>
    <xdr:sp macro="" textlink="">
      <xdr:nvSpPr>
        <xdr:cNvPr id="537" name="消防費該当値テキスト"/>
        <xdr:cNvSpPr txBox="1"/>
      </xdr:nvSpPr>
      <xdr:spPr>
        <a:xfrm>
          <a:off x="16370300" y="65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146742</xdr:rowOff>
    </xdr:from>
    <xdr:to>
      <xdr:col>81</xdr:col>
      <xdr:colOff>101600</xdr:colOff>
      <xdr:row>39</xdr:row>
      <xdr:rowOff>76892</xdr:rowOff>
    </xdr:to>
    <xdr:sp macro="" textlink="">
      <xdr:nvSpPr>
        <xdr:cNvPr id="538" name="楕円 537"/>
        <xdr:cNvSpPr/>
      </xdr:nvSpPr>
      <xdr:spPr>
        <a:xfrm>
          <a:off x="15430500" y="66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68019</xdr:rowOff>
    </xdr:from>
    <xdr:ext cx="534377" cy="259045"/>
    <xdr:sp macro="" textlink="">
      <xdr:nvSpPr>
        <xdr:cNvPr id="539" name="テキスト ボックス 538"/>
        <xdr:cNvSpPr txBox="1"/>
      </xdr:nvSpPr>
      <xdr:spPr>
        <a:xfrm>
          <a:off x="15214111" y="675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137138</xdr:rowOff>
    </xdr:from>
    <xdr:to>
      <xdr:col>76</xdr:col>
      <xdr:colOff>165100</xdr:colOff>
      <xdr:row>39</xdr:row>
      <xdr:rowOff>67288</xdr:rowOff>
    </xdr:to>
    <xdr:sp macro="" textlink="">
      <xdr:nvSpPr>
        <xdr:cNvPr id="540" name="楕円 539"/>
        <xdr:cNvSpPr/>
      </xdr:nvSpPr>
      <xdr:spPr>
        <a:xfrm>
          <a:off x="14541500" y="665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58415</xdr:rowOff>
    </xdr:from>
    <xdr:ext cx="534377" cy="259045"/>
    <xdr:sp macro="" textlink="">
      <xdr:nvSpPr>
        <xdr:cNvPr id="541" name="テキスト ボックス 540"/>
        <xdr:cNvSpPr txBox="1"/>
      </xdr:nvSpPr>
      <xdr:spPr>
        <a:xfrm>
          <a:off x="14325111" y="674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119007</xdr:rowOff>
    </xdr:from>
    <xdr:to>
      <xdr:col>72</xdr:col>
      <xdr:colOff>38100</xdr:colOff>
      <xdr:row>39</xdr:row>
      <xdr:rowOff>49157</xdr:rowOff>
    </xdr:to>
    <xdr:sp macro="" textlink="">
      <xdr:nvSpPr>
        <xdr:cNvPr id="542" name="楕円 541"/>
        <xdr:cNvSpPr/>
      </xdr:nvSpPr>
      <xdr:spPr>
        <a:xfrm>
          <a:off x="13652500" y="663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40284</xdr:rowOff>
    </xdr:from>
    <xdr:ext cx="534377" cy="259045"/>
    <xdr:sp macro="" textlink="">
      <xdr:nvSpPr>
        <xdr:cNvPr id="543" name="テキスト ボックス 542"/>
        <xdr:cNvSpPr txBox="1"/>
      </xdr:nvSpPr>
      <xdr:spPr>
        <a:xfrm>
          <a:off x="13436111" y="672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133114</xdr:rowOff>
    </xdr:from>
    <xdr:to>
      <xdr:col>67</xdr:col>
      <xdr:colOff>101600</xdr:colOff>
      <xdr:row>39</xdr:row>
      <xdr:rowOff>63264</xdr:rowOff>
    </xdr:to>
    <xdr:sp macro="" textlink="">
      <xdr:nvSpPr>
        <xdr:cNvPr id="544" name="楕円 543"/>
        <xdr:cNvSpPr/>
      </xdr:nvSpPr>
      <xdr:spPr>
        <a:xfrm>
          <a:off x="12763500" y="66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54391</xdr:rowOff>
    </xdr:from>
    <xdr:ext cx="534377" cy="259045"/>
    <xdr:sp macro="" textlink="">
      <xdr:nvSpPr>
        <xdr:cNvPr id="545" name="テキスト ボックス 544"/>
        <xdr:cNvSpPr txBox="1"/>
      </xdr:nvSpPr>
      <xdr:spPr>
        <a:xfrm>
          <a:off x="12547111" y="674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9" name="テキスト ボックス 558"/>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7" name="テキスト ボックス 566"/>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71" name="直線コネクタ 570"/>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2" name="教育費最小値テキスト"/>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3" name="直線コネクタ 572"/>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4" name="教育費最大値テキスト"/>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5" name="直線コネクタ 574"/>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63258</xdr:rowOff>
    </xdr:from>
    <xdr:to>
      <xdr:col>85</xdr:col>
      <xdr:colOff>127000</xdr:colOff>
      <xdr:row>58</xdr:row>
      <xdr:rowOff>37898</xdr:rowOff>
    </xdr:to>
    <xdr:cxnSp macro="">
      <xdr:nvCxnSpPr>
        <xdr:cNvPr id="576" name="直線コネクタ 575"/>
        <xdr:cNvCxnSpPr/>
      </xdr:nvCxnSpPr>
      <xdr:spPr>
        <a:xfrm>
          <a:off x="15481300" y="9835908"/>
          <a:ext cx="838200" cy="14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7" name="教育費平均値テキスト"/>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8" name="フローチャート: 判断 577"/>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63258</xdr:rowOff>
    </xdr:from>
    <xdr:to>
      <xdr:col>81</xdr:col>
      <xdr:colOff>50800</xdr:colOff>
      <xdr:row>59</xdr:row>
      <xdr:rowOff>21506</xdr:rowOff>
    </xdr:to>
    <xdr:cxnSp macro="">
      <xdr:nvCxnSpPr>
        <xdr:cNvPr id="579" name="直線コネクタ 578"/>
        <xdr:cNvCxnSpPr/>
      </xdr:nvCxnSpPr>
      <xdr:spPr>
        <a:xfrm flipV="1">
          <a:off x="14592300" y="9835908"/>
          <a:ext cx="889000" cy="30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80" name="フローチャート: 判断 579"/>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81" name="テキスト ボックス 580"/>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21506</xdr:rowOff>
    </xdr:from>
    <xdr:to>
      <xdr:col>76</xdr:col>
      <xdr:colOff>114300</xdr:colOff>
      <xdr:row>59</xdr:row>
      <xdr:rowOff>31158</xdr:rowOff>
    </xdr:to>
    <xdr:cxnSp macro="">
      <xdr:nvCxnSpPr>
        <xdr:cNvPr id="582" name="直線コネクタ 581"/>
        <xdr:cNvCxnSpPr/>
      </xdr:nvCxnSpPr>
      <xdr:spPr>
        <a:xfrm flipV="1">
          <a:off x="13703300" y="101370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162213</xdr:rowOff>
    </xdr:from>
    <xdr:to>
      <xdr:col>76</xdr:col>
      <xdr:colOff>165100</xdr:colOff>
      <xdr:row>58</xdr:row>
      <xdr:rowOff>92363</xdr:rowOff>
    </xdr:to>
    <xdr:sp macro="" textlink="">
      <xdr:nvSpPr>
        <xdr:cNvPr id="583" name="フローチャート: 判断 582"/>
        <xdr:cNvSpPr/>
      </xdr:nvSpPr>
      <xdr:spPr>
        <a:xfrm>
          <a:off x="14541500" y="993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108890</xdr:rowOff>
    </xdr:from>
    <xdr:ext cx="599010" cy="259045"/>
    <xdr:sp macro="" textlink="">
      <xdr:nvSpPr>
        <xdr:cNvPr id="584" name="テキスト ボックス 583"/>
        <xdr:cNvSpPr txBox="1"/>
      </xdr:nvSpPr>
      <xdr:spPr>
        <a:xfrm>
          <a:off x="14292795" y="971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23247</xdr:rowOff>
    </xdr:from>
    <xdr:to>
      <xdr:col>71</xdr:col>
      <xdr:colOff>177800</xdr:colOff>
      <xdr:row>59</xdr:row>
      <xdr:rowOff>31158</xdr:rowOff>
    </xdr:to>
    <xdr:cxnSp macro="">
      <xdr:nvCxnSpPr>
        <xdr:cNvPr id="585" name="直線コネクタ 584"/>
        <xdr:cNvCxnSpPr/>
      </xdr:nvCxnSpPr>
      <xdr:spPr>
        <a:xfrm>
          <a:off x="12814300" y="10138797"/>
          <a:ext cx="889000" cy="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19982</xdr:rowOff>
    </xdr:from>
    <xdr:to>
      <xdr:col>72</xdr:col>
      <xdr:colOff>38100</xdr:colOff>
      <xdr:row>58</xdr:row>
      <xdr:rowOff>121582</xdr:rowOff>
    </xdr:to>
    <xdr:sp macro="" textlink="">
      <xdr:nvSpPr>
        <xdr:cNvPr id="586" name="フローチャート: 判断 585"/>
        <xdr:cNvSpPr/>
      </xdr:nvSpPr>
      <xdr:spPr>
        <a:xfrm>
          <a:off x="13652500" y="996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138109</xdr:rowOff>
    </xdr:from>
    <xdr:ext cx="599010" cy="259045"/>
    <xdr:sp macro="" textlink="">
      <xdr:nvSpPr>
        <xdr:cNvPr id="587" name="テキスト ボックス 586"/>
        <xdr:cNvSpPr txBox="1"/>
      </xdr:nvSpPr>
      <xdr:spPr>
        <a:xfrm>
          <a:off x="13403795" y="973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19610</xdr:rowOff>
    </xdr:from>
    <xdr:to>
      <xdr:col>67</xdr:col>
      <xdr:colOff>101600</xdr:colOff>
      <xdr:row>58</xdr:row>
      <xdr:rowOff>121210</xdr:rowOff>
    </xdr:to>
    <xdr:sp macro="" textlink="">
      <xdr:nvSpPr>
        <xdr:cNvPr id="588" name="フローチャート: 判断 587"/>
        <xdr:cNvSpPr/>
      </xdr:nvSpPr>
      <xdr:spPr>
        <a:xfrm>
          <a:off x="12763500" y="996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137737</xdr:rowOff>
    </xdr:from>
    <xdr:ext cx="599010" cy="259045"/>
    <xdr:sp macro="" textlink="">
      <xdr:nvSpPr>
        <xdr:cNvPr id="589" name="テキスト ボックス 588"/>
        <xdr:cNvSpPr txBox="1"/>
      </xdr:nvSpPr>
      <xdr:spPr>
        <a:xfrm>
          <a:off x="12514795" y="973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158548</xdr:rowOff>
    </xdr:from>
    <xdr:to>
      <xdr:col>85</xdr:col>
      <xdr:colOff>177800</xdr:colOff>
      <xdr:row>58</xdr:row>
      <xdr:rowOff>88698</xdr:rowOff>
    </xdr:to>
    <xdr:sp macro="" textlink="">
      <xdr:nvSpPr>
        <xdr:cNvPr id="595" name="楕円 594"/>
        <xdr:cNvSpPr/>
      </xdr:nvSpPr>
      <xdr:spPr>
        <a:xfrm>
          <a:off x="16268700" y="993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136975</xdr:rowOff>
    </xdr:from>
    <xdr:ext cx="599010" cy="259045"/>
    <xdr:sp macro="" textlink="">
      <xdr:nvSpPr>
        <xdr:cNvPr id="596" name="教育費該当値テキスト"/>
        <xdr:cNvSpPr txBox="1"/>
      </xdr:nvSpPr>
      <xdr:spPr>
        <a:xfrm>
          <a:off x="16370300" y="990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12458</xdr:rowOff>
    </xdr:from>
    <xdr:to>
      <xdr:col>81</xdr:col>
      <xdr:colOff>101600</xdr:colOff>
      <xdr:row>57</xdr:row>
      <xdr:rowOff>114058</xdr:rowOff>
    </xdr:to>
    <xdr:sp macro="" textlink="">
      <xdr:nvSpPr>
        <xdr:cNvPr id="597" name="楕円 596"/>
        <xdr:cNvSpPr/>
      </xdr:nvSpPr>
      <xdr:spPr>
        <a:xfrm>
          <a:off x="15430500" y="978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130585</xdr:rowOff>
    </xdr:from>
    <xdr:ext cx="599010" cy="259045"/>
    <xdr:sp macro="" textlink="">
      <xdr:nvSpPr>
        <xdr:cNvPr id="598" name="テキスト ボックス 597"/>
        <xdr:cNvSpPr txBox="1"/>
      </xdr:nvSpPr>
      <xdr:spPr>
        <a:xfrm>
          <a:off x="15181795" y="956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142156</xdr:rowOff>
    </xdr:from>
    <xdr:to>
      <xdr:col>76</xdr:col>
      <xdr:colOff>165100</xdr:colOff>
      <xdr:row>59</xdr:row>
      <xdr:rowOff>72306</xdr:rowOff>
    </xdr:to>
    <xdr:sp macro="" textlink="">
      <xdr:nvSpPr>
        <xdr:cNvPr id="599" name="楕円 598"/>
        <xdr:cNvSpPr/>
      </xdr:nvSpPr>
      <xdr:spPr>
        <a:xfrm>
          <a:off x="14541500" y="100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63433</xdr:rowOff>
    </xdr:from>
    <xdr:ext cx="534377" cy="259045"/>
    <xdr:sp macro="" textlink="">
      <xdr:nvSpPr>
        <xdr:cNvPr id="600" name="テキスト ボックス 599"/>
        <xdr:cNvSpPr txBox="1"/>
      </xdr:nvSpPr>
      <xdr:spPr>
        <a:xfrm>
          <a:off x="14325111" y="1017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151808</xdr:rowOff>
    </xdr:from>
    <xdr:to>
      <xdr:col>72</xdr:col>
      <xdr:colOff>38100</xdr:colOff>
      <xdr:row>59</xdr:row>
      <xdr:rowOff>81958</xdr:rowOff>
    </xdr:to>
    <xdr:sp macro="" textlink="">
      <xdr:nvSpPr>
        <xdr:cNvPr id="601" name="楕円 600"/>
        <xdr:cNvSpPr/>
      </xdr:nvSpPr>
      <xdr:spPr>
        <a:xfrm>
          <a:off x="13652500" y="100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73085</xdr:rowOff>
    </xdr:from>
    <xdr:ext cx="534377" cy="259045"/>
    <xdr:sp macro="" textlink="">
      <xdr:nvSpPr>
        <xdr:cNvPr id="602" name="テキスト ボックス 601"/>
        <xdr:cNvSpPr txBox="1"/>
      </xdr:nvSpPr>
      <xdr:spPr>
        <a:xfrm>
          <a:off x="13436111" y="1018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143897</xdr:rowOff>
    </xdr:from>
    <xdr:to>
      <xdr:col>67</xdr:col>
      <xdr:colOff>101600</xdr:colOff>
      <xdr:row>59</xdr:row>
      <xdr:rowOff>74047</xdr:rowOff>
    </xdr:to>
    <xdr:sp macro="" textlink="">
      <xdr:nvSpPr>
        <xdr:cNvPr id="603" name="楕円 602"/>
        <xdr:cNvSpPr/>
      </xdr:nvSpPr>
      <xdr:spPr>
        <a:xfrm>
          <a:off x="12763500" y="1008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65174</xdr:rowOff>
    </xdr:from>
    <xdr:ext cx="534377" cy="259045"/>
    <xdr:sp macro="" textlink="">
      <xdr:nvSpPr>
        <xdr:cNvPr id="604" name="テキスト ボックス 603"/>
        <xdr:cNvSpPr txBox="1"/>
      </xdr:nvSpPr>
      <xdr:spPr>
        <a:xfrm>
          <a:off x="12547111" y="1018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30" name="直線コネクタ 629"/>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3" name="災害復旧費最大値テキスト"/>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4" name="直線コネクタ 633"/>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152319</xdr:rowOff>
    </xdr:from>
    <xdr:to>
      <xdr:col>85</xdr:col>
      <xdr:colOff>127000</xdr:colOff>
      <xdr:row>79</xdr:row>
      <xdr:rowOff>32917</xdr:rowOff>
    </xdr:to>
    <xdr:cxnSp macro="">
      <xdr:nvCxnSpPr>
        <xdr:cNvPr id="635" name="直線コネクタ 634"/>
        <xdr:cNvCxnSpPr/>
      </xdr:nvCxnSpPr>
      <xdr:spPr>
        <a:xfrm>
          <a:off x="15481300" y="13525419"/>
          <a:ext cx="838200" cy="5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6" name="災害復旧費平均値テキスト"/>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7" name="フローチャート: 判断 636"/>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152319</xdr:rowOff>
    </xdr:from>
    <xdr:to>
      <xdr:col>81</xdr:col>
      <xdr:colOff>50800</xdr:colOff>
      <xdr:row>79</xdr:row>
      <xdr:rowOff>71740</xdr:rowOff>
    </xdr:to>
    <xdr:cxnSp macro="">
      <xdr:nvCxnSpPr>
        <xdr:cNvPr id="638" name="直線コネクタ 637"/>
        <xdr:cNvCxnSpPr/>
      </xdr:nvCxnSpPr>
      <xdr:spPr>
        <a:xfrm flipV="1">
          <a:off x="14592300" y="13525419"/>
          <a:ext cx="889000" cy="9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9" name="フローチャート: 判断 638"/>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40" name="テキスト ボックス 639"/>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71740</xdr:rowOff>
    </xdr:from>
    <xdr:to>
      <xdr:col>76</xdr:col>
      <xdr:colOff>114300</xdr:colOff>
      <xdr:row>79</xdr:row>
      <xdr:rowOff>84562</xdr:rowOff>
    </xdr:to>
    <xdr:cxnSp macro="">
      <xdr:nvCxnSpPr>
        <xdr:cNvPr id="641" name="直線コネクタ 640"/>
        <xdr:cNvCxnSpPr/>
      </xdr:nvCxnSpPr>
      <xdr:spPr>
        <a:xfrm flipV="1">
          <a:off x="13703300" y="13616290"/>
          <a:ext cx="889000" cy="1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142503</xdr:rowOff>
    </xdr:from>
    <xdr:to>
      <xdr:col>76</xdr:col>
      <xdr:colOff>165100</xdr:colOff>
      <xdr:row>79</xdr:row>
      <xdr:rowOff>72653</xdr:rowOff>
    </xdr:to>
    <xdr:sp macro="" textlink="">
      <xdr:nvSpPr>
        <xdr:cNvPr id="642" name="フローチャート: 判断 641"/>
        <xdr:cNvSpPr/>
      </xdr:nvSpPr>
      <xdr:spPr>
        <a:xfrm>
          <a:off x="14541500" y="135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89180</xdr:rowOff>
    </xdr:from>
    <xdr:ext cx="534377" cy="259045"/>
    <xdr:sp macro="" textlink="">
      <xdr:nvSpPr>
        <xdr:cNvPr id="643" name="テキスト ボックス 642"/>
        <xdr:cNvSpPr txBox="1"/>
      </xdr:nvSpPr>
      <xdr:spPr>
        <a:xfrm>
          <a:off x="14325111" y="132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84562</xdr:rowOff>
    </xdr:from>
    <xdr:to>
      <xdr:col>71</xdr:col>
      <xdr:colOff>177800</xdr:colOff>
      <xdr:row>79</xdr:row>
      <xdr:rowOff>96917</xdr:rowOff>
    </xdr:to>
    <xdr:cxnSp macro="">
      <xdr:nvCxnSpPr>
        <xdr:cNvPr id="644" name="直線コネクタ 643"/>
        <xdr:cNvCxnSpPr/>
      </xdr:nvCxnSpPr>
      <xdr:spPr>
        <a:xfrm flipV="1">
          <a:off x="12814300" y="13629112"/>
          <a:ext cx="889000" cy="1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144253</xdr:rowOff>
    </xdr:from>
    <xdr:to>
      <xdr:col>72</xdr:col>
      <xdr:colOff>38100</xdr:colOff>
      <xdr:row>79</xdr:row>
      <xdr:rowOff>74403</xdr:rowOff>
    </xdr:to>
    <xdr:sp macro="" textlink="">
      <xdr:nvSpPr>
        <xdr:cNvPr id="645" name="フローチャート: 判断 644"/>
        <xdr:cNvSpPr/>
      </xdr:nvSpPr>
      <xdr:spPr>
        <a:xfrm>
          <a:off x="13652500" y="135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90930</xdr:rowOff>
    </xdr:from>
    <xdr:ext cx="534377" cy="259045"/>
    <xdr:sp macro="" textlink="">
      <xdr:nvSpPr>
        <xdr:cNvPr id="646" name="テキスト ボックス 645"/>
        <xdr:cNvSpPr txBox="1"/>
      </xdr:nvSpPr>
      <xdr:spPr>
        <a:xfrm>
          <a:off x="13436111" y="132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156876</xdr:rowOff>
    </xdr:from>
    <xdr:to>
      <xdr:col>67</xdr:col>
      <xdr:colOff>101600</xdr:colOff>
      <xdr:row>79</xdr:row>
      <xdr:rowOff>87026</xdr:rowOff>
    </xdr:to>
    <xdr:sp macro="" textlink="">
      <xdr:nvSpPr>
        <xdr:cNvPr id="647" name="フローチャート: 判断 646"/>
        <xdr:cNvSpPr/>
      </xdr:nvSpPr>
      <xdr:spPr>
        <a:xfrm>
          <a:off x="12763500" y="135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103553</xdr:rowOff>
    </xdr:from>
    <xdr:ext cx="534377" cy="259045"/>
    <xdr:sp macro="" textlink="">
      <xdr:nvSpPr>
        <xdr:cNvPr id="648" name="テキスト ボックス 647"/>
        <xdr:cNvSpPr txBox="1"/>
      </xdr:nvSpPr>
      <xdr:spPr>
        <a:xfrm>
          <a:off x="12547111" y="1330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54" name="楕円 653"/>
        <xdr:cNvSpPr/>
      </xdr:nvSpPr>
      <xdr:spPr>
        <a:xfrm>
          <a:off x="16268700" y="135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131994</xdr:rowOff>
    </xdr:from>
    <xdr:ext cx="534377" cy="259045"/>
    <xdr:sp macro="" textlink="">
      <xdr:nvSpPr>
        <xdr:cNvPr id="655" name="災害復旧費該当値テキスト"/>
        <xdr:cNvSpPr txBox="1"/>
      </xdr:nvSpPr>
      <xdr:spPr>
        <a:xfrm>
          <a:off x="16370300" y="135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101519</xdr:rowOff>
    </xdr:from>
    <xdr:to>
      <xdr:col>81</xdr:col>
      <xdr:colOff>101600</xdr:colOff>
      <xdr:row>79</xdr:row>
      <xdr:rowOff>31669</xdr:rowOff>
    </xdr:to>
    <xdr:sp macro="" textlink="">
      <xdr:nvSpPr>
        <xdr:cNvPr id="656" name="楕円 655"/>
        <xdr:cNvSpPr/>
      </xdr:nvSpPr>
      <xdr:spPr>
        <a:xfrm>
          <a:off x="15430500" y="134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48196</xdr:rowOff>
    </xdr:from>
    <xdr:ext cx="534377" cy="259045"/>
    <xdr:sp macro="" textlink="">
      <xdr:nvSpPr>
        <xdr:cNvPr id="657" name="テキスト ボックス 656"/>
        <xdr:cNvSpPr txBox="1"/>
      </xdr:nvSpPr>
      <xdr:spPr>
        <a:xfrm>
          <a:off x="15214111" y="1324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20940</xdr:rowOff>
    </xdr:from>
    <xdr:to>
      <xdr:col>76</xdr:col>
      <xdr:colOff>165100</xdr:colOff>
      <xdr:row>79</xdr:row>
      <xdr:rowOff>122540</xdr:rowOff>
    </xdr:to>
    <xdr:sp macro="" textlink="">
      <xdr:nvSpPr>
        <xdr:cNvPr id="658" name="楕円 657"/>
        <xdr:cNvSpPr/>
      </xdr:nvSpPr>
      <xdr:spPr>
        <a:xfrm>
          <a:off x="14541500" y="1356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113667</xdr:rowOff>
    </xdr:from>
    <xdr:ext cx="469744" cy="259045"/>
    <xdr:sp macro="" textlink="">
      <xdr:nvSpPr>
        <xdr:cNvPr id="659" name="テキスト ボックス 658"/>
        <xdr:cNvSpPr txBox="1"/>
      </xdr:nvSpPr>
      <xdr:spPr>
        <a:xfrm>
          <a:off x="14357428" y="1365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33762</xdr:rowOff>
    </xdr:from>
    <xdr:to>
      <xdr:col>72</xdr:col>
      <xdr:colOff>38100</xdr:colOff>
      <xdr:row>79</xdr:row>
      <xdr:rowOff>135362</xdr:rowOff>
    </xdr:to>
    <xdr:sp macro="" textlink="">
      <xdr:nvSpPr>
        <xdr:cNvPr id="660" name="楕円 659"/>
        <xdr:cNvSpPr/>
      </xdr:nvSpPr>
      <xdr:spPr>
        <a:xfrm>
          <a:off x="13652500" y="1357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126489</xdr:rowOff>
    </xdr:from>
    <xdr:ext cx="469744" cy="259045"/>
    <xdr:sp macro="" textlink="">
      <xdr:nvSpPr>
        <xdr:cNvPr id="661" name="テキスト ボックス 660"/>
        <xdr:cNvSpPr txBox="1"/>
      </xdr:nvSpPr>
      <xdr:spPr>
        <a:xfrm>
          <a:off x="13468428" y="1367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46117</xdr:rowOff>
    </xdr:from>
    <xdr:to>
      <xdr:col>67</xdr:col>
      <xdr:colOff>101600</xdr:colOff>
      <xdr:row>79</xdr:row>
      <xdr:rowOff>147717</xdr:rowOff>
    </xdr:to>
    <xdr:sp macro="" textlink="">
      <xdr:nvSpPr>
        <xdr:cNvPr id="662" name="楕円 661"/>
        <xdr:cNvSpPr/>
      </xdr:nvSpPr>
      <xdr:spPr>
        <a:xfrm>
          <a:off x="12763500" y="1359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138844</xdr:rowOff>
    </xdr:from>
    <xdr:ext cx="378565" cy="259045"/>
    <xdr:sp macro="" textlink="">
      <xdr:nvSpPr>
        <xdr:cNvPr id="663" name="テキスト ボックス 662"/>
        <xdr:cNvSpPr txBox="1"/>
      </xdr:nvSpPr>
      <xdr:spPr>
        <a:xfrm>
          <a:off x="12625017" y="13683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9" name="テキスト ボックス 678"/>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81" name="テキスト ボックス 680"/>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3" name="テキスト ボックス 682"/>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7" name="直線コネクタ 686"/>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8"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9" name="直線コネクタ 688"/>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90" name="公債費最大値テキスト"/>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91" name="直線コネクタ 690"/>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44450</xdr:rowOff>
    </xdr:from>
    <xdr:to>
      <xdr:col>85</xdr:col>
      <xdr:colOff>127000</xdr:colOff>
      <xdr:row>99</xdr:row>
      <xdr:rowOff>44450</xdr:rowOff>
    </xdr:to>
    <xdr:cxnSp macro="">
      <xdr:nvCxnSpPr>
        <xdr:cNvPr id="692" name="直線コネクタ 691"/>
        <xdr:cNvCxnSpPr/>
      </xdr:nvCxnSpPr>
      <xdr:spPr>
        <a:xfrm>
          <a:off x="15481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3" name="公債費平均値テキスト"/>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4" name="フローチャート: 判断 693"/>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44450</xdr:rowOff>
    </xdr:from>
    <xdr:to>
      <xdr:col>81</xdr:col>
      <xdr:colOff>50800</xdr:colOff>
      <xdr:row>99</xdr:row>
      <xdr:rowOff>44450</xdr:rowOff>
    </xdr:to>
    <xdr:cxnSp macro="">
      <xdr:nvCxnSpPr>
        <xdr:cNvPr id="695" name="直線コネクタ 694"/>
        <xdr:cNvCxnSpPr/>
      </xdr:nvCxnSpPr>
      <xdr:spPr>
        <a:xfrm>
          <a:off x="14592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6" name="フローチャート: 判断 695"/>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7" name="テキスト ボックス 696"/>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44450</xdr:rowOff>
    </xdr:from>
    <xdr:to>
      <xdr:col>76</xdr:col>
      <xdr:colOff>114300</xdr:colOff>
      <xdr:row>99</xdr:row>
      <xdr:rowOff>44450</xdr:rowOff>
    </xdr:to>
    <xdr:cxnSp macro="">
      <xdr:nvCxnSpPr>
        <xdr:cNvPr id="698" name="直線コネクタ 697"/>
        <xdr:cNvCxnSpPr/>
      </xdr:nvCxnSpPr>
      <xdr:spPr>
        <a:xfrm>
          <a:off x="13703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50682</xdr:rowOff>
    </xdr:from>
    <xdr:to>
      <xdr:col>76</xdr:col>
      <xdr:colOff>165100</xdr:colOff>
      <xdr:row>98</xdr:row>
      <xdr:rowOff>152282</xdr:rowOff>
    </xdr:to>
    <xdr:sp macro="" textlink="">
      <xdr:nvSpPr>
        <xdr:cNvPr id="699" name="フローチャート: 判断 698"/>
        <xdr:cNvSpPr/>
      </xdr:nvSpPr>
      <xdr:spPr>
        <a:xfrm>
          <a:off x="14541500" y="168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168809</xdr:rowOff>
    </xdr:from>
    <xdr:ext cx="599010" cy="259045"/>
    <xdr:sp macro="" textlink="">
      <xdr:nvSpPr>
        <xdr:cNvPr id="700" name="テキスト ボックス 699"/>
        <xdr:cNvSpPr txBox="1"/>
      </xdr:nvSpPr>
      <xdr:spPr>
        <a:xfrm>
          <a:off x="14292795" y="1662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44238</xdr:rowOff>
    </xdr:from>
    <xdr:to>
      <xdr:col>71</xdr:col>
      <xdr:colOff>177800</xdr:colOff>
      <xdr:row>99</xdr:row>
      <xdr:rowOff>44450</xdr:rowOff>
    </xdr:to>
    <xdr:cxnSp macro="">
      <xdr:nvCxnSpPr>
        <xdr:cNvPr id="701" name="直線コネクタ 700"/>
        <xdr:cNvCxnSpPr/>
      </xdr:nvCxnSpPr>
      <xdr:spPr>
        <a:xfrm>
          <a:off x="12814300" y="17017788"/>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54054</xdr:rowOff>
    </xdr:from>
    <xdr:to>
      <xdr:col>72</xdr:col>
      <xdr:colOff>38100</xdr:colOff>
      <xdr:row>98</xdr:row>
      <xdr:rowOff>155654</xdr:rowOff>
    </xdr:to>
    <xdr:sp macro="" textlink="">
      <xdr:nvSpPr>
        <xdr:cNvPr id="702" name="フローチャート: 判断 701"/>
        <xdr:cNvSpPr/>
      </xdr:nvSpPr>
      <xdr:spPr>
        <a:xfrm>
          <a:off x="13652500" y="168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731</xdr:rowOff>
    </xdr:from>
    <xdr:ext cx="599010" cy="259045"/>
    <xdr:sp macro="" textlink="">
      <xdr:nvSpPr>
        <xdr:cNvPr id="703" name="テキスト ボックス 702"/>
        <xdr:cNvSpPr txBox="1"/>
      </xdr:nvSpPr>
      <xdr:spPr>
        <a:xfrm>
          <a:off x="13403795" y="1663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55620</xdr:rowOff>
    </xdr:from>
    <xdr:to>
      <xdr:col>67</xdr:col>
      <xdr:colOff>101600</xdr:colOff>
      <xdr:row>98</xdr:row>
      <xdr:rowOff>157220</xdr:rowOff>
    </xdr:to>
    <xdr:sp macro="" textlink="">
      <xdr:nvSpPr>
        <xdr:cNvPr id="704" name="フローチャート: 判断 703"/>
        <xdr:cNvSpPr/>
      </xdr:nvSpPr>
      <xdr:spPr>
        <a:xfrm>
          <a:off x="12763500" y="16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2297</xdr:rowOff>
    </xdr:from>
    <xdr:ext cx="599010" cy="259045"/>
    <xdr:sp macro="" textlink="">
      <xdr:nvSpPr>
        <xdr:cNvPr id="705" name="テキスト ボックス 704"/>
        <xdr:cNvSpPr txBox="1"/>
      </xdr:nvSpPr>
      <xdr:spPr>
        <a:xfrm>
          <a:off x="12514795" y="1663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165100</xdr:rowOff>
    </xdr:from>
    <xdr:to>
      <xdr:col>85</xdr:col>
      <xdr:colOff>177800</xdr:colOff>
      <xdr:row>99</xdr:row>
      <xdr:rowOff>95250</xdr:rowOff>
    </xdr:to>
    <xdr:sp macro="" textlink="">
      <xdr:nvSpPr>
        <xdr:cNvPr id="711" name="楕円 710"/>
        <xdr:cNvSpPr/>
      </xdr:nvSpPr>
      <xdr:spPr>
        <a:xfrm>
          <a:off x="16268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80027</xdr:rowOff>
    </xdr:from>
    <xdr:ext cx="249299" cy="259045"/>
    <xdr:sp macro="" textlink="">
      <xdr:nvSpPr>
        <xdr:cNvPr id="712" name="公債費該当値テキスト"/>
        <xdr:cNvSpPr txBox="1"/>
      </xdr:nvSpPr>
      <xdr:spPr>
        <a:xfrm>
          <a:off x="16370300" y="16882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165100</xdr:rowOff>
    </xdr:from>
    <xdr:to>
      <xdr:col>81</xdr:col>
      <xdr:colOff>101600</xdr:colOff>
      <xdr:row>99</xdr:row>
      <xdr:rowOff>95250</xdr:rowOff>
    </xdr:to>
    <xdr:sp macro="" textlink="">
      <xdr:nvSpPr>
        <xdr:cNvPr id="713" name="楕円 712"/>
        <xdr:cNvSpPr/>
      </xdr:nvSpPr>
      <xdr:spPr>
        <a:xfrm>
          <a:off x="15430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99</xdr:row>
      <xdr:rowOff>86377</xdr:rowOff>
    </xdr:from>
    <xdr:ext cx="249299" cy="259045"/>
    <xdr:sp macro="" textlink="">
      <xdr:nvSpPr>
        <xdr:cNvPr id="714" name="テキスト ボックス 713"/>
        <xdr:cNvSpPr txBox="1"/>
      </xdr:nvSpPr>
      <xdr:spPr>
        <a:xfrm>
          <a:off x="15356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165100</xdr:rowOff>
    </xdr:from>
    <xdr:to>
      <xdr:col>76</xdr:col>
      <xdr:colOff>165100</xdr:colOff>
      <xdr:row>99</xdr:row>
      <xdr:rowOff>95250</xdr:rowOff>
    </xdr:to>
    <xdr:sp macro="" textlink="">
      <xdr:nvSpPr>
        <xdr:cNvPr id="715" name="楕円 714"/>
        <xdr:cNvSpPr/>
      </xdr:nvSpPr>
      <xdr:spPr>
        <a:xfrm>
          <a:off x="14541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99</xdr:row>
      <xdr:rowOff>86377</xdr:rowOff>
    </xdr:from>
    <xdr:ext cx="249299" cy="259045"/>
    <xdr:sp macro="" textlink="">
      <xdr:nvSpPr>
        <xdr:cNvPr id="716" name="テキスト ボックス 715"/>
        <xdr:cNvSpPr txBox="1"/>
      </xdr:nvSpPr>
      <xdr:spPr>
        <a:xfrm>
          <a:off x="14467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165100</xdr:rowOff>
    </xdr:from>
    <xdr:to>
      <xdr:col>72</xdr:col>
      <xdr:colOff>38100</xdr:colOff>
      <xdr:row>99</xdr:row>
      <xdr:rowOff>95250</xdr:rowOff>
    </xdr:to>
    <xdr:sp macro="" textlink="">
      <xdr:nvSpPr>
        <xdr:cNvPr id="717" name="楕円 716"/>
        <xdr:cNvSpPr/>
      </xdr:nvSpPr>
      <xdr:spPr>
        <a:xfrm>
          <a:off x="1365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99</xdr:row>
      <xdr:rowOff>86377</xdr:rowOff>
    </xdr:from>
    <xdr:ext cx="249299" cy="259045"/>
    <xdr:sp macro="" textlink="">
      <xdr:nvSpPr>
        <xdr:cNvPr id="718" name="テキスト ボックス 717"/>
        <xdr:cNvSpPr txBox="1"/>
      </xdr:nvSpPr>
      <xdr:spPr>
        <a:xfrm>
          <a:off x="1357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164888</xdr:rowOff>
    </xdr:from>
    <xdr:to>
      <xdr:col>67</xdr:col>
      <xdr:colOff>101600</xdr:colOff>
      <xdr:row>99</xdr:row>
      <xdr:rowOff>95038</xdr:rowOff>
    </xdr:to>
    <xdr:sp macro="" textlink="">
      <xdr:nvSpPr>
        <xdr:cNvPr id="719" name="楕円 718"/>
        <xdr:cNvSpPr/>
      </xdr:nvSpPr>
      <xdr:spPr>
        <a:xfrm>
          <a:off x="12763500" y="1696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86165</xdr:rowOff>
    </xdr:from>
    <xdr:ext cx="378565" cy="259045"/>
    <xdr:sp macro="" textlink="">
      <xdr:nvSpPr>
        <xdr:cNvPr id="720" name="テキスト ボックス 719"/>
        <xdr:cNvSpPr txBox="1"/>
      </xdr:nvSpPr>
      <xdr:spPr>
        <a:xfrm>
          <a:off x="12625017" y="17059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4" name="テキスト ボックス 73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6" name="テキスト ボックス 735"/>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8" name="テキスト ボックス 737"/>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40" name="テキスト ボックス 739"/>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2" name="テキスト ボックス 741"/>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4" name="直線コネクタ 743"/>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5" name="諸支出金最小値テキスト"/>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7" name="諸支出金最大値テキスト"/>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8" name="直線コネクタ 747"/>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50" name="諸支出金平均値テキスト"/>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51" name="フローチャート: 判断 750"/>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3" name="フローチャート: 判断 752"/>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4" name="テキスト ボックス 753"/>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161206</xdr:rowOff>
    </xdr:from>
    <xdr:to>
      <xdr:col>107</xdr:col>
      <xdr:colOff>101600</xdr:colOff>
      <xdr:row>39</xdr:row>
      <xdr:rowOff>91356</xdr:rowOff>
    </xdr:to>
    <xdr:sp macro="" textlink="">
      <xdr:nvSpPr>
        <xdr:cNvPr id="756" name="フローチャート: 判断 755"/>
        <xdr:cNvSpPr/>
      </xdr:nvSpPr>
      <xdr:spPr>
        <a:xfrm>
          <a:off x="20383500" y="667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107883</xdr:rowOff>
    </xdr:from>
    <xdr:ext cx="378565" cy="259045"/>
    <xdr:sp macro="" textlink="">
      <xdr:nvSpPr>
        <xdr:cNvPr id="757" name="テキスト ボックス 756"/>
        <xdr:cNvSpPr txBox="1"/>
      </xdr:nvSpPr>
      <xdr:spPr>
        <a:xfrm>
          <a:off x="20245017" y="645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161976</xdr:rowOff>
    </xdr:from>
    <xdr:to>
      <xdr:col>102</xdr:col>
      <xdr:colOff>165100</xdr:colOff>
      <xdr:row>39</xdr:row>
      <xdr:rowOff>92126</xdr:rowOff>
    </xdr:to>
    <xdr:sp macro="" textlink="">
      <xdr:nvSpPr>
        <xdr:cNvPr id="759" name="フローチャート: 判断 758"/>
        <xdr:cNvSpPr/>
      </xdr:nvSpPr>
      <xdr:spPr>
        <a:xfrm>
          <a:off x="19494500" y="66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108653</xdr:rowOff>
    </xdr:from>
    <xdr:ext cx="378565" cy="259045"/>
    <xdr:sp macro="" textlink="">
      <xdr:nvSpPr>
        <xdr:cNvPr id="760" name="テキスト ボックス 759"/>
        <xdr:cNvSpPr txBox="1"/>
      </xdr:nvSpPr>
      <xdr:spPr>
        <a:xfrm>
          <a:off x="19356017" y="645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162997</xdr:rowOff>
    </xdr:from>
    <xdr:to>
      <xdr:col>98</xdr:col>
      <xdr:colOff>38100</xdr:colOff>
      <xdr:row>39</xdr:row>
      <xdr:rowOff>93147</xdr:rowOff>
    </xdr:to>
    <xdr:sp macro="" textlink="">
      <xdr:nvSpPr>
        <xdr:cNvPr id="761" name="フローチャート: 判断 760"/>
        <xdr:cNvSpPr/>
      </xdr:nvSpPr>
      <xdr:spPr>
        <a:xfrm>
          <a:off x="18605500" y="667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109674</xdr:rowOff>
    </xdr:from>
    <xdr:ext cx="378565" cy="259045"/>
    <xdr:sp macro="" textlink="">
      <xdr:nvSpPr>
        <xdr:cNvPr id="762" name="テキスト ボックス 761"/>
        <xdr:cNvSpPr txBox="1"/>
      </xdr:nvSpPr>
      <xdr:spPr>
        <a:xfrm>
          <a:off x="18467017" y="645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9" name="諸支出金該当値テキスト"/>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1" name="テキスト ボックス 79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3" name="テキスト ボックス 79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5" name="テキスト ボックス 79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9" name="直線コネクタ 79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4" name="直線コネクタ 80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フローチャート: 判断 80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7" name="直線コネクタ 80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8" name="フローチャート: 判断 80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9" name="テキスト ボックス 80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0" name="直線コネクタ 80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1" name="フローチャート: 判断 81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3" name="直線コネクタ 81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4" name="フローチャート: 判断 81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6" name="フローチャート: 判断 815"/>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7" name="テキスト ボックス 816"/>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3" name="楕円 82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5" name="楕円 82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6" name="テキスト ボックス 82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7" name="楕円 82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8" name="テキスト ボックス 82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9" name="楕円 82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30" name="テキスト ボックス 829"/>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1" name="楕円 83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2" name="テキスト ボックス 83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性質別と同じであるが、住民一人当たりのコストは</a:t>
          </a:r>
          <a:r>
            <a:rPr kumimoji="1" lang="en-US" altLang="ja-JP" sz="1300" b="0" i="0" baseline="0">
              <a:solidFill>
                <a:schemeClr val="dk1"/>
              </a:solidFill>
              <a:effectLst/>
              <a:latin typeface="+mn-lt"/>
              <a:ea typeface="+mn-ea"/>
              <a:cs typeface="+mn-cs"/>
            </a:rPr>
            <a:t>2,410,850</a:t>
          </a:r>
          <a:r>
            <a:rPr kumimoji="1" lang="ja-JP" altLang="ja-JP" sz="1300" b="0" i="0" baseline="0">
              <a:solidFill>
                <a:schemeClr val="dk1"/>
              </a:solidFill>
              <a:effectLst/>
              <a:latin typeface="+mn-lt"/>
              <a:ea typeface="+mn-ea"/>
              <a:cs typeface="+mn-cs"/>
            </a:rPr>
            <a:t>円となり、前年</a:t>
          </a:r>
          <a:r>
            <a:rPr kumimoji="1" lang="ja-JP" altLang="en-US" sz="1300" b="0" i="0" baseline="0">
              <a:solidFill>
                <a:schemeClr val="dk1"/>
              </a:solidFill>
              <a:effectLst/>
              <a:latin typeface="+mn-lt"/>
              <a:ea typeface="+mn-ea"/>
              <a:cs typeface="+mn-cs"/>
            </a:rPr>
            <a:t>度</a:t>
          </a:r>
          <a:r>
            <a:rPr kumimoji="1" lang="ja-JP" altLang="ja-JP" sz="1300" b="0" i="0" baseline="0">
              <a:solidFill>
                <a:schemeClr val="dk1"/>
              </a:solidFill>
              <a:effectLst/>
              <a:latin typeface="+mn-lt"/>
              <a:ea typeface="+mn-ea"/>
              <a:cs typeface="+mn-cs"/>
            </a:rPr>
            <a:t>と比較して</a:t>
          </a:r>
          <a:r>
            <a:rPr kumimoji="1" lang="en-US" altLang="ja-JP" sz="1300" b="0" i="0" baseline="0">
              <a:solidFill>
                <a:schemeClr val="dk1"/>
              </a:solidFill>
              <a:effectLst/>
              <a:latin typeface="+mn-lt"/>
              <a:ea typeface="+mn-ea"/>
              <a:cs typeface="+mn-cs"/>
            </a:rPr>
            <a:t>1,398,538</a:t>
          </a:r>
          <a:r>
            <a:rPr kumimoji="1" lang="ja-JP" altLang="ja-JP" sz="1300" b="0" i="0" baseline="0">
              <a:solidFill>
                <a:schemeClr val="dk1"/>
              </a:solidFill>
              <a:effectLst/>
              <a:latin typeface="+mn-lt"/>
              <a:ea typeface="+mn-ea"/>
              <a:cs typeface="+mn-cs"/>
            </a:rPr>
            <a:t>円</a:t>
          </a:r>
          <a:r>
            <a:rPr kumimoji="1" lang="ja-JP" altLang="en-US" sz="1300" b="0" i="0" baseline="0">
              <a:solidFill>
                <a:schemeClr val="dk1"/>
              </a:solidFill>
              <a:effectLst/>
              <a:latin typeface="+mn-lt"/>
              <a:ea typeface="+mn-ea"/>
              <a:cs typeface="+mn-cs"/>
            </a:rPr>
            <a:t>減</a:t>
          </a:r>
          <a:r>
            <a:rPr kumimoji="1" lang="ja-JP" altLang="ja-JP" sz="1300" b="0" i="0" baseline="0">
              <a:solidFill>
                <a:schemeClr val="dk1"/>
              </a:solidFill>
              <a:effectLst/>
              <a:latin typeface="+mn-lt"/>
              <a:ea typeface="+mn-ea"/>
              <a:cs typeface="+mn-cs"/>
            </a:rPr>
            <a:t>となった。</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300" b="0" i="0" baseline="0">
              <a:solidFill>
                <a:schemeClr val="dk1"/>
              </a:solidFill>
              <a:effectLst/>
              <a:latin typeface="+mn-lt"/>
              <a:ea typeface="+mn-ea"/>
              <a:cs typeface="+mn-cs"/>
            </a:rPr>
            <a:t>要因としては、総務費で基金取崩事業のための積立金などが減少にしたことにより</a:t>
          </a:r>
          <a:r>
            <a:rPr kumimoji="1" lang="en-US" altLang="ja-JP" sz="1300" b="0" i="0" baseline="0">
              <a:solidFill>
                <a:schemeClr val="dk1"/>
              </a:solidFill>
              <a:effectLst/>
              <a:latin typeface="+mn-lt"/>
              <a:ea typeface="+mn-ea"/>
              <a:cs typeface="+mn-cs"/>
            </a:rPr>
            <a:t>1,170,074</a:t>
          </a:r>
          <a:r>
            <a:rPr kumimoji="1" lang="ja-JP" altLang="en-US" sz="1300" b="0" i="0" baseline="0">
              <a:solidFill>
                <a:schemeClr val="dk1"/>
              </a:solidFill>
              <a:effectLst/>
              <a:latin typeface="+mn-lt"/>
              <a:ea typeface="+mn-ea"/>
              <a:cs typeface="+mn-cs"/>
            </a:rPr>
            <a:t>円の減、土木費で</a:t>
          </a:r>
          <a:r>
            <a:rPr kumimoji="1" lang="ja-JP" altLang="ja-JP" sz="1300" b="0" i="0" baseline="0">
              <a:solidFill>
                <a:schemeClr val="dk1"/>
              </a:solidFill>
              <a:effectLst/>
              <a:latin typeface="+mn-lt"/>
              <a:ea typeface="+mn-ea"/>
              <a:cs typeface="+mn-cs"/>
            </a:rPr>
            <a:t>復興拠点整備事業など</a:t>
          </a:r>
          <a:r>
            <a:rPr kumimoji="1" lang="ja-JP" altLang="en-US" sz="1300" b="0" i="0" baseline="0">
              <a:solidFill>
                <a:schemeClr val="dk1"/>
              </a:solidFill>
              <a:effectLst/>
              <a:latin typeface="+mn-lt"/>
              <a:ea typeface="+mn-ea"/>
              <a:cs typeface="+mn-cs"/>
            </a:rPr>
            <a:t>の減少により</a:t>
          </a:r>
          <a:r>
            <a:rPr kumimoji="1" lang="ja-JP" altLang="ja-JP" sz="1300" b="0" i="0" baseline="0">
              <a:solidFill>
                <a:schemeClr val="dk1"/>
              </a:solidFill>
              <a:effectLst/>
              <a:latin typeface="+mn-lt"/>
              <a:ea typeface="+mn-ea"/>
              <a:cs typeface="+mn-cs"/>
            </a:rPr>
            <a:t>前年度比</a:t>
          </a:r>
          <a:r>
            <a:rPr kumimoji="1" lang="en-US" altLang="ja-JP" sz="1300" b="0" i="0" baseline="0">
              <a:solidFill>
                <a:schemeClr val="dk1"/>
              </a:solidFill>
              <a:effectLst/>
              <a:latin typeface="+mn-lt"/>
              <a:ea typeface="+mn-ea"/>
              <a:cs typeface="+mn-cs"/>
            </a:rPr>
            <a:t>276,236</a:t>
          </a:r>
          <a:r>
            <a:rPr kumimoji="1" lang="ja-JP" altLang="ja-JP" sz="1300" b="0" i="0" baseline="0">
              <a:solidFill>
                <a:schemeClr val="dk1"/>
              </a:solidFill>
              <a:effectLst/>
              <a:latin typeface="+mn-lt"/>
              <a:ea typeface="+mn-ea"/>
              <a:cs typeface="+mn-cs"/>
            </a:rPr>
            <a:t>円</a:t>
          </a:r>
          <a:r>
            <a:rPr kumimoji="1" lang="ja-JP" altLang="en-US" sz="1300" b="0" i="0" baseline="0">
              <a:solidFill>
                <a:schemeClr val="dk1"/>
              </a:solidFill>
              <a:effectLst/>
              <a:latin typeface="+mn-lt"/>
              <a:ea typeface="+mn-ea"/>
              <a:cs typeface="+mn-cs"/>
            </a:rPr>
            <a:t>の減</a:t>
          </a:r>
          <a:r>
            <a:rPr kumimoji="1" lang="ja-JP" altLang="ja-JP" sz="1300" b="0" i="0" baseline="0">
              <a:solidFill>
                <a:schemeClr val="dk1"/>
              </a:solidFill>
              <a:effectLst/>
              <a:latin typeface="+mn-lt"/>
              <a:ea typeface="+mn-ea"/>
              <a:cs typeface="+mn-cs"/>
            </a:rPr>
            <a:t>、教育費で教育施設整備など</a:t>
          </a:r>
          <a:r>
            <a:rPr kumimoji="1" lang="en-US" altLang="ja-JP" sz="1300" b="0" i="0" baseline="0">
              <a:solidFill>
                <a:schemeClr val="dk1"/>
              </a:solidFill>
              <a:effectLst/>
              <a:latin typeface="+mn-lt"/>
              <a:ea typeface="+mn-ea"/>
              <a:cs typeface="+mn-cs"/>
            </a:rPr>
            <a:t>89,469</a:t>
          </a:r>
          <a:r>
            <a:rPr kumimoji="1" lang="ja-JP" altLang="ja-JP" sz="1300" b="0" i="0" baseline="0">
              <a:solidFill>
                <a:schemeClr val="dk1"/>
              </a:solidFill>
              <a:effectLst/>
              <a:latin typeface="+mn-lt"/>
              <a:ea typeface="+mn-ea"/>
              <a:cs typeface="+mn-cs"/>
            </a:rPr>
            <a:t>円の減</a:t>
          </a:r>
          <a:r>
            <a:rPr kumimoji="1" lang="ja-JP" altLang="en-US" sz="1300" b="0" i="0" baseline="0">
              <a:solidFill>
                <a:schemeClr val="dk1"/>
              </a:solidFill>
              <a:effectLst/>
              <a:latin typeface="+mn-lt"/>
              <a:ea typeface="+mn-ea"/>
              <a:cs typeface="+mn-cs"/>
            </a:rPr>
            <a:t>により、住民一人当たりのコストが下がっている。</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300" b="0" i="0" baseline="0">
              <a:solidFill>
                <a:schemeClr val="dk1"/>
              </a:solidFill>
              <a:effectLst/>
              <a:latin typeface="+mn-lt"/>
              <a:ea typeface="+mn-ea"/>
              <a:cs typeface="+mn-cs"/>
            </a:rPr>
            <a:t>なお、</a:t>
          </a:r>
          <a:r>
            <a:rPr kumimoji="1" lang="ja-JP" altLang="ja-JP" sz="1300" b="0" i="0" baseline="0">
              <a:solidFill>
                <a:schemeClr val="dk1"/>
              </a:solidFill>
              <a:effectLst/>
              <a:latin typeface="+mn-lt"/>
              <a:ea typeface="+mn-ea"/>
              <a:cs typeface="+mn-cs"/>
            </a:rPr>
            <a:t>商工費では工業団地造成事業特別会計への繰出金などの増加により前年度比</a:t>
          </a:r>
          <a:r>
            <a:rPr kumimoji="1" lang="en-US" altLang="ja-JP" sz="1300" b="0" i="0" baseline="0">
              <a:solidFill>
                <a:schemeClr val="dk1"/>
              </a:solidFill>
              <a:effectLst/>
              <a:latin typeface="+mn-lt"/>
              <a:ea typeface="+mn-ea"/>
              <a:cs typeface="+mn-cs"/>
            </a:rPr>
            <a:t>106,477</a:t>
          </a:r>
          <a:r>
            <a:rPr kumimoji="1" lang="ja-JP" altLang="ja-JP" sz="1300" b="0" i="0" baseline="0">
              <a:solidFill>
                <a:schemeClr val="dk1"/>
              </a:solidFill>
              <a:effectLst/>
              <a:latin typeface="+mn-lt"/>
              <a:ea typeface="+mn-ea"/>
              <a:cs typeface="+mn-cs"/>
            </a:rPr>
            <a:t>円の増</a:t>
          </a:r>
          <a:r>
            <a:rPr kumimoji="1" lang="ja-JP" altLang="en-US" sz="1300" b="0" i="0" baseline="0">
              <a:solidFill>
                <a:schemeClr val="dk1"/>
              </a:solidFill>
              <a:effectLst/>
              <a:latin typeface="+mn-lt"/>
              <a:ea typeface="+mn-ea"/>
              <a:cs typeface="+mn-cs"/>
            </a:rPr>
            <a:t>となっている。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0" i="0" baseline="0">
              <a:solidFill>
                <a:schemeClr val="dk1"/>
              </a:solidFill>
              <a:effectLst/>
              <a:latin typeface="+mn-lt"/>
              <a:ea typeface="+mn-ea"/>
              <a:cs typeface="+mn-cs"/>
            </a:rPr>
            <a:t>　標準財政規模に対し財政調整基金の残高が</a:t>
          </a:r>
          <a:r>
            <a:rPr kumimoji="1" lang="en-US" altLang="ja-JP" sz="1300" b="0" i="0" baseline="0">
              <a:solidFill>
                <a:schemeClr val="dk1"/>
              </a:solidFill>
              <a:effectLst/>
              <a:latin typeface="+mn-lt"/>
              <a:ea typeface="+mn-ea"/>
              <a:cs typeface="+mn-cs"/>
            </a:rPr>
            <a:t>149.05</a:t>
          </a:r>
          <a:r>
            <a:rPr kumimoji="1" lang="ja-JP" altLang="ja-JP" sz="1300" b="0" i="0" baseline="0">
              <a:solidFill>
                <a:schemeClr val="dk1"/>
              </a:solidFill>
              <a:effectLst/>
              <a:latin typeface="+mn-lt"/>
              <a:ea typeface="+mn-ea"/>
              <a:cs typeface="+mn-cs"/>
            </a:rPr>
            <a:t>％と十分に確保している状況である。</a:t>
          </a:r>
          <a:endParaRPr lang="ja-JP" altLang="ja-JP" sz="1300">
            <a:effectLst/>
          </a:endParaRPr>
        </a:p>
        <a:p>
          <a:r>
            <a:rPr kumimoji="1" lang="ja-JP" altLang="ja-JP" sz="1300" b="0" i="0" baseline="0">
              <a:solidFill>
                <a:schemeClr val="dk1"/>
              </a:solidFill>
              <a:effectLst/>
              <a:latin typeface="+mn-lt"/>
              <a:ea typeface="+mn-ea"/>
              <a:cs typeface="+mn-cs"/>
            </a:rPr>
            <a:t>　将来的に税の減収など自主財源確保が困難になることも想定されるので、復興拠点整備事業完了後の公共施設の維持管理に係る基金の取崩しなどに備え、健全な財政運営に努める</a:t>
          </a:r>
          <a:r>
            <a:rPr kumimoji="1" lang="ja-JP" altLang="en-US" sz="1300" b="0" i="0" baseline="0">
              <a:solidFill>
                <a:schemeClr val="dk1"/>
              </a:solidFill>
              <a:effectLst/>
              <a:latin typeface="+mn-lt"/>
              <a:ea typeface="+mn-ea"/>
              <a:cs typeface="+mn-cs"/>
            </a:rPr>
            <a:t>。</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　全ての会計において黒字決算となっている。復旧・復興事業の歳出額の増減が年度により差が大きいので黒字額も変わってくると見込まれる。今後も復興事業の財源等を見極めながら、適正な財政運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Y11" sqref="AY11:BM11"/>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33320383</v>
      </c>
      <c r="BO4" s="371"/>
      <c r="BP4" s="371"/>
      <c r="BQ4" s="371"/>
      <c r="BR4" s="371"/>
      <c r="BS4" s="371"/>
      <c r="BT4" s="371"/>
      <c r="BU4" s="372"/>
      <c r="BV4" s="370">
        <v>43107963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14</v>
      </c>
      <c r="CU4" s="377"/>
      <c r="CV4" s="377"/>
      <c r="CW4" s="377"/>
      <c r="CX4" s="377"/>
      <c r="CY4" s="377"/>
      <c r="CZ4" s="377"/>
      <c r="DA4" s="378"/>
      <c r="DB4" s="376">
        <v>10.7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24113271</v>
      </c>
      <c r="BO5" s="408"/>
      <c r="BP5" s="408"/>
      <c r="BQ5" s="408"/>
      <c r="BR5" s="408"/>
      <c r="BS5" s="408"/>
      <c r="BT5" s="408"/>
      <c r="BU5" s="409"/>
      <c r="BV5" s="407">
        <v>38703372</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62</v>
      </c>
      <c r="CU5" s="405"/>
      <c r="CV5" s="405"/>
      <c r="CW5" s="405"/>
      <c r="CX5" s="405"/>
      <c r="CY5" s="405"/>
      <c r="CZ5" s="405"/>
      <c r="DA5" s="406"/>
      <c r="DB5" s="404">
        <v>67.3</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9207112</v>
      </c>
      <c r="BO6" s="408"/>
      <c r="BP6" s="408"/>
      <c r="BQ6" s="408"/>
      <c r="BR6" s="408"/>
      <c r="BS6" s="408"/>
      <c r="BT6" s="408"/>
      <c r="BU6" s="409"/>
      <c r="BV6" s="407">
        <v>4404591</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62</v>
      </c>
      <c r="CU6" s="445"/>
      <c r="CV6" s="445"/>
      <c r="CW6" s="445"/>
      <c r="CX6" s="445"/>
      <c r="CY6" s="445"/>
      <c r="CZ6" s="445"/>
      <c r="DA6" s="446"/>
      <c r="DB6" s="444">
        <v>67.3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8249545</v>
      </c>
      <c r="BO7" s="408"/>
      <c r="BP7" s="408"/>
      <c r="BQ7" s="408"/>
      <c r="BR7" s="408"/>
      <c r="BS7" s="408"/>
      <c r="BT7" s="408"/>
      <c r="BU7" s="409"/>
      <c r="BV7" s="407">
        <v>3838593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6819303</v>
      </c>
      <c r="CU7" s="408"/>
      <c r="CV7" s="408"/>
      <c r="CW7" s="408"/>
      <c r="CX7" s="408"/>
      <c r="CY7" s="408"/>
      <c r="CZ7" s="408"/>
      <c r="DA7" s="409"/>
      <c r="DB7" s="407">
        <v>5282193</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957567</v>
      </c>
      <c r="BO8" s="408"/>
      <c r="BP8" s="408"/>
      <c r="BQ8" s="408"/>
      <c r="BR8" s="408"/>
      <c r="BS8" s="408"/>
      <c r="BT8" s="408"/>
      <c r="BU8" s="409"/>
      <c r="BV8" s="407">
        <v>565998</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1.46</v>
      </c>
      <c r="CU8" s="448"/>
      <c r="CV8" s="448"/>
      <c r="CW8" s="448"/>
      <c r="CX8" s="448"/>
      <c r="CY8" s="448"/>
      <c r="CZ8" s="448"/>
      <c r="DA8" s="449"/>
      <c r="DB8" s="447">
        <v>1.45</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847</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391569</v>
      </c>
      <c r="BO9" s="408"/>
      <c r="BP9" s="408"/>
      <c r="BQ9" s="408"/>
      <c r="BR9" s="408"/>
      <c r="BS9" s="408"/>
      <c r="BT9" s="408"/>
      <c r="BU9" s="409"/>
      <c r="BV9" s="407">
        <v>-37559</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t="s">
        <v>121</v>
      </c>
      <c r="CU9" s="405"/>
      <c r="CV9" s="405"/>
      <c r="CW9" s="405"/>
      <c r="CX9" s="405"/>
      <c r="CY9" s="405"/>
      <c r="CZ9" s="405"/>
      <c r="DA9" s="406"/>
      <c r="DB9" s="404" t="s">
        <v>121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0</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6849</v>
      </c>
      <c r="BO10" s="408"/>
      <c r="BP10" s="408"/>
      <c r="BQ10" s="408"/>
      <c r="BR10" s="408"/>
      <c r="BS10" s="408"/>
      <c r="BT10" s="408"/>
      <c r="BU10" s="409"/>
      <c r="BV10" s="407">
        <v>6767</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130</v>
      </c>
      <c r="AV11" s="440"/>
      <c r="AW11" s="440"/>
      <c r="AX11" s="440"/>
      <c r="AY11" s="441" t="s">
        <v>131</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132</v>
      </c>
      <c r="CE11" s="411"/>
      <c r="CF11" s="411"/>
      <c r="CG11" s="411"/>
      <c r="CH11" s="411"/>
      <c r="CI11" s="411"/>
      <c r="CJ11" s="411"/>
      <c r="CK11" s="411"/>
      <c r="CL11" s="411"/>
      <c r="CM11" s="411"/>
      <c r="CN11" s="411"/>
      <c r="CO11" s="411"/>
      <c r="CP11" s="411"/>
      <c r="CQ11" s="411"/>
      <c r="CR11" s="411"/>
      <c r="CS11" s="412"/>
      <c r="CT11" s="447" t="s">
        <v>133</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10002</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130</v>
      </c>
      <c r="AV12" s="440"/>
      <c r="AW12" s="440"/>
      <c r="AX12" s="440"/>
      <c r="AY12" s="441" t="s">
        <v>139</v>
      </c>
      <c r="AZ12" s="442"/>
      <c r="BA12" s="442"/>
      <c r="BB12" s="442"/>
      <c r="BC12" s="442"/>
      <c r="BD12" s="442"/>
      <c r="BE12" s="442"/>
      <c r="BF12" s="442"/>
      <c r="BG12" s="442"/>
      <c r="BH12" s="442"/>
      <c r="BI12" s="442"/>
      <c r="BJ12" s="442"/>
      <c r="BK12" s="442"/>
      <c r="BL12" s="442"/>
      <c r="BM12" s="443"/>
      <c r="BN12" s="407">
        <v>300000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133</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9958</v>
      </c>
      <c r="S13" s="492"/>
      <c r="T13" s="492"/>
      <c r="U13" s="492"/>
      <c r="V13" s="493"/>
      <c r="W13" s="423" t="s">
        <v>143</v>
      </c>
      <c r="X13" s="424"/>
      <c r="Y13" s="424"/>
      <c r="Z13" s="424"/>
      <c r="AA13" s="424"/>
      <c r="AB13" s="414"/>
      <c r="AC13" s="458">
        <v>14</v>
      </c>
      <c r="AD13" s="459"/>
      <c r="AE13" s="459"/>
      <c r="AF13" s="459"/>
      <c r="AG13" s="501"/>
      <c r="AH13" s="458" t="s">
        <v>133</v>
      </c>
      <c r="AI13" s="459"/>
      <c r="AJ13" s="459"/>
      <c r="AK13" s="459"/>
      <c r="AL13" s="460"/>
      <c r="AM13" s="436" t="s">
        <v>144</v>
      </c>
      <c r="AN13" s="437"/>
      <c r="AO13" s="437"/>
      <c r="AP13" s="437"/>
      <c r="AQ13" s="437"/>
      <c r="AR13" s="437"/>
      <c r="AS13" s="437"/>
      <c r="AT13" s="438"/>
      <c r="AU13" s="439" t="s">
        <v>130</v>
      </c>
      <c r="AV13" s="440"/>
      <c r="AW13" s="440"/>
      <c r="AX13" s="440"/>
      <c r="AY13" s="441" t="s">
        <v>145</v>
      </c>
      <c r="AZ13" s="442"/>
      <c r="BA13" s="442"/>
      <c r="BB13" s="442"/>
      <c r="BC13" s="442"/>
      <c r="BD13" s="442"/>
      <c r="BE13" s="442"/>
      <c r="BF13" s="442"/>
      <c r="BG13" s="442"/>
      <c r="BH13" s="442"/>
      <c r="BI13" s="442"/>
      <c r="BJ13" s="442"/>
      <c r="BK13" s="442"/>
      <c r="BL13" s="442"/>
      <c r="BM13" s="443"/>
      <c r="BN13" s="407">
        <v>98418</v>
      </c>
      <c r="BO13" s="408"/>
      <c r="BP13" s="408"/>
      <c r="BQ13" s="408"/>
      <c r="BR13" s="408"/>
      <c r="BS13" s="408"/>
      <c r="BT13" s="408"/>
      <c r="BU13" s="409"/>
      <c r="BV13" s="407">
        <v>-30792</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-1.8</v>
      </c>
      <c r="CU13" s="405"/>
      <c r="CV13" s="405"/>
      <c r="CW13" s="405"/>
      <c r="CX13" s="405"/>
      <c r="CY13" s="405"/>
      <c r="CZ13" s="405"/>
      <c r="DA13" s="406"/>
      <c r="DB13" s="404">
        <v>-2.2000000000000002</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10160</v>
      </c>
      <c r="S14" s="492"/>
      <c r="T14" s="492"/>
      <c r="U14" s="492"/>
      <c r="V14" s="493"/>
      <c r="W14" s="397"/>
      <c r="X14" s="398"/>
      <c r="Y14" s="398"/>
      <c r="Z14" s="398"/>
      <c r="AA14" s="398"/>
      <c r="AB14" s="387"/>
      <c r="AC14" s="494">
        <v>1.9</v>
      </c>
      <c r="AD14" s="495"/>
      <c r="AE14" s="495"/>
      <c r="AF14" s="495"/>
      <c r="AG14" s="496"/>
      <c r="AH14" s="494" t="s">
        <v>133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133</v>
      </c>
      <c r="CU14" s="506"/>
      <c r="CV14" s="506"/>
      <c r="CW14" s="506"/>
      <c r="CX14" s="506"/>
      <c r="CY14" s="506"/>
      <c r="CZ14" s="506"/>
      <c r="DA14" s="507"/>
      <c r="DB14" s="505" t="s">
        <v>133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142</v>
      </c>
      <c r="N15" s="499"/>
      <c r="O15" s="499"/>
      <c r="P15" s="499"/>
      <c r="Q15" s="500"/>
      <c r="R15" s="491">
        <v>10115</v>
      </c>
      <c r="S15" s="492"/>
      <c r="T15" s="492"/>
      <c r="U15" s="492"/>
      <c r="V15" s="493"/>
      <c r="W15" s="423" t="s">
        <v>149</v>
      </c>
      <c r="X15" s="424"/>
      <c r="Y15" s="424"/>
      <c r="Z15" s="424"/>
      <c r="AA15" s="424"/>
      <c r="AB15" s="414"/>
      <c r="AC15" s="458">
        <v>13</v>
      </c>
      <c r="AD15" s="459"/>
      <c r="AE15" s="459"/>
      <c r="AF15" s="459"/>
      <c r="AG15" s="501"/>
      <c r="AH15" s="458" t="s">
        <v>133</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5189345</v>
      </c>
      <c r="BO15" s="371"/>
      <c r="BP15" s="371"/>
      <c r="BQ15" s="371"/>
      <c r="BR15" s="371"/>
      <c r="BS15" s="371"/>
      <c r="BT15" s="371"/>
      <c r="BU15" s="372"/>
      <c r="BV15" s="370">
        <v>4017487</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1.7</v>
      </c>
      <c r="AD16" s="495"/>
      <c r="AE16" s="495"/>
      <c r="AF16" s="495"/>
      <c r="AG16" s="496"/>
      <c r="AH16" s="494" t="s">
        <v>133</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3126258</v>
      </c>
      <c r="BO16" s="408"/>
      <c r="BP16" s="408"/>
      <c r="BQ16" s="408"/>
      <c r="BR16" s="408"/>
      <c r="BS16" s="408"/>
      <c r="BT16" s="408"/>
      <c r="BU16" s="409"/>
      <c r="BV16" s="407">
        <v>3194270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153</v>
      </c>
      <c r="S17" s="514"/>
      <c r="T17" s="514"/>
      <c r="U17" s="514"/>
      <c r="V17" s="515"/>
      <c r="W17" s="423" t="s">
        <v>156</v>
      </c>
      <c r="X17" s="424"/>
      <c r="Y17" s="424"/>
      <c r="Z17" s="424"/>
      <c r="AA17" s="424"/>
      <c r="AB17" s="414"/>
      <c r="AC17" s="458">
        <v>718</v>
      </c>
      <c r="AD17" s="459"/>
      <c r="AE17" s="459"/>
      <c r="AF17" s="459"/>
      <c r="AG17" s="501"/>
      <c r="AH17" s="458" t="s">
        <v>133</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6819303</v>
      </c>
      <c r="BO17" s="408"/>
      <c r="BP17" s="408"/>
      <c r="BQ17" s="408"/>
      <c r="BR17" s="408"/>
      <c r="BS17" s="408"/>
      <c r="BT17" s="408"/>
      <c r="BU17" s="409"/>
      <c r="BV17" s="407">
        <v>5282193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78.709999999999994</v>
      </c>
      <c r="M18" s="531"/>
      <c r="N18" s="531"/>
      <c r="O18" s="531"/>
      <c r="P18" s="531"/>
      <c r="Q18" s="531"/>
      <c r="R18" s="532"/>
      <c r="S18" s="532"/>
      <c r="T18" s="532"/>
      <c r="U18" s="532"/>
      <c r="V18" s="533"/>
      <c r="W18" s="425"/>
      <c r="X18" s="426"/>
      <c r="Y18" s="426"/>
      <c r="Z18" s="426"/>
      <c r="AA18" s="426"/>
      <c r="AB18" s="417"/>
      <c r="AC18" s="534">
        <v>96.4</v>
      </c>
      <c r="AD18" s="535"/>
      <c r="AE18" s="535"/>
      <c r="AF18" s="535"/>
      <c r="AG18" s="536"/>
      <c r="AH18" s="534" t="s">
        <v>133</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3787146</v>
      </c>
      <c r="BO18" s="408"/>
      <c r="BP18" s="408"/>
      <c r="BQ18" s="408"/>
      <c r="BR18" s="408"/>
      <c r="BS18" s="408"/>
      <c r="BT18" s="408"/>
      <c r="BU18" s="409"/>
      <c r="BV18" s="407">
        <v>3113710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11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21552205</v>
      </c>
      <c r="BO19" s="408"/>
      <c r="BP19" s="408"/>
      <c r="BQ19" s="408"/>
      <c r="BR19" s="408"/>
      <c r="BS19" s="408"/>
      <c r="BT19" s="408"/>
      <c r="BU19" s="409"/>
      <c r="BV19" s="407">
        <v>19579081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800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t="s">
        <v>133</v>
      </c>
      <c r="BO22" s="371"/>
      <c r="BP22" s="371"/>
      <c r="BQ22" s="371"/>
      <c r="BR22" s="371"/>
      <c r="BS22" s="371"/>
      <c r="BT22" s="371"/>
      <c r="BU22" s="372"/>
      <c r="BV22" s="370" t="s">
        <v>133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t="s">
        <v>133</v>
      </c>
      <c r="BO23" s="408"/>
      <c r="BP23" s="408"/>
      <c r="BQ23" s="408"/>
      <c r="BR23" s="408"/>
      <c r="BS23" s="408"/>
      <c r="BT23" s="408"/>
      <c r="BU23" s="409"/>
      <c r="BV23" s="407" t="s">
        <v>172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7700</v>
      </c>
      <c r="R24" s="459"/>
      <c r="S24" s="459"/>
      <c r="T24" s="459"/>
      <c r="U24" s="459"/>
      <c r="V24" s="501"/>
      <c r="W24" s="553"/>
      <c r="X24" s="554"/>
      <c r="Y24" s="555"/>
      <c r="Z24" s="457" t="s">
        <v>174</v>
      </c>
      <c r="AA24" s="437"/>
      <c r="AB24" s="437"/>
      <c r="AC24" s="437"/>
      <c r="AD24" s="437"/>
      <c r="AE24" s="437"/>
      <c r="AF24" s="437"/>
      <c r="AG24" s="438"/>
      <c r="AH24" s="458">
        <v>117</v>
      </c>
      <c r="AI24" s="459"/>
      <c r="AJ24" s="459"/>
      <c r="AK24" s="459"/>
      <c r="AL24" s="501"/>
      <c r="AM24" s="458">
        <v>358722</v>
      </c>
      <c r="AN24" s="459"/>
      <c r="AO24" s="459"/>
      <c r="AP24" s="459"/>
      <c r="AQ24" s="459"/>
      <c r="AR24" s="501"/>
      <c r="AS24" s="458">
        <v>3066</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t="s">
        <v>133</v>
      </c>
      <c r="BO24" s="408"/>
      <c r="BP24" s="408"/>
      <c r="BQ24" s="408"/>
      <c r="BR24" s="408"/>
      <c r="BS24" s="408"/>
      <c r="BT24" s="408"/>
      <c r="BU24" s="409"/>
      <c r="BV24" s="407" t="s">
        <v>172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2</v>
      </c>
      <c r="M25" s="459"/>
      <c r="N25" s="459"/>
      <c r="O25" s="459"/>
      <c r="P25" s="501"/>
      <c r="Q25" s="458">
        <v>6040</v>
      </c>
      <c r="R25" s="459"/>
      <c r="S25" s="459"/>
      <c r="T25" s="459"/>
      <c r="U25" s="459"/>
      <c r="V25" s="501"/>
      <c r="W25" s="553"/>
      <c r="X25" s="554"/>
      <c r="Y25" s="555"/>
      <c r="Z25" s="457" t="s">
        <v>177</v>
      </c>
      <c r="AA25" s="437"/>
      <c r="AB25" s="437"/>
      <c r="AC25" s="437"/>
      <c r="AD25" s="437"/>
      <c r="AE25" s="437"/>
      <c r="AF25" s="437"/>
      <c r="AG25" s="438"/>
      <c r="AH25" s="458" t="s">
        <v>133</v>
      </c>
      <c r="AI25" s="459"/>
      <c r="AJ25" s="459"/>
      <c r="AK25" s="459"/>
      <c r="AL25" s="501"/>
      <c r="AM25" s="458" t="s">
        <v>172</v>
      </c>
      <c r="AN25" s="459"/>
      <c r="AO25" s="459"/>
      <c r="AP25" s="459"/>
      <c r="AQ25" s="459"/>
      <c r="AR25" s="501"/>
      <c r="AS25" s="458" t="s">
        <v>133</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1600377</v>
      </c>
      <c r="BO25" s="371"/>
      <c r="BP25" s="371"/>
      <c r="BQ25" s="371"/>
      <c r="BR25" s="371"/>
      <c r="BS25" s="371"/>
      <c r="BT25" s="371"/>
      <c r="BU25" s="372"/>
      <c r="BV25" s="370">
        <v>1725233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5500</v>
      </c>
      <c r="R26" s="459"/>
      <c r="S26" s="459"/>
      <c r="T26" s="459"/>
      <c r="U26" s="459"/>
      <c r="V26" s="501"/>
      <c r="W26" s="553"/>
      <c r="X26" s="554"/>
      <c r="Y26" s="555"/>
      <c r="Z26" s="457" t="s">
        <v>180</v>
      </c>
      <c r="AA26" s="559"/>
      <c r="AB26" s="559"/>
      <c r="AC26" s="559"/>
      <c r="AD26" s="559"/>
      <c r="AE26" s="559"/>
      <c r="AF26" s="559"/>
      <c r="AG26" s="560"/>
      <c r="AH26" s="458">
        <v>1</v>
      </c>
      <c r="AI26" s="459"/>
      <c r="AJ26" s="459"/>
      <c r="AK26" s="459"/>
      <c r="AL26" s="501"/>
      <c r="AM26" s="458" t="s">
        <v>181</v>
      </c>
      <c r="AN26" s="459"/>
      <c r="AO26" s="459"/>
      <c r="AP26" s="459"/>
      <c r="AQ26" s="459"/>
      <c r="AR26" s="501"/>
      <c r="AS26" s="458" t="s">
        <v>182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172</v>
      </c>
      <c r="BO26" s="408"/>
      <c r="BP26" s="408"/>
      <c r="BQ26" s="408"/>
      <c r="BR26" s="408"/>
      <c r="BS26" s="408"/>
      <c r="BT26" s="408"/>
      <c r="BU26" s="409"/>
      <c r="BV26" s="407" t="s">
        <v>133</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2910</v>
      </c>
      <c r="R27" s="459"/>
      <c r="S27" s="459"/>
      <c r="T27" s="459"/>
      <c r="U27" s="459"/>
      <c r="V27" s="501"/>
      <c r="W27" s="553"/>
      <c r="X27" s="554"/>
      <c r="Y27" s="555"/>
      <c r="Z27" s="457" t="s">
        <v>185</v>
      </c>
      <c r="AA27" s="437"/>
      <c r="AB27" s="437"/>
      <c r="AC27" s="437"/>
      <c r="AD27" s="437"/>
      <c r="AE27" s="437"/>
      <c r="AF27" s="437"/>
      <c r="AG27" s="438"/>
      <c r="AH27" s="458">
        <v>5</v>
      </c>
      <c r="AI27" s="459"/>
      <c r="AJ27" s="459"/>
      <c r="AK27" s="459"/>
      <c r="AL27" s="501"/>
      <c r="AM27" s="458">
        <v>18229</v>
      </c>
      <c r="AN27" s="459"/>
      <c r="AO27" s="459"/>
      <c r="AP27" s="459"/>
      <c r="AQ27" s="459"/>
      <c r="AR27" s="501"/>
      <c r="AS27" s="458">
        <v>3646</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8658</v>
      </c>
      <c r="BO27" s="527"/>
      <c r="BP27" s="527"/>
      <c r="BQ27" s="527"/>
      <c r="BR27" s="527"/>
      <c r="BS27" s="527"/>
      <c r="BT27" s="527"/>
      <c r="BU27" s="528"/>
      <c r="BV27" s="526">
        <v>8657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2490</v>
      </c>
      <c r="R28" s="459"/>
      <c r="S28" s="459"/>
      <c r="T28" s="459"/>
      <c r="U28" s="459"/>
      <c r="V28" s="501"/>
      <c r="W28" s="553"/>
      <c r="X28" s="554"/>
      <c r="Y28" s="555"/>
      <c r="Z28" s="457" t="s">
        <v>188</v>
      </c>
      <c r="AA28" s="437"/>
      <c r="AB28" s="437"/>
      <c r="AC28" s="437"/>
      <c r="AD28" s="437"/>
      <c r="AE28" s="437"/>
      <c r="AF28" s="437"/>
      <c r="AG28" s="438"/>
      <c r="AH28" s="458" t="s">
        <v>172</v>
      </c>
      <c r="AI28" s="459"/>
      <c r="AJ28" s="459"/>
      <c r="AK28" s="459"/>
      <c r="AL28" s="501"/>
      <c r="AM28" s="458" t="s">
        <v>133</v>
      </c>
      <c r="AN28" s="459"/>
      <c r="AO28" s="459"/>
      <c r="AP28" s="459"/>
      <c r="AQ28" s="459"/>
      <c r="AR28" s="501"/>
      <c r="AS28" s="458" t="s">
        <v>141</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10164294</v>
      </c>
      <c r="BO28" s="371"/>
      <c r="BP28" s="371"/>
      <c r="BQ28" s="371"/>
      <c r="BR28" s="371"/>
      <c r="BS28" s="371"/>
      <c r="BT28" s="371"/>
      <c r="BU28" s="372"/>
      <c r="BV28" s="370">
        <v>10167445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10</v>
      </c>
      <c r="M29" s="459"/>
      <c r="N29" s="459"/>
      <c r="O29" s="459"/>
      <c r="P29" s="501"/>
      <c r="Q29" s="458">
        <v>2340</v>
      </c>
      <c r="R29" s="459"/>
      <c r="S29" s="459"/>
      <c r="T29" s="459"/>
      <c r="U29" s="459"/>
      <c r="V29" s="501"/>
      <c r="W29" s="556"/>
      <c r="X29" s="557"/>
      <c r="Y29" s="558"/>
      <c r="Z29" s="457" t="s">
        <v>191</v>
      </c>
      <c r="AA29" s="437"/>
      <c r="AB29" s="437"/>
      <c r="AC29" s="437"/>
      <c r="AD29" s="437"/>
      <c r="AE29" s="437"/>
      <c r="AF29" s="437"/>
      <c r="AG29" s="438"/>
      <c r="AH29" s="458">
        <v>122</v>
      </c>
      <c r="AI29" s="459"/>
      <c r="AJ29" s="459"/>
      <c r="AK29" s="459"/>
      <c r="AL29" s="501"/>
      <c r="AM29" s="458">
        <v>376951</v>
      </c>
      <c r="AN29" s="459"/>
      <c r="AO29" s="459"/>
      <c r="AP29" s="459"/>
      <c r="AQ29" s="459"/>
      <c r="AR29" s="501"/>
      <c r="AS29" s="458">
        <v>3090</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23749</v>
      </c>
      <c r="BO29" s="408"/>
      <c r="BP29" s="408"/>
      <c r="BQ29" s="408"/>
      <c r="BR29" s="408"/>
      <c r="BS29" s="408"/>
      <c r="BT29" s="408"/>
      <c r="BU29" s="409"/>
      <c r="BV29" s="407">
        <v>23749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94839798</v>
      </c>
      <c r="BO30" s="527"/>
      <c r="BP30" s="527"/>
      <c r="BQ30" s="527"/>
      <c r="BR30" s="527"/>
      <c r="BS30" s="527"/>
      <c r="BT30" s="527"/>
      <c r="BU30" s="528"/>
      <c r="BV30" s="526">
        <v>96774118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200</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202</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IF('各会計、関係団体の財政状況及び健全化判断比率'!B32="","",'各会計、関係団体の財政状況及び健全化判断比率'!B32)</f>
        <v>特定環境保全公共下水道特別会計</v>
      </c>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双葉地方広域市町村圏組合（一般会計）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坂下ダム施設管理事業特別会計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10</v>
      </c>
      <c r="BF35" s="597"/>
      <c r="BG35" s="598" t="str">
        <f>IF('各会計、関係団体の財政状況及び健全化判断比率'!B33="","",'各会計、関係団体の財政状況及び健全化判断比率'!B33)</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双葉地方広域市町村圏組合（下水道事業特別会計）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中央台霊園管理事業特別会計</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介護サービス特別会計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11</v>
      </c>
      <c r="BF36" s="597"/>
      <c r="BG36" s="598" t="str">
        <f>IF('各会計、関係団体の財政状況及び健全化判断比率'!B34="","",'各会計、関係団体の財政状況及び健全化判断比率'!B34)</f>
        <v>宅地造成事業特別会計</v>
      </c>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福島県後期高齢者医療広域連合（一般会計）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f>IF(E37="","",C36+1)</f>
        <v>4</v>
      </c>
      <c r="D37" s="597"/>
      <c r="E37" s="598" t="str">
        <f>IF('各会計、関係団体の財政状況及び健全化判断比率'!B10="","",'各会計、関係団体の財政状況及び健全化判断比率'!B10)</f>
        <v>やすらぎ霊園管理事業特別会計</v>
      </c>
      <c r="F37" s="598"/>
      <c r="G37" s="598"/>
      <c r="H37" s="598"/>
      <c r="I37" s="598"/>
      <c r="J37" s="598"/>
      <c r="K37" s="598"/>
      <c r="L37" s="598"/>
      <c r="M37" s="598"/>
      <c r="N37" s="598"/>
      <c r="O37" s="598"/>
      <c r="P37" s="598"/>
      <c r="Q37" s="598"/>
      <c r="R37" s="598"/>
      <c r="S37" s="598"/>
      <c r="T37" s="181"/>
      <c r="U37" s="597">
        <f t="shared" si="4"/>
        <v>8</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福島県後期高齢者医療広域連合（後期高齢者医療特別会計）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福島県市町村総合事務組合（一般会計）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福島県市町村総合事務組合（消防補償等特別会計）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18</v>
      </c>
      <c r="BX40" s="597"/>
      <c r="BY40" s="598" t="str">
        <f>IF('各会計、関係団体の財政状況及び健全化判断比率'!B74="","",'各会計、関係団体の財政状況及び健全化判断比率'!B74)</f>
        <v>福島県市町村総合事務組合（消防賞じゅつ金特別会計）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19</v>
      </c>
      <c r="BX41" s="597"/>
      <c r="BY41" s="598" t="str">
        <f>IF('各会計、関係団体の財政状況及び健全化判断比率'!B75="","",'各会計、関係団体の財政状況及び健全化判断比率'!B75)</f>
        <v>福島県市町村総合事務組合（非常勤職員公務災害補償特別会計）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20</v>
      </c>
      <c r="BX42" s="597"/>
      <c r="BY42" s="598" t="str">
        <f>IF('各会計、関係団体の財政状況及び健全化判断比率'!B76="","",'各会計、関係団体の財政状況及び健全化判断比率'!B76)</f>
        <v>福島県市町村総合事務組合（自治会館管理特別会計）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21</v>
      </c>
      <c r="BX43" s="597"/>
      <c r="BY43" s="598" t="str">
        <f>IF('各会計、関係団体の財政状況及び健全化判断比率'!B77="","",'各会計、関係団体の財政状況及び健全化判断比率'!B77)</f>
        <v>双葉地方水道企業団　水道事業会計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XXa6aamTgIwLjPJBFH/z7W7skFuLeOdYxnTl5n54agbIgNolaOGqsXWEFjxQgsrwmCEzNIwtZRwSsvDXQ1R+Tw==" saltValue="CFDVzwQ7TBYu9SpvyEJy5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70" zoomScaleNormal="70" zoomScaleSheetLayoutView="100" workbookViewId="0">
      <selection activeCell="AY11" sqref="AY11:BM1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151" t="s">
        <v>586</v>
      </c>
      <c r="D34" s="1151"/>
      <c r="E34" s="1152"/>
      <c r="F34" s="32">
        <v>26.5</v>
      </c>
      <c r="G34" s="33">
        <v>7.65</v>
      </c>
      <c r="H34" s="33">
        <v>11.76</v>
      </c>
      <c r="I34" s="33">
        <v>10.42</v>
      </c>
      <c r="J34" s="34">
        <v>13.69</v>
      </c>
      <c r="K34" s="22"/>
      <c r="L34" s="22"/>
      <c r="M34" s="22"/>
      <c r="N34" s="22"/>
      <c r="O34" s="22"/>
      <c r="P34" s="22"/>
    </row>
    <row r="35" spans="1:16" ht="39" customHeight="1" x14ac:dyDescent="0.15">
      <c r="A35" s="22"/>
      <c r="B35" s="35"/>
      <c r="C35" s="1145" t="s">
        <v>587</v>
      </c>
      <c r="D35" s="1146"/>
      <c r="E35" s="1147"/>
      <c r="F35" s="36">
        <v>0.73</v>
      </c>
      <c r="G35" s="37">
        <v>0.89</v>
      </c>
      <c r="H35" s="37">
        <v>0</v>
      </c>
      <c r="I35" s="37">
        <v>1.31</v>
      </c>
      <c r="J35" s="38">
        <v>1.23</v>
      </c>
      <c r="K35" s="22"/>
      <c r="L35" s="22"/>
      <c r="M35" s="22"/>
      <c r="N35" s="22"/>
      <c r="O35" s="22"/>
      <c r="P35" s="22"/>
    </row>
    <row r="36" spans="1:16" ht="39" customHeight="1" x14ac:dyDescent="0.15">
      <c r="A36" s="22"/>
      <c r="B36" s="35"/>
      <c r="C36" s="1145" t="s">
        <v>588</v>
      </c>
      <c r="D36" s="1146"/>
      <c r="E36" s="1147"/>
      <c r="F36" s="36">
        <v>1.07</v>
      </c>
      <c r="G36" s="37">
        <v>1.85</v>
      </c>
      <c r="H36" s="37">
        <v>3.01</v>
      </c>
      <c r="I36" s="37">
        <v>1.24</v>
      </c>
      <c r="J36" s="38">
        <v>0.99</v>
      </c>
      <c r="K36" s="22"/>
      <c r="L36" s="22"/>
      <c r="M36" s="22"/>
      <c r="N36" s="22"/>
      <c r="O36" s="22"/>
      <c r="P36" s="22"/>
    </row>
    <row r="37" spans="1:16" ht="39" customHeight="1" x14ac:dyDescent="0.15">
      <c r="A37" s="22"/>
      <c r="B37" s="35"/>
      <c r="C37" s="1145" t="s">
        <v>589</v>
      </c>
      <c r="D37" s="1146"/>
      <c r="E37" s="1147"/>
      <c r="F37" s="36">
        <v>0.08</v>
      </c>
      <c r="G37" s="37" t="s">
        <v>590</v>
      </c>
      <c r="H37" s="37">
        <v>0.38</v>
      </c>
      <c r="I37" s="37">
        <v>0.28999999999999998</v>
      </c>
      <c r="J37" s="38">
        <v>0.24</v>
      </c>
      <c r="K37" s="22"/>
      <c r="L37" s="22"/>
      <c r="M37" s="22"/>
      <c r="N37" s="22"/>
      <c r="O37" s="22"/>
      <c r="P37" s="22"/>
    </row>
    <row r="38" spans="1:16" ht="39" customHeight="1" x14ac:dyDescent="0.15">
      <c r="A38" s="22"/>
      <c r="B38" s="35"/>
      <c r="C38" s="1145" t="s">
        <v>591</v>
      </c>
      <c r="D38" s="1146"/>
      <c r="E38" s="1147"/>
      <c r="F38" s="36">
        <v>0</v>
      </c>
      <c r="G38" s="37">
        <v>0</v>
      </c>
      <c r="H38" s="37">
        <v>0</v>
      </c>
      <c r="I38" s="37">
        <v>0</v>
      </c>
      <c r="J38" s="38">
        <v>0.1</v>
      </c>
      <c r="K38" s="22"/>
      <c r="L38" s="22"/>
      <c r="M38" s="22"/>
      <c r="N38" s="22"/>
      <c r="O38" s="22"/>
      <c r="P38" s="22"/>
    </row>
    <row r="39" spans="1:16" ht="39" customHeight="1" x14ac:dyDescent="0.15">
      <c r="A39" s="22"/>
      <c r="B39" s="35"/>
      <c r="C39" s="1145" t="s">
        <v>592</v>
      </c>
      <c r="D39" s="1146"/>
      <c r="E39" s="1147"/>
      <c r="F39" s="36">
        <v>0</v>
      </c>
      <c r="G39" s="37">
        <v>0</v>
      </c>
      <c r="H39" s="37">
        <v>0</v>
      </c>
      <c r="I39" s="37">
        <v>0</v>
      </c>
      <c r="J39" s="38">
        <v>0.02</v>
      </c>
      <c r="K39" s="22"/>
      <c r="L39" s="22"/>
      <c r="M39" s="22"/>
      <c r="N39" s="22"/>
      <c r="O39" s="22"/>
      <c r="P39" s="22"/>
    </row>
    <row r="40" spans="1:16" ht="39" customHeight="1" x14ac:dyDescent="0.15">
      <c r="A40" s="22"/>
      <c r="B40" s="35"/>
      <c r="C40" s="1145" t="s">
        <v>593</v>
      </c>
      <c r="D40" s="1146"/>
      <c r="E40" s="1147"/>
      <c r="F40" s="36">
        <v>0</v>
      </c>
      <c r="G40" s="37">
        <v>0</v>
      </c>
      <c r="H40" s="37">
        <v>0</v>
      </c>
      <c r="I40" s="37">
        <v>0.01</v>
      </c>
      <c r="J40" s="38">
        <v>0</v>
      </c>
      <c r="K40" s="22"/>
      <c r="L40" s="22"/>
      <c r="M40" s="22"/>
      <c r="N40" s="22"/>
      <c r="O40" s="22"/>
      <c r="P40" s="22"/>
    </row>
    <row r="41" spans="1:16" ht="39" customHeight="1" x14ac:dyDescent="0.15">
      <c r="A41" s="22"/>
      <c r="B41" s="35"/>
      <c r="C41" s="1145" t="s">
        <v>594</v>
      </c>
      <c r="D41" s="1146"/>
      <c r="E41" s="1147"/>
      <c r="F41" s="36" t="s">
        <v>537</v>
      </c>
      <c r="G41" s="37" t="s">
        <v>595</v>
      </c>
      <c r="H41" s="37">
        <v>0.04</v>
      </c>
      <c r="I41" s="37">
        <v>0</v>
      </c>
      <c r="J41" s="38">
        <v>0</v>
      </c>
      <c r="K41" s="22"/>
      <c r="L41" s="22"/>
      <c r="M41" s="22"/>
      <c r="N41" s="22"/>
      <c r="O41" s="22"/>
      <c r="P41" s="22"/>
    </row>
    <row r="42" spans="1:16" ht="39" customHeight="1" x14ac:dyDescent="0.15">
      <c r="A42" s="22"/>
      <c r="B42" s="39"/>
      <c r="C42" s="1145" t="s">
        <v>596</v>
      </c>
      <c r="D42" s="1146"/>
      <c r="E42" s="1147"/>
      <c r="F42" s="36" t="s">
        <v>537</v>
      </c>
      <c r="G42" s="37" t="s">
        <v>597</v>
      </c>
      <c r="H42" s="37" t="s">
        <v>537</v>
      </c>
      <c r="I42" s="37" t="s">
        <v>537</v>
      </c>
      <c r="J42" s="38" t="s">
        <v>537</v>
      </c>
      <c r="K42" s="22"/>
      <c r="L42" s="22"/>
      <c r="M42" s="22"/>
      <c r="N42" s="22"/>
      <c r="O42" s="22"/>
      <c r="P42" s="22"/>
    </row>
    <row r="43" spans="1:16" ht="39" customHeight="1" thickBot="1" x14ac:dyDescent="0.2">
      <c r="A43" s="22"/>
      <c r="B43" s="40"/>
      <c r="C43" s="1148" t="s">
        <v>598</v>
      </c>
      <c r="D43" s="1149"/>
      <c r="E43" s="1150"/>
      <c r="F43" s="41">
        <v>0.49</v>
      </c>
      <c r="G43" s="42">
        <v>0.49</v>
      </c>
      <c r="H43" s="42">
        <v>0.51</v>
      </c>
      <c r="I43" s="42">
        <v>0.48</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4ppCkXfmUyd+7JUNOQJFfnGWG+/WNsaG2xZJoQsMb+FGc9YZ4fEw7emy+/qUc7DN7gGLE7LQvPWLAJeGWYs9A==" saltValue="kln2PjNCaUQN81NUaHj/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31" zoomScale="70" zoomScaleNormal="70" zoomScaleSheetLayoutView="55" workbookViewId="0">
      <selection activeCell="AY11" sqref="AY11:BM1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v>
      </c>
      <c r="L45" s="60" t="s">
        <v>537</v>
      </c>
      <c r="M45" s="60" t="s">
        <v>537</v>
      </c>
      <c r="N45" s="60" t="s">
        <v>537</v>
      </c>
      <c r="O45" s="61" t="s">
        <v>537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537</v>
      </c>
      <c r="L46" s="64" t="s">
        <v>537</v>
      </c>
      <c r="M46" s="64" t="s">
        <v>537</v>
      </c>
      <c r="N46" s="64" t="s">
        <v>537</v>
      </c>
      <c r="O46" s="65" t="s">
        <v>537</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537</v>
      </c>
      <c r="L47" s="64" t="s">
        <v>537</v>
      </c>
      <c r="M47" s="64" t="s">
        <v>537</v>
      </c>
      <c r="N47" s="64" t="s">
        <v>537</v>
      </c>
      <c r="O47" s="65" t="s">
        <v>537</v>
      </c>
      <c r="P47" s="48"/>
      <c r="Q47" s="48"/>
      <c r="R47" s="48"/>
      <c r="S47" s="48"/>
      <c r="T47" s="48"/>
      <c r="U47" s="48"/>
    </row>
    <row r="48" spans="1:21" ht="30.75" customHeight="1" x14ac:dyDescent="0.15">
      <c r="A48" s="48"/>
      <c r="B48" s="1155"/>
      <c r="C48" s="1156"/>
      <c r="D48" s="62"/>
      <c r="E48" s="1161" t="s">
        <v>15</v>
      </c>
      <c r="F48" s="1161"/>
      <c r="G48" s="1161"/>
      <c r="H48" s="1161"/>
      <c r="I48" s="1161"/>
      <c r="J48" s="1162"/>
      <c r="K48" s="63" t="s">
        <v>537</v>
      </c>
      <c r="L48" s="64" t="s">
        <v>537</v>
      </c>
      <c r="M48" s="64" t="s">
        <v>537</v>
      </c>
      <c r="N48" s="64" t="s">
        <v>537</v>
      </c>
      <c r="O48" s="65" t="s">
        <v>537</v>
      </c>
      <c r="P48" s="48"/>
      <c r="Q48" s="48"/>
      <c r="R48" s="48"/>
      <c r="S48" s="48"/>
      <c r="T48" s="48"/>
      <c r="U48" s="48"/>
    </row>
    <row r="49" spans="1:21" ht="30.75" customHeight="1" x14ac:dyDescent="0.15">
      <c r="A49" s="48"/>
      <c r="B49" s="1155"/>
      <c r="C49" s="1156"/>
      <c r="D49" s="62"/>
      <c r="E49" s="1161" t="s">
        <v>16</v>
      </c>
      <c r="F49" s="1161"/>
      <c r="G49" s="1161"/>
      <c r="H49" s="1161"/>
      <c r="I49" s="1161"/>
      <c r="J49" s="1162"/>
      <c r="K49" s="63">
        <v>39</v>
      </c>
      <c r="L49" s="64">
        <v>30</v>
      </c>
      <c r="M49" s="64">
        <v>34</v>
      </c>
      <c r="N49" s="64">
        <v>41</v>
      </c>
      <c r="O49" s="65">
        <v>42</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537</v>
      </c>
      <c r="L50" s="64" t="s">
        <v>537</v>
      </c>
      <c r="M50" s="64" t="s">
        <v>537</v>
      </c>
      <c r="N50" s="64" t="s">
        <v>537</v>
      </c>
      <c r="O50" s="65" t="s">
        <v>537</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537</v>
      </c>
      <c r="L51" s="64" t="s">
        <v>537</v>
      </c>
      <c r="M51" s="64" t="s">
        <v>537</v>
      </c>
      <c r="N51" s="64" t="s">
        <v>537</v>
      </c>
      <c r="O51" s="65" t="s">
        <v>537</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172</v>
      </c>
      <c r="L52" s="64">
        <v>156</v>
      </c>
      <c r="M52" s="64">
        <v>146</v>
      </c>
      <c r="N52" s="64">
        <v>140</v>
      </c>
      <c r="O52" s="65">
        <v>128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-130</v>
      </c>
      <c r="L53" s="69">
        <v>-126</v>
      </c>
      <c r="M53" s="69">
        <v>-112</v>
      </c>
      <c r="N53" s="69">
        <v>-99</v>
      </c>
      <c r="O53" s="70">
        <v>-86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599</v>
      </c>
      <c r="P56" s="48"/>
      <c r="Q56" s="48"/>
      <c r="R56" s="48"/>
      <c r="S56" s="48"/>
      <c r="T56" s="48"/>
      <c r="U56" s="48"/>
    </row>
    <row r="57" spans="1:21" ht="31.5" customHeight="1" thickBot="1" x14ac:dyDescent="0.2">
      <c r="A57" s="48"/>
      <c r="B57" s="76"/>
      <c r="C57" s="77"/>
      <c r="D57" s="77"/>
      <c r="E57" s="78"/>
      <c r="F57" s="78"/>
      <c r="G57" s="78"/>
      <c r="H57" s="78"/>
      <c r="I57" s="78"/>
      <c r="J57" s="79" t="s">
        <v>2</v>
      </c>
      <c r="K57" s="80" t="s">
        <v>600</v>
      </c>
      <c r="L57" s="81" t="s">
        <v>601</v>
      </c>
      <c r="M57" s="81" t="s">
        <v>602</v>
      </c>
      <c r="N57" s="81" t="s">
        <v>603</v>
      </c>
      <c r="O57" s="82" t="s">
        <v>604</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YO0uPG+iee9dr/ihCaq9A610qk4hY0O10G2nkshVNA+Pj42T740HMXzC6O5scFnbUQ0q4r8H2JjosENrnsuvQ==" saltValue="A5SdsMxPQmVvuUlqqXYRJ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6" zoomScale="70" zoomScaleNormal="70" zoomScaleSheetLayoutView="100" workbookViewId="0">
      <selection activeCell="AY11" sqref="AY11:BM11"/>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579</v>
      </c>
      <c r="J40" s="103" t="s">
        <v>580</v>
      </c>
      <c r="K40" s="103" t="s">
        <v>581</v>
      </c>
      <c r="L40" s="103" t="s">
        <v>582</v>
      </c>
      <c r="M40" s="104" t="s">
        <v>583</v>
      </c>
    </row>
    <row r="41" spans="2:13" ht="27.75" customHeight="1" x14ac:dyDescent="0.15">
      <c r="B41" s="1184" t="s">
        <v>32</v>
      </c>
      <c r="C41" s="1185"/>
      <c r="D41" s="105"/>
      <c r="E41" s="1190" t="s">
        <v>33</v>
      </c>
      <c r="F41" s="1190"/>
      <c r="G41" s="1190"/>
      <c r="H41" s="1191"/>
      <c r="I41" s="355" t="s">
        <v>537</v>
      </c>
      <c r="J41" s="356" t="s">
        <v>537</v>
      </c>
      <c r="K41" s="356" t="s">
        <v>537</v>
      </c>
      <c r="L41" s="356" t="s">
        <v>537</v>
      </c>
      <c r="M41" s="357" t="s">
        <v>537</v>
      </c>
    </row>
    <row r="42" spans="2:13" ht="27.75" customHeight="1" x14ac:dyDescent="0.15">
      <c r="B42" s="1186"/>
      <c r="C42" s="1187"/>
      <c r="D42" s="106"/>
      <c r="E42" s="1192" t="s">
        <v>34</v>
      </c>
      <c r="F42" s="1192"/>
      <c r="G42" s="1192"/>
      <c r="H42" s="1193"/>
      <c r="I42" s="358" t="s">
        <v>537</v>
      </c>
      <c r="J42" s="359" t="s">
        <v>537</v>
      </c>
      <c r="K42" s="359" t="s">
        <v>537</v>
      </c>
      <c r="L42" s="359" t="s">
        <v>537</v>
      </c>
      <c r="M42" s="360" t="s">
        <v>537</v>
      </c>
    </row>
    <row r="43" spans="2:13" ht="27.75" customHeight="1" x14ac:dyDescent="0.15">
      <c r="B43" s="1186"/>
      <c r="C43" s="1187"/>
      <c r="D43" s="106"/>
      <c r="E43" s="1192" t="s">
        <v>35</v>
      </c>
      <c r="F43" s="1192"/>
      <c r="G43" s="1192"/>
      <c r="H43" s="1193"/>
      <c r="I43" s="358" t="s">
        <v>537</v>
      </c>
      <c r="J43" s="359" t="s">
        <v>537</v>
      </c>
      <c r="K43" s="359" t="s">
        <v>537</v>
      </c>
      <c r="L43" s="359" t="s">
        <v>537</v>
      </c>
      <c r="M43" s="360" t="s">
        <v>537</v>
      </c>
    </row>
    <row r="44" spans="2:13" ht="27.75" customHeight="1" x14ac:dyDescent="0.15">
      <c r="B44" s="1186"/>
      <c r="C44" s="1187"/>
      <c r="D44" s="106"/>
      <c r="E44" s="1192" t="s">
        <v>36</v>
      </c>
      <c r="F44" s="1192"/>
      <c r="G44" s="1192"/>
      <c r="H44" s="1193"/>
      <c r="I44" s="358">
        <v>64</v>
      </c>
      <c r="J44" s="359">
        <v>53</v>
      </c>
      <c r="K44" s="359">
        <v>45</v>
      </c>
      <c r="L44" s="359">
        <v>37</v>
      </c>
      <c r="M44" s="360">
        <v>29</v>
      </c>
    </row>
    <row r="45" spans="2:13" ht="27.75" customHeight="1" x14ac:dyDescent="0.15">
      <c r="B45" s="1186"/>
      <c r="C45" s="1187"/>
      <c r="D45" s="106"/>
      <c r="E45" s="1192" t="s">
        <v>37</v>
      </c>
      <c r="F45" s="1192"/>
      <c r="G45" s="1192"/>
      <c r="H45" s="1193"/>
      <c r="I45" s="358">
        <v>339</v>
      </c>
      <c r="J45" s="359">
        <v>343</v>
      </c>
      <c r="K45" s="359">
        <v>230</v>
      </c>
      <c r="L45" s="359">
        <v>148</v>
      </c>
      <c r="M45" s="360">
        <v>141</v>
      </c>
    </row>
    <row r="46" spans="2:13" ht="27.75" customHeight="1" x14ac:dyDescent="0.15">
      <c r="B46" s="1186"/>
      <c r="C46" s="1187"/>
      <c r="D46" s="107"/>
      <c r="E46" s="1192" t="s">
        <v>38</v>
      </c>
      <c r="F46" s="1192"/>
      <c r="G46" s="1192"/>
      <c r="H46" s="1193"/>
      <c r="I46" s="358" t="s">
        <v>537</v>
      </c>
      <c r="J46" s="359" t="s">
        <v>537</v>
      </c>
      <c r="K46" s="359" t="s">
        <v>537</v>
      </c>
      <c r="L46" s="359" t="s">
        <v>537</v>
      </c>
      <c r="M46" s="360" t="s">
        <v>537</v>
      </c>
    </row>
    <row r="47" spans="2:13" ht="27.75" customHeight="1" x14ac:dyDescent="0.15">
      <c r="B47" s="1186"/>
      <c r="C47" s="1187"/>
      <c r="D47" s="108"/>
      <c r="E47" s="1194" t="s">
        <v>39</v>
      </c>
      <c r="F47" s="1195"/>
      <c r="G47" s="1195"/>
      <c r="H47" s="1196"/>
      <c r="I47" s="358" t="s">
        <v>537</v>
      </c>
      <c r="J47" s="359" t="s">
        <v>537</v>
      </c>
      <c r="K47" s="359" t="s">
        <v>537</v>
      </c>
      <c r="L47" s="359" t="s">
        <v>537</v>
      </c>
      <c r="M47" s="360" t="s">
        <v>537</v>
      </c>
    </row>
    <row r="48" spans="2:13" ht="27.75" customHeight="1" x14ac:dyDescent="0.15">
      <c r="B48" s="1186"/>
      <c r="C48" s="1187"/>
      <c r="D48" s="106"/>
      <c r="E48" s="1192" t="s">
        <v>40</v>
      </c>
      <c r="F48" s="1192"/>
      <c r="G48" s="1192"/>
      <c r="H48" s="1193"/>
      <c r="I48" s="358" t="s">
        <v>537</v>
      </c>
      <c r="J48" s="359" t="s">
        <v>537</v>
      </c>
      <c r="K48" s="359" t="s">
        <v>537</v>
      </c>
      <c r="L48" s="359" t="s">
        <v>537</v>
      </c>
      <c r="M48" s="360" t="s">
        <v>537</v>
      </c>
    </row>
    <row r="49" spans="2:13" ht="27.75" customHeight="1" x14ac:dyDescent="0.15">
      <c r="B49" s="1188"/>
      <c r="C49" s="1189"/>
      <c r="D49" s="106"/>
      <c r="E49" s="1192" t="s">
        <v>41</v>
      </c>
      <c r="F49" s="1192"/>
      <c r="G49" s="1192"/>
      <c r="H49" s="1193"/>
      <c r="I49" s="358" t="s">
        <v>537</v>
      </c>
      <c r="J49" s="359" t="s">
        <v>537</v>
      </c>
      <c r="K49" s="359" t="s">
        <v>537</v>
      </c>
      <c r="L49" s="359" t="s">
        <v>537</v>
      </c>
      <c r="M49" s="360" t="s">
        <v>537</v>
      </c>
    </row>
    <row r="50" spans="2:13" ht="27.75" customHeight="1" x14ac:dyDescent="0.15">
      <c r="B50" s="1197" t="s">
        <v>42</v>
      </c>
      <c r="C50" s="1198"/>
      <c r="D50" s="109"/>
      <c r="E50" s="1192" t="s">
        <v>43</v>
      </c>
      <c r="F50" s="1192"/>
      <c r="G50" s="1192"/>
      <c r="H50" s="1193"/>
      <c r="I50" s="358">
        <v>30699</v>
      </c>
      <c r="J50" s="359">
        <v>25978</v>
      </c>
      <c r="K50" s="359">
        <v>33077</v>
      </c>
      <c r="L50" s="359">
        <v>35918</v>
      </c>
      <c r="M50" s="360">
        <v>38814</v>
      </c>
    </row>
    <row r="51" spans="2:13" ht="27.75" customHeight="1" x14ac:dyDescent="0.15">
      <c r="B51" s="1186"/>
      <c r="C51" s="1187"/>
      <c r="D51" s="106"/>
      <c r="E51" s="1192" t="s">
        <v>44</v>
      </c>
      <c r="F51" s="1192"/>
      <c r="G51" s="1192"/>
      <c r="H51" s="1193"/>
      <c r="I51" s="358" t="s">
        <v>537</v>
      </c>
      <c r="J51" s="359" t="s">
        <v>537</v>
      </c>
      <c r="K51" s="359" t="s">
        <v>537</v>
      </c>
      <c r="L51" s="359" t="s">
        <v>537</v>
      </c>
      <c r="M51" s="360" t="s">
        <v>537</v>
      </c>
    </row>
    <row r="52" spans="2:13" ht="27.75" customHeight="1" x14ac:dyDescent="0.15">
      <c r="B52" s="1188"/>
      <c r="C52" s="1189"/>
      <c r="D52" s="106"/>
      <c r="E52" s="1192" t="s">
        <v>45</v>
      </c>
      <c r="F52" s="1192"/>
      <c r="G52" s="1192"/>
      <c r="H52" s="1193"/>
      <c r="I52" s="358">
        <v>1108</v>
      </c>
      <c r="J52" s="359">
        <v>958</v>
      </c>
      <c r="K52" s="359">
        <v>819</v>
      </c>
      <c r="L52" s="359">
        <v>682</v>
      </c>
      <c r="M52" s="360">
        <v>554</v>
      </c>
    </row>
    <row r="53" spans="2:13" ht="27.75" customHeight="1" thickBot="1" x14ac:dyDescent="0.2">
      <c r="B53" s="1199" t="s">
        <v>46</v>
      </c>
      <c r="C53" s="1200"/>
      <c r="D53" s="110"/>
      <c r="E53" s="1201" t="s">
        <v>47</v>
      </c>
      <c r="F53" s="1201"/>
      <c r="G53" s="1201"/>
      <c r="H53" s="1202"/>
      <c r="I53" s="361">
        <v>-31404</v>
      </c>
      <c r="J53" s="362">
        <v>-26539</v>
      </c>
      <c r="K53" s="362">
        <v>-33620</v>
      </c>
      <c r="L53" s="362">
        <v>-36414</v>
      </c>
      <c r="M53" s="363">
        <v>-39198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NSTzW4x7BoE7vv8t0lenT3NLaljjutTDJDCTiyYuNFZSqaogp/DBHgV9Tfvc3ra1fRTZdHvNDDAEAiUrzUA1ZQ==" saltValue="IwfnPA4Pcu0X8MAOQj/r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election activeCell="AY11" sqref="AY11:BM1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581</v>
      </c>
      <c r="G54" s="119" t="s">
        <v>582</v>
      </c>
      <c r="H54" s="120" t="s">
        <v>583</v>
      </c>
    </row>
    <row r="55" spans="2:8" ht="52.5" customHeight="1" x14ac:dyDescent="0.15">
      <c r="B55" s="121"/>
      <c r="C55" s="1211" t="s">
        <v>50</v>
      </c>
      <c r="D55" s="1211"/>
      <c r="E55" s="1212"/>
      <c r="F55" s="122">
        <v>9851</v>
      </c>
      <c r="G55" s="122">
        <v>10167</v>
      </c>
      <c r="H55" s="123">
        <v>10164</v>
      </c>
    </row>
    <row r="56" spans="2:8" ht="52.5" customHeight="1" x14ac:dyDescent="0.15">
      <c r="B56" s="124"/>
      <c r="C56" s="1213" t="s">
        <v>51</v>
      </c>
      <c r="D56" s="1213"/>
      <c r="E56" s="1214"/>
      <c r="F56" s="125">
        <v>24</v>
      </c>
      <c r="G56" s="125">
        <v>24</v>
      </c>
      <c r="H56" s="126">
        <v>24</v>
      </c>
    </row>
    <row r="57" spans="2:8" ht="53.25" customHeight="1" x14ac:dyDescent="0.15">
      <c r="B57" s="124"/>
      <c r="C57" s="1215" t="s">
        <v>52</v>
      </c>
      <c r="D57" s="1215"/>
      <c r="E57" s="1216"/>
      <c r="F57" s="127">
        <v>89920</v>
      </c>
      <c r="G57" s="127">
        <v>96774</v>
      </c>
      <c r="H57" s="128">
        <v>94840</v>
      </c>
    </row>
    <row r="58" spans="2:8" ht="45.75" customHeight="1" x14ac:dyDescent="0.15">
      <c r="B58" s="129"/>
      <c r="C58" s="1203" t="s">
        <v>605</v>
      </c>
      <c r="D58" s="1204"/>
      <c r="E58" s="1205"/>
      <c r="F58" s="130">
        <v>42941</v>
      </c>
      <c r="G58" s="130">
        <v>42989</v>
      </c>
      <c r="H58" s="131">
        <v>41497</v>
      </c>
    </row>
    <row r="59" spans="2:8" ht="45.75" customHeight="1" x14ac:dyDescent="0.15">
      <c r="B59" s="129"/>
      <c r="C59" s="1203" t="s">
        <v>606</v>
      </c>
      <c r="D59" s="1204"/>
      <c r="E59" s="1205"/>
      <c r="F59" s="130">
        <v>16557</v>
      </c>
      <c r="G59" s="130">
        <v>18220</v>
      </c>
      <c r="H59" s="131">
        <v>20645</v>
      </c>
    </row>
    <row r="60" spans="2:8" ht="45.75" customHeight="1" x14ac:dyDescent="0.15">
      <c r="B60" s="129"/>
      <c r="C60" s="1203" t="s">
        <v>607</v>
      </c>
      <c r="D60" s="1204"/>
      <c r="E60" s="1205"/>
      <c r="F60" s="130">
        <v>9433</v>
      </c>
      <c r="G60" s="130">
        <v>11327</v>
      </c>
      <c r="H60" s="131">
        <v>13311</v>
      </c>
    </row>
    <row r="61" spans="2:8" ht="45.75" customHeight="1" x14ac:dyDescent="0.15">
      <c r="B61" s="129"/>
      <c r="C61" s="1203" t="s">
        <v>608</v>
      </c>
      <c r="D61" s="1204"/>
      <c r="E61" s="1205"/>
      <c r="F61" s="130">
        <v>7661</v>
      </c>
      <c r="G61" s="130">
        <v>14120</v>
      </c>
      <c r="H61" s="131">
        <v>10488</v>
      </c>
    </row>
    <row r="62" spans="2:8" ht="45.75" customHeight="1" thickBot="1" x14ac:dyDescent="0.2">
      <c r="B62" s="132"/>
      <c r="C62" s="1206" t="s">
        <v>609</v>
      </c>
      <c r="D62" s="1207"/>
      <c r="E62" s="1208"/>
      <c r="F62" s="133">
        <v>2701</v>
      </c>
      <c r="G62" s="133">
        <v>3542</v>
      </c>
      <c r="H62" s="134">
        <v>4247</v>
      </c>
    </row>
    <row r="63" spans="2:8" ht="52.5" customHeight="1" thickBot="1" x14ac:dyDescent="0.2">
      <c r="B63" s="135"/>
      <c r="C63" s="1209" t="s">
        <v>53</v>
      </c>
      <c r="D63" s="1209"/>
      <c r="E63" s="1210"/>
      <c r="F63" s="136">
        <v>99794</v>
      </c>
      <c r="G63" s="136">
        <v>106965</v>
      </c>
      <c r="H63" s="137">
        <v>105028</v>
      </c>
    </row>
    <row r="64" spans="2:8" x14ac:dyDescent="0.15"/>
  </sheetData>
  <sheetProtection algorithmName="SHA-512" hashValue="t7+cSX/Q24RFAWp0B4xlfaCbAVv+Kd1Hg44Y9eN31d00FPJjps7MNh6uRlhpA7ic685FyxQSYOzpTfpNRop/OQ==" saltValue="t4UgusI+zShFyZd0Rq+s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576</v>
      </c>
      <c r="G2" s="151"/>
      <c r="H2" s="152"/>
    </row>
    <row r="3" spans="1:8" x14ac:dyDescent="0.15">
      <c r="A3" s="148" t="s">
        <v>569</v>
      </c>
      <c r="B3" s="153"/>
      <c r="C3" s="154"/>
      <c r="D3" s="155">
        <v>1075216</v>
      </c>
      <c r="E3" s="156"/>
      <c r="F3" s="157">
        <v>271581</v>
      </c>
      <c r="G3" s="158"/>
      <c r="H3" s="159"/>
    </row>
    <row r="4" spans="1:8" x14ac:dyDescent="0.15">
      <c r="A4" s="160"/>
      <c r="B4" s="161"/>
      <c r="C4" s="162"/>
      <c r="D4" s="163">
        <v>471965</v>
      </c>
      <c r="E4" s="164"/>
      <c r="F4" s="165">
        <v>117844</v>
      </c>
      <c r="G4" s="166"/>
      <c r="H4" s="167"/>
    </row>
    <row r="5" spans="1:8" x14ac:dyDescent="0.15">
      <c r="A5" s="148" t="s">
        <v>571</v>
      </c>
      <c r="B5" s="153"/>
      <c r="C5" s="154"/>
      <c r="D5" s="155">
        <v>710474</v>
      </c>
      <c r="E5" s="156"/>
      <c r="F5" s="157">
        <v>268375</v>
      </c>
      <c r="G5" s="158"/>
      <c r="H5" s="159"/>
    </row>
    <row r="6" spans="1:8" x14ac:dyDescent="0.15">
      <c r="A6" s="160"/>
      <c r="B6" s="161"/>
      <c r="C6" s="162"/>
      <c r="D6" s="163">
        <v>261436</v>
      </c>
      <c r="E6" s="164"/>
      <c r="F6" s="165">
        <v>119602</v>
      </c>
      <c r="G6" s="166"/>
      <c r="H6" s="167"/>
    </row>
    <row r="7" spans="1:8" x14ac:dyDescent="0.15">
      <c r="A7" s="148" t="s">
        <v>572</v>
      </c>
      <c r="B7" s="153"/>
      <c r="C7" s="154"/>
      <c r="D7" s="155">
        <v>595029</v>
      </c>
      <c r="E7" s="156"/>
      <c r="F7" s="157">
        <v>301035</v>
      </c>
      <c r="G7" s="158"/>
      <c r="H7" s="159"/>
    </row>
    <row r="8" spans="1:8" x14ac:dyDescent="0.15">
      <c r="A8" s="160"/>
      <c r="B8" s="161"/>
      <c r="C8" s="162"/>
      <c r="D8" s="163">
        <v>59389</v>
      </c>
      <c r="E8" s="164"/>
      <c r="F8" s="165">
        <v>154376</v>
      </c>
      <c r="G8" s="166"/>
      <c r="H8" s="167"/>
    </row>
    <row r="9" spans="1:8" x14ac:dyDescent="0.15">
      <c r="A9" s="148" t="s">
        <v>573</v>
      </c>
      <c r="B9" s="153"/>
      <c r="C9" s="154"/>
      <c r="D9" s="155">
        <v>1096624</v>
      </c>
      <c r="E9" s="156"/>
      <c r="F9" s="157">
        <v>362690</v>
      </c>
      <c r="G9" s="158"/>
      <c r="H9" s="159"/>
    </row>
    <row r="10" spans="1:8" x14ac:dyDescent="0.15">
      <c r="A10" s="160"/>
      <c r="B10" s="161"/>
      <c r="C10" s="162"/>
      <c r="D10" s="163">
        <v>115792</v>
      </c>
      <c r="E10" s="164"/>
      <c r="F10" s="165">
        <v>172580</v>
      </c>
      <c r="G10" s="166"/>
      <c r="H10" s="167"/>
    </row>
    <row r="11" spans="1:8" x14ac:dyDescent="0.15">
      <c r="A11" s="148" t="s">
        <v>574</v>
      </c>
      <c r="B11" s="153"/>
      <c r="C11" s="154"/>
      <c r="D11" s="155">
        <v>670193</v>
      </c>
      <c r="E11" s="156"/>
      <c r="F11" s="157">
        <v>296093</v>
      </c>
      <c r="G11" s="158"/>
      <c r="H11" s="159"/>
    </row>
    <row r="12" spans="1:8" x14ac:dyDescent="0.15">
      <c r="A12" s="160"/>
      <c r="B12" s="161"/>
      <c r="C12" s="168"/>
      <c r="D12" s="163">
        <v>203602</v>
      </c>
      <c r="E12" s="164"/>
      <c r="F12" s="165">
        <v>140545</v>
      </c>
      <c r="G12" s="166"/>
      <c r="H12" s="167"/>
    </row>
    <row r="13" spans="1:8" x14ac:dyDescent="0.15">
      <c r="A13" s="148"/>
      <c r="B13" s="153"/>
      <c r="C13" s="169"/>
      <c r="D13" s="170">
        <v>829507</v>
      </c>
      <c r="E13" s="171"/>
      <c r="F13" s="172">
        <v>299955</v>
      </c>
      <c r="G13" s="173"/>
      <c r="H13" s="159"/>
    </row>
    <row r="14" spans="1:8" x14ac:dyDescent="0.15">
      <c r="A14" s="160"/>
      <c r="B14" s="161"/>
      <c r="C14" s="162"/>
      <c r="D14" s="163">
        <v>222437</v>
      </c>
      <c r="E14" s="164"/>
      <c r="F14" s="165">
        <v>140989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26.59</v>
      </c>
      <c r="C19" s="174">
        <f>ROUND(VALUE(SUBSTITUTE(実質収支比率等に係る経年分析!G$48,"▲","-")),2)</f>
        <v>6.51</v>
      </c>
      <c r="D19" s="174">
        <f>ROUND(VALUE(SUBSTITUTE(実質収支比率等に係る経年分析!H$48,"▲","-")),2)</f>
        <v>12.2</v>
      </c>
      <c r="E19" s="174">
        <f>ROUND(VALUE(SUBSTITUTE(実質収支比率等に係る経年分析!I$48,"▲","-")),2)</f>
        <v>10.72</v>
      </c>
      <c r="F19" s="174">
        <f>ROUND(VALUE(SUBSTITUTE(実質収支比率等に係る経年分析!J$48,"▲","-")),2)</f>
        <v>14.04</v>
      </c>
    </row>
    <row r="20" spans="1:11" x14ac:dyDescent="0.15">
      <c r="A20" s="174" t="s">
        <v>57</v>
      </c>
      <c r="B20" s="174">
        <f>ROUND(VALUE(SUBSTITUTE(実質収支比率等に係る経年分析!F$47,"▲","-")),2)</f>
        <v>172.53</v>
      </c>
      <c r="C20" s="174">
        <f>ROUND(VALUE(SUBSTITUTE(実質収支比率等に係る経年分析!G$47,"▲","-")),2)</f>
        <v>185.33</v>
      </c>
      <c r="D20" s="174">
        <f>ROUND(VALUE(SUBSTITUTE(実質収支比率等に係る経年分析!H$47,"▲","-")),2)</f>
        <v>199.08</v>
      </c>
      <c r="E20" s="174">
        <f>ROUND(VALUE(SUBSTITUTE(実質収支比率等に係る経年分析!I$47,"▲","-")),2)</f>
        <v>192.49</v>
      </c>
      <c r="F20" s="174">
        <f>ROUND(VALUE(SUBSTITUTE(実質収支比率等に係る経年分析!J$47,"▲","-")),2)</f>
        <v>149.05000000000001</v>
      </c>
    </row>
    <row r="21" spans="1:11" x14ac:dyDescent="0.15">
      <c r="A21" s="174" t="s">
        <v>58</v>
      </c>
      <c r="B21" s="174">
        <f>IF(ISNUMBER(VALUE(SUBSTITUTE(実質収支比率等に係る経年分析!F$49,"▲","-"))),ROUND(VALUE(SUBSTITUTE(実質収支比率等に係る経年分析!F$49,"▲","-")),2),NA())</f>
        <v>15.74</v>
      </c>
      <c r="C21" s="174">
        <f>IF(ISNUMBER(VALUE(SUBSTITUTE(実質収支比率等に係る経年分析!G$49,"▲","-"))),ROUND(VALUE(SUBSTITUTE(実質収支比率等に係る経年分析!G$49,"▲","-")),2),NA())</f>
        <v>-19.829999999999998</v>
      </c>
      <c r="D21" s="174">
        <f>IF(ISNUMBER(VALUE(SUBSTITUTE(実質収支比率等に係る経年分析!H$49,"▲","-"))),ROUND(VALUE(SUBSTITUTE(実質収支比率等に係る経年分析!H$49,"▲","-")),2),NA())</f>
        <v>5.46</v>
      </c>
      <c r="E21" s="174">
        <f>IF(ISNUMBER(VALUE(SUBSTITUTE(実質収支比率等に係る経年分析!I$49,"▲","-"))),ROUND(VALUE(SUBSTITUTE(実質収支比率等に係る経年分析!I$49,"▲","-")),2),NA())</f>
        <v>-0.57999999999999996</v>
      </c>
      <c r="F21" s="174">
        <f>IF(ISNUMBER(VALUE(SUBSTITUTE(実質収支比率等に係る経年分析!J$49,"▲","-"))),ROUND(VALUE(SUBSTITUTE(実質収支比率等に係る経年分析!J$49,"▲","-")),2),NA())</f>
        <v>1.44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0.51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0.48</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f>IF(ROUND(VALUE(SUBSTITUTE(連結実質赤字比率に係る赤字・黒字の構成分析!G$42,"▲", "-")), 2) &lt; 0, ABS(ROUND(VALUE(SUBSTITUTE(連結実質赤字比率に係る赤字・黒字の構成分析!G$42,"▲", "-")), 2)), NA())</f>
        <v>0.93</v>
      </c>
      <c r="E28" s="175" t="e">
        <f>IF(ROUND(VALUE(SUBSTITUTE(連結実質赤字比率に係る赤字・黒字の構成分析!G$42,"▲", "-")), 2) &gt;= 0, ABS(ROUND(VALUE(SUBSTITUTE(連結実質赤字比率に係る赤字・黒字の構成分析!G$42,"▲", "-")), 2)), NA())</f>
        <v>#N/A</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やすらぎ霊園管理事業特別会計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f>IF(ROUND(VALUE(SUBSTITUTE(連結実質赤字比率に係る赤字・黒字の構成分析!G$41,"▲", "-")), 2) &lt; 0, ABS(ROUND(VALUE(SUBSTITUTE(連結実質赤字比率に係る赤字・黒字の構成分析!G$41,"▲", "-")), 2)), NA())</f>
        <v>0.09</v>
      </c>
      <c r="E29" s="175" t="e">
        <f>IF(ROUND(VALUE(SUBSTITUTE(連結実質赤字比率に係る赤字・黒字の構成分析!G$41,"▲", "-")), 2) &gt;= 0, ABS(ROUND(VALUE(SUBSTITUTE(連結実質赤字比率に係る赤字・黒字の構成分析!G$41,"▲", "-")), 2)), NA())</f>
        <v>#N/A</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中央台霊園管理事業特別会計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v>
      </c>
    </row>
    <row r="33" spans="1:16" x14ac:dyDescent="0.15">
      <c r="A33" s="175" t="str">
        <f>IF(連結実質赤字比率に係る赤字・黒字の構成分析!C$37="",NA(),連結実質赤字比率に係る赤字・黒字の構成分析!C$37)</f>
        <v>坂下ダム施設管理事業特別会計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0.08</v>
      </c>
      <c r="D33" s="175">
        <f>IF(ROUND(VALUE(SUBSTITUTE(連結実質赤字比率に係る赤字・黒字の構成分析!G$37,"▲", "-")), 2) &lt; 0, ABS(ROUND(VALUE(SUBSTITUTE(連結実質赤字比率に係る赤字・黒字の構成分析!G$37,"▲", "-")), 2)), NA())</f>
        <v>0.11</v>
      </c>
      <c r="E33" s="175" t="e">
        <f>IF(ROUND(VALUE(SUBSTITUTE(連結実質赤字比率に係る赤字・黒字の構成分析!G$37,"▲", "-")), 2) &gt;= 0, ABS(ROUND(VALUE(SUBSTITUTE(連結実質赤字比率に係る赤字・黒字の構成分析!G$37,"▲", "-")), 2)), NA())</f>
        <v>#N/A</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0.28999999999999998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0.24</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1.85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0.99</v>
      </c>
    </row>
    <row r="35" spans="1:16" x14ac:dyDescent="0.15">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0.89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26.5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7.65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11.76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10.42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13.69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172</v>
      </c>
      <c r="E42" s="176"/>
      <c r="F42" s="176"/>
      <c r="G42" s="176">
        <f>'実質公債費比率（分子）の構造'!L$52</f>
        <v>156</v>
      </c>
      <c r="H42" s="176"/>
      <c r="I42" s="176"/>
      <c r="J42" s="176">
        <f>'実質公債費比率（分子）の構造'!M$52</f>
        <v>146</v>
      </c>
      <c r="K42" s="176"/>
      <c r="L42" s="176"/>
      <c r="M42" s="176">
        <f>'実質公債費比率（分子）の構造'!N$52</f>
        <v>140</v>
      </c>
      <c r="N42" s="176"/>
      <c r="O42" s="176"/>
      <c r="P42" s="176">
        <f>'実質公債費比率（分子）の構造'!O$52</f>
        <v>128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39</v>
      </c>
      <c r="C45" s="176"/>
      <c r="D45" s="176"/>
      <c r="E45" s="176">
        <f>'実質公債費比率（分子）の構造'!L$49</f>
        <v>30</v>
      </c>
      <c r="F45" s="176"/>
      <c r="G45" s="176"/>
      <c r="H45" s="176">
        <f>'実質公債費比率（分子）の構造'!M$49</f>
        <v>34</v>
      </c>
      <c r="I45" s="176"/>
      <c r="J45" s="176"/>
      <c r="K45" s="176">
        <f>'実質公債費比率（分子）の構造'!N$49</f>
        <v>41</v>
      </c>
      <c r="L45" s="176"/>
      <c r="M45" s="176"/>
      <c r="N45" s="176">
        <f>'実質公債費比率（分子）の構造'!O$49</f>
        <v>42</v>
      </c>
      <c r="O45" s="176"/>
      <c r="P45" s="176"/>
    </row>
    <row r="46" spans="1:16" x14ac:dyDescent="0.15">
      <c r="A46" s="176" t="s">
        <v>69</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v>
      </c>
      <c r="C49" s="176"/>
      <c r="D49" s="176"/>
      <c r="E49" s="176" t="str">
        <f>'実質公債費比率（分子）の構造'!L$45</f>
        <v>-</v>
      </c>
      <c r="F49" s="176"/>
      <c r="G49" s="176"/>
      <c r="H49" s="176" t="str">
        <f>'実質公債費比率（分子）の構造'!M$45</f>
        <v>-</v>
      </c>
      <c r="I49" s="176"/>
      <c r="J49" s="176"/>
      <c r="K49" s="176" t="str">
        <f>'実質公債費比率（分子）の構造'!N$45</f>
        <v>-</v>
      </c>
      <c r="L49" s="176"/>
      <c r="M49" s="176"/>
      <c r="N49" s="176" t="str">
        <f>'実質公債費比率（分子）の構造'!O$45</f>
        <v>-</v>
      </c>
      <c r="O49" s="176"/>
      <c r="P49" s="176"/>
    </row>
    <row r="50" spans="1:16" x14ac:dyDescent="0.15">
      <c r="A50" s="176" t="s">
        <v>73</v>
      </c>
      <c r="B50" s="176" t="e">
        <f>NA()</f>
        <v>#N/A</v>
      </c>
      <c r="C50" s="176">
        <f>IF(ISNUMBER('実質公債費比率（分子）の構造'!K$53),'実質公債費比率（分子）の構造'!K$53,NA())</f>
        <v>-130</v>
      </c>
      <c r="D50" s="176" t="e">
        <f>NA()</f>
        <v>#N/A</v>
      </c>
      <c r="E50" s="176" t="e">
        <f>NA()</f>
        <v>#N/A</v>
      </c>
      <c r="F50" s="176">
        <f>IF(ISNUMBER('実質公債費比率（分子）の構造'!L$53),'実質公債費比率（分子）の構造'!L$53,NA())</f>
        <v>-126</v>
      </c>
      <c r="G50" s="176" t="e">
        <f>NA()</f>
        <v>#N/A</v>
      </c>
      <c r="H50" s="176" t="e">
        <f>NA()</f>
        <v>#N/A</v>
      </c>
      <c r="I50" s="176">
        <f>IF(ISNUMBER('実質公債費比率（分子）の構造'!M$53),'実質公債費比率（分子）の構造'!M$53,NA())</f>
        <v>-112</v>
      </c>
      <c r="J50" s="176" t="e">
        <f>NA()</f>
        <v>#N/A</v>
      </c>
      <c r="K50" s="176" t="e">
        <f>NA()</f>
        <v>#N/A</v>
      </c>
      <c r="L50" s="176">
        <f>IF(ISNUMBER('実質公債費比率（分子）の構造'!N$53),'実質公債費比率（分子）の構造'!N$53,NA())</f>
        <v>-99</v>
      </c>
      <c r="M50" s="176" t="e">
        <f>NA()</f>
        <v>#N/A</v>
      </c>
      <c r="N50" s="176" t="e">
        <f>NA()</f>
        <v>#N/A</v>
      </c>
      <c r="O50" s="176">
        <f>IF(ISNUMBER('実質公債費比率（分子）の構造'!O$53),'実質公債費比率（分子）の構造'!O$53,NA())</f>
        <v>-86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1108</v>
      </c>
      <c r="E56" s="175"/>
      <c r="F56" s="175"/>
      <c r="G56" s="175">
        <f>'将来負担比率（分子）の構造'!J$52</f>
        <v>958</v>
      </c>
      <c r="H56" s="175"/>
      <c r="I56" s="175"/>
      <c r="J56" s="175">
        <f>'将来負担比率（分子）の構造'!K$52</f>
        <v>819</v>
      </c>
      <c r="K56" s="175"/>
      <c r="L56" s="175"/>
      <c r="M56" s="175">
        <f>'将来負担比率（分子）の構造'!L$52</f>
        <v>682</v>
      </c>
      <c r="N56" s="175"/>
      <c r="O56" s="175"/>
      <c r="P56" s="175">
        <f>'将来負担比率（分子）の構造'!M$52</f>
        <v>554</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30699</v>
      </c>
      <c r="E58" s="175"/>
      <c r="F58" s="175"/>
      <c r="G58" s="175">
        <f>'将来負担比率（分子）の構造'!J$50</f>
        <v>25978</v>
      </c>
      <c r="H58" s="175"/>
      <c r="I58" s="175"/>
      <c r="J58" s="175">
        <f>'将来負担比率（分子）の構造'!K$50</f>
        <v>33077</v>
      </c>
      <c r="K58" s="175"/>
      <c r="L58" s="175"/>
      <c r="M58" s="175">
        <f>'将来負担比率（分子）の構造'!L$50</f>
        <v>35918</v>
      </c>
      <c r="N58" s="175"/>
      <c r="O58" s="175"/>
      <c r="P58" s="175">
        <f>'将来負担比率（分子）の構造'!M$50</f>
        <v>38814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339</v>
      </c>
      <c r="C62" s="175"/>
      <c r="D62" s="175"/>
      <c r="E62" s="175">
        <f>'将来負担比率（分子）の構造'!J$45</f>
        <v>343</v>
      </c>
      <c r="F62" s="175"/>
      <c r="G62" s="175"/>
      <c r="H62" s="175">
        <f>'将来負担比率（分子）の構造'!K$45</f>
        <v>230</v>
      </c>
      <c r="I62" s="175"/>
      <c r="J62" s="175"/>
      <c r="K62" s="175">
        <f>'将来負担比率（分子）の構造'!L$45</f>
        <v>148</v>
      </c>
      <c r="L62" s="175"/>
      <c r="M62" s="175"/>
      <c r="N62" s="175">
        <f>'将来負担比率（分子）の構造'!M$45</f>
        <v>141</v>
      </c>
      <c r="O62" s="175"/>
      <c r="P62" s="175"/>
    </row>
    <row r="63" spans="1:16" x14ac:dyDescent="0.15">
      <c r="A63" s="175" t="s">
        <v>36</v>
      </c>
      <c r="B63" s="175">
        <f>'将来負担比率（分子）の構造'!I$44</f>
        <v>64</v>
      </c>
      <c r="C63" s="175"/>
      <c r="D63" s="175"/>
      <c r="E63" s="175">
        <f>'将来負担比率（分子）の構造'!J$44</f>
        <v>53</v>
      </c>
      <c r="F63" s="175"/>
      <c r="G63" s="175"/>
      <c r="H63" s="175">
        <f>'将来負担比率（分子）の構造'!K$44</f>
        <v>45</v>
      </c>
      <c r="I63" s="175"/>
      <c r="J63" s="175"/>
      <c r="K63" s="175">
        <f>'将来負担比率（分子）の構造'!L$44</f>
        <v>37</v>
      </c>
      <c r="L63" s="175"/>
      <c r="M63" s="175"/>
      <c r="N63" s="175">
        <f>'将来負担比率（分子）の構造'!M$44</f>
        <v>29</v>
      </c>
      <c r="O63" s="175"/>
      <c r="P63" s="175"/>
    </row>
    <row r="64" spans="1:16" x14ac:dyDescent="0.15">
      <c r="A64" s="175" t="s">
        <v>35</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t="str">
        <f>'将来負担比率（分子）の構造'!I$41</f>
        <v>-</v>
      </c>
      <c r="C66" s="175"/>
      <c r="D66" s="175"/>
      <c r="E66" s="175" t="str">
        <f>'将来負担比率（分子）の構造'!J$41</f>
        <v>-</v>
      </c>
      <c r="F66" s="175"/>
      <c r="G66" s="175"/>
      <c r="H66" s="175" t="str">
        <f>'将来負担比率（分子）の構造'!K$41</f>
        <v>-</v>
      </c>
      <c r="I66" s="175"/>
      <c r="J66" s="175"/>
      <c r="K66" s="175" t="str">
        <f>'将来負担比率（分子）の構造'!L$41</f>
        <v>-</v>
      </c>
      <c r="L66" s="175"/>
      <c r="M66" s="175"/>
      <c r="N66" s="175" t="str">
        <f>'将来負担比率（分子）の構造'!M$41</f>
        <v>-</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9851</v>
      </c>
      <c r="C72" s="179">
        <f>基金残高に係る経年分析!G55</f>
        <v>10167</v>
      </c>
      <c r="D72" s="179">
        <f>基金残高に係る経年分析!H55</f>
        <v>10164</v>
      </c>
    </row>
    <row r="73" spans="1:16" x14ac:dyDescent="0.15">
      <c r="A73" s="178" t="s">
        <v>80</v>
      </c>
      <c r="B73" s="179">
        <f>基金残高に係る経年分析!F56</f>
        <v>24</v>
      </c>
      <c r="C73" s="179">
        <f>基金残高に係る経年分析!G56</f>
        <v>24</v>
      </c>
      <c r="D73" s="179">
        <f>基金残高に係る経年分析!H56</f>
        <v>24</v>
      </c>
    </row>
    <row r="74" spans="1:16" x14ac:dyDescent="0.15">
      <c r="A74" s="178" t="s">
        <v>81</v>
      </c>
      <c r="B74" s="179">
        <f>基金残高に係る経年分析!F57</f>
        <v>89920</v>
      </c>
      <c r="C74" s="179">
        <f>基金残高に係る経年分析!G57</f>
        <v>96774</v>
      </c>
      <c r="D74" s="179">
        <f>基金残高に係る経年分析!H57</f>
        <v>94840</v>
      </c>
    </row>
  </sheetData>
  <sheetProtection algorithmName="SHA-512" hashValue="HRR+tZzeQlxrcXn9xzZr5qCIlNZi5kBtirRm8V09u8IIpDhC9jvELJ6z2z0xijhcMcbsDV4xAQAs7xk/o1KKuQ==" saltValue="qbzjwp3mCD1Lz5XTmmJ4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Y11" sqref="AY11:BM11"/>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5625644</v>
      </c>
      <c r="S5" s="613"/>
      <c r="T5" s="613"/>
      <c r="U5" s="613"/>
      <c r="V5" s="613"/>
      <c r="W5" s="613"/>
      <c r="X5" s="613"/>
      <c r="Y5" s="614"/>
      <c r="Z5" s="615">
        <v>16.899999999999999</v>
      </c>
      <c r="AA5" s="615"/>
      <c r="AB5" s="615"/>
      <c r="AC5" s="615"/>
      <c r="AD5" s="616">
        <v>5625644</v>
      </c>
      <c r="AE5" s="616"/>
      <c r="AF5" s="616"/>
      <c r="AG5" s="616"/>
      <c r="AH5" s="616"/>
      <c r="AI5" s="616"/>
      <c r="AJ5" s="616"/>
      <c r="AK5" s="616"/>
      <c r="AL5" s="617">
        <v>92.1</v>
      </c>
      <c r="AM5" s="618"/>
      <c r="AN5" s="618"/>
      <c r="AO5" s="619"/>
      <c r="AP5" s="609" t="s">
        <v>232</v>
      </c>
      <c r="AQ5" s="610"/>
      <c r="AR5" s="610"/>
      <c r="AS5" s="610"/>
      <c r="AT5" s="610"/>
      <c r="AU5" s="610"/>
      <c r="AV5" s="610"/>
      <c r="AW5" s="610"/>
      <c r="AX5" s="610"/>
      <c r="AY5" s="610"/>
      <c r="AZ5" s="610"/>
      <c r="BA5" s="610"/>
      <c r="BB5" s="610"/>
      <c r="BC5" s="610"/>
      <c r="BD5" s="610"/>
      <c r="BE5" s="610"/>
      <c r="BF5" s="611"/>
      <c r="BG5" s="623">
        <v>5625644</v>
      </c>
      <c r="BH5" s="624"/>
      <c r="BI5" s="624"/>
      <c r="BJ5" s="624"/>
      <c r="BK5" s="624"/>
      <c r="BL5" s="624"/>
      <c r="BM5" s="624"/>
      <c r="BN5" s="625"/>
      <c r="BO5" s="626">
        <v>100</v>
      </c>
      <c r="BP5" s="626"/>
      <c r="BQ5" s="626"/>
      <c r="BR5" s="626"/>
      <c r="BS5" s="627" t="s">
        <v>233</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225</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66202</v>
      </c>
      <c r="S6" s="624"/>
      <c r="T6" s="624"/>
      <c r="U6" s="624"/>
      <c r="V6" s="624"/>
      <c r="W6" s="624"/>
      <c r="X6" s="624"/>
      <c r="Y6" s="625"/>
      <c r="Z6" s="626">
        <v>0.2</v>
      </c>
      <c r="AA6" s="626"/>
      <c r="AB6" s="626"/>
      <c r="AC6" s="626"/>
      <c r="AD6" s="627">
        <v>66202</v>
      </c>
      <c r="AE6" s="627"/>
      <c r="AF6" s="627"/>
      <c r="AG6" s="627"/>
      <c r="AH6" s="627"/>
      <c r="AI6" s="627"/>
      <c r="AJ6" s="627"/>
      <c r="AK6" s="627"/>
      <c r="AL6" s="628">
        <v>1.1000000000000001</v>
      </c>
      <c r="AM6" s="629"/>
      <c r="AN6" s="629"/>
      <c r="AO6" s="630"/>
      <c r="AP6" s="620" t="s">
        <v>238</v>
      </c>
      <c r="AQ6" s="621"/>
      <c r="AR6" s="621"/>
      <c r="AS6" s="621"/>
      <c r="AT6" s="621"/>
      <c r="AU6" s="621"/>
      <c r="AV6" s="621"/>
      <c r="AW6" s="621"/>
      <c r="AX6" s="621"/>
      <c r="AY6" s="621"/>
      <c r="AZ6" s="621"/>
      <c r="BA6" s="621"/>
      <c r="BB6" s="621"/>
      <c r="BC6" s="621"/>
      <c r="BD6" s="621"/>
      <c r="BE6" s="621"/>
      <c r="BF6" s="622"/>
      <c r="BG6" s="623">
        <v>5625644</v>
      </c>
      <c r="BH6" s="624"/>
      <c r="BI6" s="624"/>
      <c r="BJ6" s="624"/>
      <c r="BK6" s="624"/>
      <c r="BL6" s="624"/>
      <c r="BM6" s="624"/>
      <c r="BN6" s="625"/>
      <c r="BO6" s="626">
        <v>100</v>
      </c>
      <c r="BP6" s="626"/>
      <c r="BQ6" s="626"/>
      <c r="BR6" s="626"/>
      <c r="BS6" s="627" t="s">
        <v>133</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89236</v>
      </c>
      <c r="CS6" s="624"/>
      <c r="CT6" s="624"/>
      <c r="CU6" s="624"/>
      <c r="CV6" s="624"/>
      <c r="CW6" s="624"/>
      <c r="CX6" s="624"/>
      <c r="CY6" s="625"/>
      <c r="CZ6" s="617">
        <v>0.4</v>
      </c>
      <c r="DA6" s="618"/>
      <c r="DB6" s="618"/>
      <c r="DC6" s="634"/>
      <c r="DD6" s="632" t="s">
        <v>133</v>
      </c>
      <c r="DE6" s="624"/>
      <c r="DF6" s="624"/>
      <c r="DG6" s="624"/>
      <c r="DH6" s="624"/>
      <c r="DI6" s="624"/>
      <c r="DJ6" s="624"/>
      <c r="DK6" s="624"/>
      <c r="DL6" s="624"/>
      <c r="DM6" s="624"/>
      <c r="DN6" s="624"/>
      <c r="DO6" s="624"/>
      <c r="DP6" s="625"/>
      <c r="DQ6" s="632">
        <v>89236</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321</v>
      </c>
      <c r="S7" s="624"/>
      <c r="T7" s="624"/>
      <c r="U7" s="624"/>
      <c r="V7" s="624"/>
      <c r="W7" s="624"/>
      <c r="X7" s="624"/>
      <c r="Y7" s="625"/>
      <c r="Z7" s="626">
        <v>0</v>
      </c>
      <c r="AA7" s="626"/>
      <c r="AB7" s="626"/>
      <c r="AC7" s="626"/>
      <c r="AD7" s="627">
        <v>321</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393491</v>
      </c>
      <c r="BH7" s="624"/>
      <c r="BI7" s="624"/>
      <c r="BJ7" s="624"/>
      <c r="BK7" s="624"/>
      <c r="BL7" s="624"/>
      <c r="BM7" s="624"/>
      <c r="BN7" s="625"/>
      <c r="BO7" s="626">
        <v>7</v>
      </c>
      <c r="BP7" s="626"/>
      <c r="BQ7" s="626"/>
      <c r="BR7" s="626"/>
      <c r="BS7" s="627" t="s">
        <v>172</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12611662</v>
      </c>
      <c r="CS7" s="624"/>
      <c r="CT7" s="624"/>
      <c r="CU7" s="624"/>
      <c r="CV7" s="624"/>
      <c r="CW7" s="624"/>
      <c r="CX7" s="624"/>
      <c r="CY7" s="625"/>
      <c r="CZ7" s="626">
        <v>52.3</v>
      </c>
      <c r="DA7" s="626"/>
      <c r="DB7" s="626"/>
      <c r="DC7" s="626"/>
      <c r="DD7" s="632">
        <v>2505255</v>
      </c>
      <c r="DE7" s="624"/>
      <c r="DF7" s="624"/>
      <c r="DG7" s="624"/>
      <c r="DH7" s="624"/>
      <c r="DI7" s="624"/>
      <c r="DJ7" s="624"/>
      <c r="DK7" s="624"/>
      <c r="DL7" s="624"/>
      <c r="DM7" s="624"/>
      <c r="DN7" s="624"/>
      <c r="DO7" s="624"/>
      <c r="DP7" s="625"/>
      <c r="DQ7" s="632">
        <v>5775635</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2914</v>
      </c>
      <c r="S8" s="624"/>
      <c r="T8" s="624"/>
      <c r="U8" s="624"/>
      <c r="V8" s="624"/>
      <c r="W8" s="624"/>
      <c r="X8" s="624"/>
      <c r="Y8" s="625"/>
      <c r="Z8" s="626">
        <v>0</v>
      </c>
      <c r="AA8" s="626"/>
      <c r="AB8" s="626"/>
      <c r="AC8" s="626"/>
      <c r="AD8" s="627">
        <v>2914</v>
      </c>
      <c r="AE8" s="627"/>
      <c r="AF8" s="627"/>
      <c r="AG8" s="627"/>
      <c r="AH8" s="627"/>
      <c r="AI8" s="627"/>
      <c r="AJ8" s="627"/>
      <c r="AK8" s="627"/>
      <c r="AL8" s="628">
        <v>0</v>
      </c>
      <c r="AM8" s="629"/>
      <c r="AN8" s="629"/>
      <c r="AO8" s="630"/>
      <c r="AP8" s="620" t="s">
        <v>244</v>
      </c>
      <c r="AQ8" s="621"/>
      <c r="AR8" s="621"/>
      <c r="AS8" s="621"/>
      <c r="AT8" s="621"/>
      <c r="AU8" s="621"/>
      <c r="AV8" s="621"/>
      <c r="AW8" s="621"/>
      <c r="AX8" s="621"/>
      <c r="AY8" s="621"/>
      <c r="AZ8" s="621"/>
      <c r="BA8" s="621"/>
      <c r="BB8" s="621"/>
      <c r="BC8" s="621"/>
      <c r="BD8" s="621"/>
      <c r="BE8" s="621"/>
      <c r="BF8" s="622"/>
      <c r="BG8" s="623">
        <v>2740</v>
      </c>
      <c r="BH8" s="624"/>
      <c r="BI8" s="624"/>
      <c r="BJ8" s="624"/>
      <c r="BK8" s="624"/>
      <c r="BL8" s="624"/>
      <c r="BM8" s="624"/>
      <c r="BN8" s="625"/>
      <c r="BO8" s="626">
        <v>0</v>
      </c>
      <c r="BP8" s="626"/>
      <c r="BQ8" s="626"/>
      <c r="BR8" s="626"/>
      <c r="BS8" s="627" t="s">
        <v>172</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1642415</v>
      </c>
      <c r="CS8" s="624"/>
      <c r="CT8" s="624"/>
      <c r="CU8" s="624"/>
      <c r="CV8" s="624"/>
      <c r="CW8" s="624"/>
      <c r="CX8" s="624"/>
      <c r="CY8" s="625"/>
      <c r="CZ8" s="626">
        <v>6.8</v>
      </c>
      <c r="DA8" s="626"/>
      <c r="DB8" s="626"/>
      <c r="DC8" s="626"/>
      <c r="DD8" s="632">
        <v>1317</v>
      </c>
      <c r="DE8" s="624"/>
      <c r="DF8" s="624"/>
      <c r="DG8" s="624"/>
      <c r="DH8" s="624"/>
      <c r="DI8" s="624"/>
      <c r="DJ8" s="624"/>
      <c r="DK8" s="624"/>
      <c r="DL8" s="624"/>
      <c r="DM8" s="624"/>
      <c r="DN8" s="624"/>
      <c r="DO8" s="624"/>
      <c r="DP8" s="625"/>
      <c r="DQ8" s="632">
        <v>918687</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1934</v>
      </c>
      <c r="S9" s="624"/>
      <c r="T9" s="624"/>
      <c r="U9" s="624"/>
      <c r="V9" s="624"/>
      <c r="W9" s="624"/>
      <c r="X9" s="624"/>
      <c r="Y9" s="625"/>
      <c r="Z9" s="626">
        <v>0</v>
      </c>
      <c r="AA9" s="626"/>
      <c r="AB9" s="626"/>
      <c r="AC9" s="626"/>
      <c r="AD9" s="627">
        <v>1934</v>
      </c>
      <c r="AE9" s="627"/>
      <c r="AF9" s="627"/>
      <c r="AG9" s="627"/>
      <c r="AH9" s="627"/>
      <c r="AI9" s="627"/>
      <c r="AJ9" s="627"/>
      <c r="AK9" s="627"/>
      <c r="AL9" s="628">
        <v>0</v>
      </c>
      <c r="AM9" s="629"/>
      <c r="AN9" s="629"/>
      <c r="AO9" s="630"/>
      <c r="AP9" s="620" t="s">
        <v>247</v>
      </c>
      <c r="AQ9" s="621"/>
      <c r="AR9" s="621"/>
      <c r="AS9" s="621"/>
      <c r="AT9" s="621"/>
      <c r="AU9" s="621"/>
      <c r="AV9" s="621"/>
      <c r="AW9" s="621"/>
      <c r="AX9" s="621"/>
      <c r="AY9" s="621"/>
      <c r="AZ9" s="621"/>
      <c r="BA9" s="621"/>
      <c r="BB9" s="621"/>
      <c r="BC9" s="621"/>
      <c r="BD9" s="621"/>
      <c r="BE9" s="621"/>
      <c r="BF9" s="622"/>
      <c r="BG9" s="623">
        <v>259199</v>
      </c>
      <c r="BH9" s="624"/>
      <c r="BI9" s="624"/>
      <c r="BJ9" s="624"/>
      <c r="BK9" s="624"/>
      <c r="BL9" s="624"/>
      <c r="BM9" s="624"/>
      <c r="BN9" s="625"/>
      <c r="BO9" s="626">
        <v>4.5999999999999996</v>
      </c>
      <c r="BP9" s="626"/>
      <c r="BQ9" s="626"/>
      <c r="BR9" s="626"/>
      <c r="BS9" s="627" t="s">
        <v>248</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635469</v>
      </c>
      <c r="CS9" s="624"/>
      <c r="CT9" s="624"/>
      <c r="CU9" s="624"/>
      <c r="CV9" s="624"/>
      <c r="CW9" s="624"/>
      <c r="CX9" s="624"/>
      <c r="CY9" s="625"/>
      <c r="CZ9" s="626">
        <v>2.6</v>
      </c>
      <c r="DA9" s="626"/>
      <c r="DB9" s="626"/>
      <c r="DC9" s="626"/>
      <c r="DD9" s="632">
        <v>21423</v>
      </c>
      <c r="DE9" s="624"/>
      <c r="DF9" s="624"/>
      <c r="DG9" s="624"/>
      <c r="DH9" s="624"/>
      <c r="DI9" s="624"/>
      <c r="DJ9" s="624"/>
      <c r="DK9" s="624"/>
      <c r="DL9" s="624"/>
      <c r="DM9" s="624"/>
      <c r="DN9" s="624"/>
      <c r="DO9" s="624"/>
      <c r="DP9" s="625"/>
      <c r="DQ9" s="632">
        <v>482448</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133</v>
      </c>
      <c r="S10" s="624"/>
      <c r="T10" s="624"/>
      <c r="U10" s="624"/>
      <c r="V10" s="624"/>
      <c r="W10" s="624"/>
      <c r="X10" s="624"/>
      <c r="Y10" s="625"/>
      <c r="Z10" s="626" t="s">
        <v>133</v>
      </c>
      <c r="AA10" s="626"/>
      <c r="AB10" s="626"/>
      <c r="AC10" s="626"/>
      <c r="AD10" s="627" t="s">
        <v>233</v>
      </c>
      <c r="AE10" s="627"/>
      <c r="AF10" s="627"/>
      <c r="AG10" s="627"/>
      <c r="AH10" s="627"/>
      <c r="AI10" s="627"/>
      <c r="AJ10" s="627"/>
      <c r="AK10" s="627"/>
      <c r="AL10" s="628" t="s">
        <v>172</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39981</v>
      </c>
      <c r="BH10" s="624"/>
      <c r="BI10" s="624"/>
      <c r="BJ10" s="624"/>
      <c r="BK10" s="624"/>
      <c r="BL10" s="624"/>
      <c r="BM10" s="624"/>
      <c r="BN10" s="625"/>
      <c r="BO10" s="626">
        <v>0.7</v>
      </c>
      <c r="BP10" s="626"/>
      <c r="BQ10" s="626"/>
      <c r="BR10" s="626"/>
      <c r="BS10" s="627" t="s">
        <v>133</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14266</v>
      </c>
      <c r="CS10" s="624"/>
      <c r="CT10" s="624"/>
      <c r="CU10" s="624"/>
      <c r="CV10" s="624"/>
      <c r="CW10" s="624"/>
      <c r="CX10" s="624"/>
      <c r="CY10" s="625"/>
      <c r="CZ10" s="626">
        <v>0.1</v>
      </c>
      <c r="DA10" s="626"/>
      <c r="DB10" s="626"/>
      <c r="DC10" s="626"/>
      <c r="DD10" s="632" t="s">
        <v>133</v>
      </c>
      <c r="DE10" s="624"/>
      <c r="DF10" s="624"/>
      <c r="DG10" s="624"/>
      <c r="DH10" s="624"/>
      <c r="DI10" s="624"/>
      <c r="DJ10" s="624"/>
      <c r="DK10" s="624"/>
      <c r="DL10" s="624"/>
      <c r="DM10" s="624"/>
      <c r="DN10" s="624"/>
      <c r="DO10" s="624"/>
      <c r="DP10" s="625"/>
      <c r="DQ10" s="632" t="s">
        <v>233</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319856</v>
      </c>
      <c r="S11" s="624"/>
      <c r="T11" s="624"/>
      <c r="U11" s="624"/>
      <c r="V11" s="624"/>
      <c r="W11" s="624"/>
      <c r="X11" s="624"/>
      <c r="Y11" s="625"/>
      <c r="Z11" s="628">
        <v>1</v>
      </c>
      <c r="AA11" s="629"/>
      <c r="AB11" s="629"/>
      <c r="AC11" s="635"/>
      <c r="AD11" s="632">
        <v>319856</v>
      </c>
      <c r="AE11" s="624"/>
      <c r="AF11" s="624"/>
      <c r="AG11" s="624"/>
      <c r="AH11" s="624"/>
      <c r="AI11" s="624"/>
      <c r="AJ11" s="624"/>
      <c r="AK11" s="625"/>
      <c r="AL11" s="628">
        <v>5.2</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91571</v>
      </c>
      <c r="BH11" s="624"/>
      <c r="BI11" s="624"/>
      <c r="BJ11" s="624"/>
      <c r="BK11" s="624"/>
      <c r="BL11" s="624"/>
      <c r="BM11" s="624"/>
      <c r="BN11" s="625"/>
      <c r="BO11" s="626">
        <v>1.6</v>
      </c>
      <c r="BP11" s="626"/>
      <c r="BQ11" s="626"/>
      <c r="BR11" s="626"/>
      <c r="BS11" s="627" t="s">
        <v>233</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1109572</v>
      </c>
      <c r="CS11" s="624"/>
      <c r="CT11" s="624"/>
      <c r="CU11" s="624"/>
      <c r="CV11" s="624"/>
      <c r="CW11" s="624"/>
      <c r="CX11" s="624"/>
      <c r="CY11" s="625"/>
      <c r="CZ11" s="626">
        <v>4.5999999999999996</v>
      </c>
      <c r="DA11" s="626"/>
      <c r="DB11" s="626"/>
      <c r="DC11" s="626"/>
      <c r="DD11" s="632">
        <v>665133</v>
      </c>
      <c r="DE11" s="624"/>
      <c r="DF11" s="624"/>
      <c r="DG11" s="624"/>
      <c r="DH11" s="624"/>
      <c r="DI11" s="624"/>
      <c r="DJ11" s="624"/>
      <c r="DK11" s="624"/>
      <c r="DL11" s="624"/>
      <c r="DM11" s="624"/>
      <c r="DN11" s="624"/>
      <c r="DO11" s="624"/>
      <c r="DP11" s="625"/>
      <c r="DQ11" s="632">
        <v>438193</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t="s">
        <v>172</v>
      </c>
      <c r="S12" s="624"/>
      <c r="T12" s="624"/>
      <c r="U12" s="624"/>
      <c r="V12" s="624"/>
      <c r="W12" s="624"/>
      <c r="X12" s="624"/>
      <c r="Y12" s="625"/>
      <c r="Z12" s="626" t="s">
        <v>172</v>
      </c>
      <c r="AA12" s="626"/>
      <c r="AB12" s="626"/>
      <c r="AC12" s="626"/>
      <c r="AD12" s="627" t="s">
        <v>233</v>
      </c>
      <c r="AE12" s="627"/>
      <c r="AF12" s="627"/>
      <c r="AG12" s="627"/>
      <c r="AH12" s="627"/>
      <c r="AI12" s="627"/>
      <c r="AJ12" s="627"/>
      <c r="AK12" s="627"/>
      <c r="AL12" s="628" t="s">
        <v>172</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5203568</v>
      </c>
      <c r="BH12" s="624"/>
      <c r="BI12" s="624"/>
      <c r="BJ12" s="624"/>
      <c r="BK12" s="624"/>
      <c r="BL12" s="624"/>
      <c r="BM12" s="624"/>
      <c r="BN12" s="625"/>
      <c r="BO12" s="626">
        <v>92.5</v>
      </c>
      <c r="BP12" s="626"/>
      <c r="BQ12" s="626"/>
      <c r="BR12" s="626"/>
      <c r="BS12" s="627" t="s">
        <v>172</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2297137</v>
      </c>
      <c r="CS12" s="624"/>
      <c r="CT12" s="624"/>
      <c r="CU12" s="624"/>
      <c r="CV12" s="624"/>
      <c r="CW12" s="624"/>
      <c r="CX12" s="624"/>
      <c r="CY12" s="625"/>
      <c r="CZ12" s="626">
        <v>9.5</v>
      </c>
      <c r="DA12" s="626"/>
      <c r="DB12" s="626"/>
      <c r="DC12" s="626"/>
      <c r="DD12" s="632">
        <v>4950</v>
      </c>
      <c r="DE12" s="624"/>
      <c r="DF12" s="624"/>
      <c r="DG12" s="624"/>
      <c r="DH12" s="624"/>
      <c r="DI12" s="624"/>
      <c r="DJ12" s="624"/>
      <c r="DK12" s="624"/>
      <c r="DL12" s="624"/>
      <c r="DM12" s="624"/>
      <c r="DN12" s="624"/>
      <c r="DO12" s="624"/>
      <c r="DP12" s="625"/>
      <c r="DQ12" s="632">
        <v>2159156</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172</v>
      </c>
      <c r="S13" s="624"/>
      <c r="T13" s="624"/>
      <c r="U13" s="624"/>
      <c r="V13" s="624"/>
      <c r="W13" s="624"/>
      <c r="X13" s="624"/>
      <c r="Y13" s="625"/>
      <c r="Z13" s="626" t="s">
        <v>133</v>
      </c>
      <c r="AA13" s="626"/>
      <c r="AB13" s="626"/>
      <c r="AC13" s="626"/>
      <c r="AD13" s="627" t="s">
        <v>172</v>
      </c>
      <c r="AE13" s="627"/>
      <c r="AF13" s="627"/>
      <c r="AG13" s="627"/>
      <c r="AH13" s="627"/>
      <c r="AI13" s="627"/>
      <c r="AJ13" s="627"/>
      <c r="AK13" s="627"/>
      <c r="AL13" s="628" t="s">
        <v>133</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5197874</v>
      </c>
      <c r="BH13" s="624"/>
      <c r="BI13" s="624"/>
      <c r="BJ13" s="624"/>
      <c r="BK13" s="624"/>
      <c r="BL13" s="624"/>
      <c r="BM13" s="624"/>
      <c r="BN13" s="625"/>
      <c r="BO13" s="626">
        <v>92.4</v>
      </c>
      <c r="BP13" s="626"/>
      <c r="BQ13" s="626"/>
      <c r="BR13" s="626"/>
      <c r="BS13" s="627" t="s">
        <v>172</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3719510</v>
      </c>
      <c r="CS13" s="624"/>
      <c r="CT13" s="624"/>
      <c r="CU13" s="624"/>
      <c r="CV13" s="624"/>
      <c r="CW13" s="624"/>
      <c r="CX13" s="624"/>
      <c r="CY13" s="625"/>
      <c r="CZ13" s="626">
        <v>15.4</v>
      </c>
      <c r="DA13" s="626"/>
      <c r="DB13" s="626"/>
      <c r="DC13" s="626"/>
      <c r="DD13" s="632">
        <v>2409638</v>
      </c>
      <c r="DE13" s="624"/>
      <c r="DF13" s="624"/>
      <c r="DG13" s="624"/>
      <c r="DH13" s="624"/>
      <c r="DI13" s="624"/>
      <c r="DJ13" s="624"/>
      <c r="DK13" s="624"/>
      <c r="DL13" s="624"/>
      <c r="DM13" s="624"/>
      <c r="DN13" s="624"/>
      <c r="DO13" s="624"/>
      <c r="DP13" s="625"/>
      <c r="DQ13" s="632">
        <v>1126353</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t="s">
        <v>133</v>
      </c>
      <c r="S14" s="624"/>
      <c r="T14" s="624"/>
      <c r="U14" s="624"/>
      <c r="V14" s="624"/>
      <c r="W14" s="624"/>
      <c r="X14" s="624"/>
      <c r="Y14" s="625"/>
      <c r="Z14" s="626" t="s">
        <v>172</v>
      </c>
      <c r="AA14" s="626"/>
      <c r="AB14" s="626"/>
      <c r="AC14" s="626"/>
      <c r="AD14" s="627" t="s">
        <v>133</v>
      </c>
      <c r="AE14" s="627"/>
      <c r="AF14" s="627"/>
      <c r="AG14" s="627"/>
      <c r="AH14" s="627"/>
      <c r="AI14" s="627"/>
      <c r="AJ14" s="627"/>
      <c r="AK14" s="627"/>
      <c r="AL14" s="628" t="s">
        <v>133</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12671</v>
      </c>
      <c r="BH14" s="624"/>
      <c r="BI14" s="624"/>
      <c r="BJ14" s="624"/>
      <c r="BK14" s="624"/>
      <c r="BL14" s="624"/>
      <c r="BM14" s="624"/>
      <c r="BN14" s="625"/>
      <c r="BO14" s="626">
        <v>0.2</v>
      </c>
      <c r="BP14" s="626"/>
      <c r="BQ14" s="626"/>
      <c r="BR14" s="626"/>
      <c r="BS14" s="627" t="s">
        <v>233</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368240</v>
      </c>
      <c r="CS14" s="624"/>
      <c r="CT14" s="624"/>
      <c r="CU14" s="624"/>
      <c r="CV14" s="624"/>
      <c r="CW14" s="624"/>
      <c r="CX14" s="624"/>
      <c r="CY14" s="625"/>
      <c r="CZ14" s="626">
        <v>1.5</v>
      </c>
      <c r="DA14" s="626"/>
      <c r="DB14" s="626"/>
      <c r="DC14" s="626"/>
      <c r="DD14" s="632">
        <v>147898</v>
      </c>
      <c r="DE14" s="624"/>
      <c r="DF14" s="624"/>
      <c r="DG14" s="624"/>
      <c r="DH14" s="624"/>
      <c r="DI14" s="624"/>
      <c r="DJ14" s="624"/>
      <c r="DK14" s="624"/>
      <c r="DL14" s="624"/>
      <c r="DM14" s="624"/>
      <c r="DN14" s="624"/>
      <c r="DO14" s="624"/>
      <c r="DP14" s="625"/>
      <c r="DQ14" s="632">
        <v>368240</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248</v>
      </c>
      <c r="S15" s="624"/>
      <c r="T15" s="624"/>
      <c r="U15" s="624"/>
      <c r="V15" s="624"/>
      <c r="W15" s="624"/>
      <c r="X15" s="624"/>
      <c r="Y15" s="625"/>
      <c r="Z15" s="626" t="s">
        <v>133</v>
      </c>
      <c r="AA15" s="626"/>
      <c r="AB15" s="626"/>
      <c r="AC15" s="626"/>
      <c r="AD15" s="627" t="s">
        <v>133</v>
      </c>
      <c r="AE15" s="627"/>
      <c r="AF15" s="627"/>
      <c r="AG15" s="627"/>
      <c r="AH15" s="627"/>
      <c r="AI15" s="627"/>
      <c r="AJ15" s="627"/>
      <c r="AK15" s="627"/>
      <c r="AL15" s="628" t="s">
        <v>172</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15914</v>
      </c>
      <c r="BH15" s="624"/>
      <c r="BI15" s="624"/>
      <c r="BJ15" s="624"/>
      <c r="BK15" s="624"/>
      <c r="BL15" s="624"/>
      <c r="BM15" s="624"/>
      <c r="BN15" s="625"/>
      <c r="BO15" s="626">
        <v>0.3</v>
      </c>
      <c r="BP15" s="626"/>
      <c r="BQ15" s="626"/>
      <c r="BR15" s="626"/>
      <c r="BS15" s="627" t="s">
        <v>133</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1423741</v>
      </c>
      <c r="CS15" s="624"/>
      <c r="CT15" s="624"/>
      <c r="CU15" s="624"/>
      <c r="CV15" s="624"/>
      <c r="CW15" s="624"/>
      <c r="CX15" s="624"/>
      <c r="CY15" s="625"/>
      <c r="CZ15" s="626">
        <v>5.9</v>
      </c>
      <c r="DA15" s="626"/>
      <c r="DB15" s="626"/>
      <c r="DC15" s="626"/>
      <c r="DD15" s="632">
        <v>947653</v>
      </c>
      <c r="DE15" s="624"/>
      <c r="DF15" s="624"/>
      <c r="DG15" s="624"/>
      <c r="DH15" s="624"/>
      <c r="DI15" s="624"/>
      <c r="DJ15" s="624"/>
      <c r="DK15" s="624"/>
      <c r="DL15" s="624"/>
      <c r="DM15" s="624"/>
      <c r="DN15" s="624"/>
      <c r="DO15" s="624"/>
      <c r="DP15" s="625"/>
      <c r="DQ15" s="632">
        <v>872323</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4319</v>
      </c>
      <c r="S16" s="624"/>
      <c r="T16" s="624"/>
      <c r="U16" s="624"/>
      <c r="V16" s="624"/>
      <c r="W16" s="624"/>
      <c r="X16" s="624"/>
      <c r="Y16" s="625"/>
      <c r="Z16" s="626">
        <v>0</v>
      </c>
      <c r="AA16" s="626"/>
      <c r="AB16" s="626"/>
      <c r="AC16" s="626"/>
      <c r="AD16" s="627">
        <v>4319</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172</v>
      </c>
      <c r="BH16" s="624"/>
      <c r="BI16" s="624"/>
      <c r="BJ16" s="624"/>
      <c r="BK16" s="624"/>
      <c r="BL16" s="624"/>
      <c r="BM16" s="624"/>
      <c r="BN16" s="625"/>
      <c r="BO16" s="626" t="s">
        <v>233</v>
      </c>
      <c r="BP16" s="626"/>
      <c r="BQ16" s="626"/>
      <c r="BR16" s="626"/>
      <c r="BS16" s="627" t="s">
        <v>172</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202023</v>
      </c>
      <c r="CS16" s="624"/>
      <c r="CT16" s="624"/>
      <c r="CU16" s="624"/>
      <c r="CV16" s="624"/>
      <c r="CW16" s="624"/>
      <c r="CX16" s="624"/>
      <c r="CY16" s="625"/>
      <c r="CZ16" s="626">
        <v>0.8</v>
      </c>
      <c r="DA16" s="626"/>
      <c r="DB16" s="626"/>
      <c r="DC16" s="626"/>
      <c r="DD16" s="632" t="s">
        <v>233</v>
      </c>
      <c r="DE16" s="624"/>
      <c r="DF16" s="624"/>
      <c r="DG16" s="624"/>
      <c r="DH16" s="624"/>
      <c r="DI16" s="624"/>
      <c r="DJ16" s="624"/>
      <c r="DK16" s="624"/>
      <c r="DL16" s="624"/>
      <c r="DM16" s="624"/>
      <c r="DN16" s="624"/>
      <c r="DO16" s="624"/>
      <c r="DP16" s="625"/>
      <c r="DQ16" s="632">
        <v>114822</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47557</v>
      </c>
      <c r="S17" s="624"/>
      <c r="T17" s="624"/>
      <c r="U17" s="624"/>
      <c r="V17" s="624"/>
      <c r="W17" s="624"/>
      <c r="X17" s="624"/>
      <c r="Y17" s="625"/>
      <c r="Z17" s="626">
        <v>0.1</v>
      </c>
      <c r="AA17" s="626"/>
      <c r="AB17" s="626"/>
      <c r="AC17" s="626"/>
      <c r="AD17" s="627">
        <v>47557</v>
      </c>
      <c r="AE17" s="627"/>
      <c r="AF17" s="627"/>
      <c r="AG17" s="627"/>
      <c r="AH17" s="627"/>
      <c r="AI17" s="627"/>
      <c r="AJ17" s="627"/>
      <c r="AK17" s="627"/>
      <c r="AL17" s="628">
        <v>0.8</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133</v>
      </c>
      <c r="BH17" s="624"/>
      <c r="BI17" s="624"/>
      <c r="BJ17" s="624"/>
      <c r="BK17" s="624"/>
      <c r="BL17" s="624"/>
      <c r="BM17" s="624"/>
      <c r="BN17" s="625"/>
      <c r="BO17" s="626" t="s">
        <v>133</v>
      </c>
      <c r="BP17" s="626"/>
      <c r="BQ17" s="626"/>
      <c r="BR17" s="626"/>
      <c r="BS17" s="627" t="s">
        <v>172</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t="s">
        <v>233</v>
      </c>
      <c r="CS17" s="624"/>
      <c r="CT17" s="624"/>
      <c r="CU17" s="624"/>
      <c r="CV17" s="624"/>
      <c r="CW17" s="624"/>
      <c r="CX17" s="624"/>
      <c r="CY17" s="625"/>
      <c r="CZ17" s="626" t="s">
        <v>133</v>
      </c>
      <c r="DA17" s="626"/>
      <c r="DB17" s="626"/>
      <c r="DC17" s="626"/>
      <c r="DD17" s="632" t="s">
        <v>133</v>
      </c>
      <c r="DE17" s="624"/>
      <c r="DF17" s="624"/>
      <c r="DG17" s="624"/>
      <c r="DH17" s="624"/>
      <c r="DI17" s="624"/>
      <c r="DJ17" s="624"/>
      <c r="DK17" s="624"/>
      <c r="DL17" s="624"/>
      <c r="DM17" s="624"/>
      <c r="DN17" s="624"/>
      <c r="DO17" s="624"/>
      <c r="DP17" s="625"/>
      <c r="DQ17" s="632" t="s">
        <v>233</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5816</v>
      </c>
      <c r="S18" s="624"/>
      <c r="T18" s="624"/>
      <c r="U18" s="624"/>
      <c r="V18" s="624"/>
      <c r="W18" s="624"/>
      <c r="X18" s="624"/>
      <c r="Y18" s="625"/>
      <c r="Z18" s="626">
        <v>0</v>
      </c>
      <c r="AA18" s="626"/>
      <c r="AB18" s="626"/>
      <c r="AC18" s="626"/>
      <c r="AD18" s="627">
        <v>5816</v>
      </c>
      <c r="AE18" s="627"/>
      <c r="AF18" s="627"/>
      <c r="AG18" s="627"/>
      <c r="AH18" s="627"/>
      <c r="AI18" s="627"/>
      <c r="AJ18" s="627"/>
      <c r="AK18" s="627"/>
      <c r="AL18" s="628">
        <v>0.1</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133</v>
      </c>
      <c r="BH18" s="624"/>
      <c r="BI18" s="624"/>
      <c r="BJ18" s="624"/>
      <c r="BK18" s="624"/>
      <c r="BL18" s="624"/>
      <c r="BM18" s="624"/>
      <c r="BN18" s="625"/>
      <c r="BO18" s="626" t="s">
        <v>172</v>
      </c>
      <c r="BP18" s="626"/>
      <c r="BQ18" s="626"/>
      <c r="BR18" s="626"/>
      <c r="BS18" s="627" t="s">
        <v>133</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133</v>
      </c>
      <c r="CS18" s="624"/>
      <c r="CT18" s="624"/>
      <c r="CU18" s="624"/>
      <c r="CV18" s="624"/>
      <c r="CW18" s="624"/>
      <c r="CX18" s="624"/>
      <c r="CY18" s="625"/>
      <c r="CZ18" s="626" t="s">
        <v>233</v>
      </c>
      <c r="DA18" s="626"/>
      <c r="DB18" s="626"/>
      <c r="DC18" s="626"/>
      <c r="DD18" s="632" t="s">
        <v>233</v>
      </c>
      <c r="DE18" s="624"/>
      <c r="DF18" s="624"/>
      <c r="DG18" s="624"/>
      <c r="DH18" s="624"/>
      <c r="DI18" s="624"/>
      <c r="DJ18" s="624"/>
      <c r="DK18" s="624"/>
      <c r="DL18" s="624"/>
      <c r="DM18" s="624"/>
      <c r="DN18" s="624"/>
      <c r="DO18" s="624"/>
      <c r="DP18" s="625"/>
      <c r="DQ18" s="632" t="s">
        <v>133</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5816</v>
      </c>
      <c r="S19" s="624"/>
      <c r="T19" s="624"/>
      <c r="U19" s="624"/>
      <c r="V19" s="624"/>
      <c r="W19" s="624"/>
      <c r="X19" s="624"/>
      <c r="Y19" s="625"/>
      <c r="Z19" s="626">
        <v>0</v>
      </c>
      <c r="AA19" s="626"/>
      <c r="AB19" s="626"/>
      <c r="AC19" s="626"/>
      <c r="AD19" s="627">
        <v>5816</v>
      </c>
      <c r="AE19" s="627"/>
      <c r="AF19" s="627"/>
      <c r="AG19" s="627"/>
      <c r="AH19" s="627"/>
      <c r="AI19" s="627"/>
      <c r="AJ19" s="627"/>
      <c r="AK19" s="627"/>
      <c r="AL19" s="628">
        <v>0.1</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t="s">
        <v>133</v>
      </c>
      <c r="BH19" s="624"/>
      <c r="BI19" s="624"/>
      <c r="BJ19" s="624"/>
      <c r="BK19" s="624"/>
      <c r="BL19" s="624"/>
      <c r="BM19" s="624"/>
      <c r="BN19" s="625"/>
      <c r="BO19" s="626" t="s">
        <v>233</v>
      </c>
      <c r="BP19" s="626"/>
      <c r="BQ19" s="626"/>
      <c r="BR19" s="626"/>
      <c r="BS19" s="627" t="s">
        <v>133</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172</v>
      </c>
      <c r="CS19" s="624"/>
      <c r="CT19" s="624"/>
      <c r="CU19" s="624"/>
      <c r="CV19" s="624"/>
      <c r="CW19" s="624"/>
      <c r="CX19" s="624"/>
      <c r="CY19" s="625"/>
      <c r="CZ19" s="626" t="s">
        <v>172</v>
      </c>
      <c r="DA19" s="626"/>
      <c r="DB19" s="626"/>
      <c r="DC19" s="626"/>
      <c r="DD19" s="632" t="s">
        <v>133</v>
      </c>
      <c r="DE19" s="624"/>
      <c r="DF19" s="624"/>
      <c r="DG19" s="624"/>
      <c r="DH19" s="624"/>
      <c r="DI19" s="624"/>
      <c r="DJ19" s="624"/>
      <c r="DK19" s="624"/>
      <c r="DL19" s="624"/>
      <c r="DM19" s="624"/>
      <c r="DN19" s="624"/>
      <c r="DO19" s="624"/>
      <c r="DP19" s="625"/>
      <c r="DQ19" s="632" t="s">
        <v>133</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t="s">
        <v>172</v>
      </c>
      <c r="S20" s="624"/>
      <c r="T20" s="624"/>
      <c r="U20" s="624"/>
      <c r="V20" s="624"/>
      <c r="W20" s="624"/>
      <c r="X20" s="624"/>
      <c r="Y20" s="625"/>
      <c r="Z20" s="626" t="s">
        <v>133</v>
      </c>
      <c r="AA20" s="626"/>
      <c r="AB20" s="626"/>
      <c r="AC20" s="626"/>
      <c r="AD20" s="627" t="s">
        <v>248</v>
      </c>
      <c r="AE20" s="627"/>
      <c r="AF20" s="627"/>
      <c r="AG20" s="627"/>
      <c r="AH20" s="627"/>
      <c r="AI20" s="627"/>
      <c r="AJ20" s="627"/>
      <c r="AK20" s="627"/>
      <c r="AL20" s="628" t="s">
        <v>233</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t="s">
        <v>133</v>
      </c>
      <c r="BH20" s="624"/>
      <c r="BI20" s="624"/>
      <c r="BJ20" s="624"/>
      <c r="BK20" s="624"/>
      <c r="BL20" s="624"/>
      <c r="BM20" s="624"/>
      <c r="BN20" s="625"/>
      <c r="BO20" s="626" t="s">
        <v>233</v>
      </c>
      <c r="BP20" s="626"/>
      <c r="BQ20" s="626"/>
      <c r="BR20" s="626"/>
      <c r="BS20" s="627" t="s">
        <v>233</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24113271</v>
      </c>
      <c r="CS20" s="624"/>
      <c r="CT20" s="624"/>
      <c r="CU20" s="624"/>
      <c r="CV20" s="624"/>
      <c r="CW20" s="624"/>
      <c r="CX20" s="624"/>
      <c r="CY20" s="625"/>
      <c r="CZ20" s="626">
        <v>100</v>
      </c>
      <c r="DA20" s="626"/>
      <c r="DB20" s="626"/>
      <c r="DC20" s="626"/>
      <c r="DD20" s="632">
        <v>6703267</v>
      </c>
      <c r="DE20" s="624"/>
      <c r="DF20" s="624"/>
      <c r="DG20" s="624"/>
      <c r="DH20" s="624"/>
      <c r="DI20" s="624"/>
      <c r="DJ20" s="624"/>
      <c r="DK20" s="624"/>
      <c r="DL20" s="624"/>
      <c r="DM20" s="624"/>
      <c r="DN20" s="624"/>
      <c r="DO20" s="624"/>
      <c r="DP20" s="625"/>
      <c r="DQ20" s="632">
        <v>12345093</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3608662</v>
      </c>
      <c r="S21" s="624"/>
      <c r="T21" s="624"/>
      <c r="U21" s="624"/>
      <c r="V21" s="624"/>
      <c r="W21" s="624"/>
      <c r="X21" s="624"/>
      <c r="Y21" s="625"/>
      <c r="Z21" s="626">
        <v>10.8</v>
      </c>
      <c r="AA21" s="626"/>
      <c r="AB21" s="626"/>
      <c r="AC21" s="626"/>
      <c r="AD21" s="627" t="s">
        <v>172</v>
      </c>
      <c r="AE21" s="627"/>
      <c r="AF21" s="627"/>
      <c r="AG21" s="627"/>
      <c r="AH21" s="627"/>
      <c r="AI21" s="627"/>
      <c r="AJ21" s="627"/>
      <c r="AK21" s="627"/>
      <c r="AL21" s="628" t="s">
        <v>172</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t="s">
        <v>172</v>
      </c>
      <c r="BH21" s="624"/>
      <c r="BI21" s="624"/>
      <c r="BJ21" s="624"/>
      <c r="BK21" s="624"/>
      <c r="BL21" s="624"/>
      <c r="BM21" s="624"/>
      <c r="BN21" s="625"/>
      <c r="BO21" s="626" t="s">
        <v>172</v>
      </c>
      <c r="BP21" s="626"/>
      <c r="BQ21" s="626"/>
      <c r="BR21" s="626"/>
      <c r="BS21" s="627" t="s">
        <v>248</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t="s">
        <v>133</v>
      </c>
      <c r="S22" s="624"/>
      <c r="T22" s="624"/>
      <c r="U22" s="624"/>
      <c r="V22" s="624"/>
      <c r="W22" s="624"/>
      <c r="X22" s="624"/>
      <c r="Y22" s="625"/>
      <c r="Z22" s="626" t="s">
        <v>172</v>
      </c>
      <c r="AA22" s="626"/>
      <c r="AB22" s="626"/>
      <c r="AC22" s="626"/>
      <c r="AD22" s="627" t="s">
        <v>133</v>
      </c>
      <c r="AE22" s="627"/>
      <c r="AF22" s="627"/>
      <c r="AG22" s="627"/>
      <c r="AH22" s="627"/>
      <c r="AI22" s="627"/>
      <c r="AJ22" s="627"/>
      <c r="AK22" s="627"/>
      <c r="AL22" s="628" t="s">
        <v>133</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172</v>
      </c>
      <c r="BH22" s="624"/>
      <c r="BI22" s="624"/>
      <c r="BJ22" s="624"/>
      <c r="BK22" s="624"/>
      <c r="BL22" s="624"/>
      <c r="BM22" s="624"/>
      <c r="BN22" s="625"/>
      <c r="BO22" s="626" t="s">
        <v>172</v>
      </c>
      <c r="BP22" s="626"/>
      <c r="BQ22" s="626"/>
      <c r="BR22" s="626"/>
      <c r="BS22" s="627" t="s">
        <v>133</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6603</v>
      </c>
      <c r="S23" s="624"/>
      <c r="T23" s="624"/>
      <c r="U23" s="624"/>
      <c r="V23" s="624"/>
      <c r="W23" s="624"/>
      <c r="X23" s="624"/>
      <c r="Y23" s="625"/>
      <c r="Z23" s="626">
        <v>0</v>
      </c>
      <c r="AA23" s="626"/>
      <c r="AB23" s="626"/>
      <c r="AC23" s="626"/>
      <c r="AD23" s="627" t="s">
        <v>172</v>
      </c>
      <c r="AE23" s="627"/>
      <c r="AF23" s="627"/>
      <c r="AG23" s="627"/>
      <c r="AH23" s="627"/>
      <c r="AI23" s="627"/>
      <c r="AJ23" s="627"/>
      <c r="AK23" s="627"/>
      <c r="AL23" s="628" t="s">
        <v>233</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172</v>
      </c>
      <c r="BH23" s="624"/>
      <c r="BI23" s="624"/>
      <c r="BJ23" s="624"/>
      <c r="BK23" s="624"/>
      <c r="BL23" s="624"/>
      <c r="BM23" s="624"/>
      <c r="BN23" s="625"/>
      <c r="BO23" s="626" t="s">
        <v>172</v>
      </c>
      <c r="BP23" s="626"/>
      <c r="BQ23" s="626"/>
      <c r="BR23" s="626"/>
      <c r="BS23" s="627" t="s">
        <v>233</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2" t="s">
        <v>293</v>
      </c>
      <c r="DM23" s="653"/>
      <c r="DN23" s="653"/>
      <c r="DO23" s="653"/>
      <c r="DP23" s="653"/>
      <c r="DQ23" s="653"/>
      <c r="DR23" s="653"/>
      <c r="DS23" s="653"/>
      <c r="DT23" s="653"/>
      <c r="DU23" s="653"/>
      <c r="DV23" s="654"/>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v>3602059</v>
      </c>
      <c r="S24" s="624"/>
      <c r="T24" s="624"/>
      <c r="U24" s="624"/>
      <c r="V24" s="624"/>
      <c r="W24" s="624"/>
      <c r="X24" s="624"/>
      <c r="Y24" s="625"/>
      <c r="Z24" s="626">
        <v>10.8</v>
      </c>
      <c r="AA24" s="626"/>
      <c r="AB24" s="626"/>
      <c r="AC24" s="626"/>
      <c r="AD24" s="627" t="s">
        <v>133</v>
      </c>
      <c r="AE24" s="627"/>
      <c r="AF24" s="627"/>
      <c r="AG24" s="627"/>
      <c r="AH24" s="627"/>
      <c r="AI24" s="627"/>
      <c r="AJ24" s="627"/>
      <c r="AK24" s="627"/>
      <c r="AL24" s="628" t="s">
        <v>233</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133</v>
      </c>
      <c r="BH24" s="624"/>
      <c r="BI24" s="624"/>
      <c r="BJ24" s="624"/>
      <c r="BK24" s="624"/>
      <c r="BL24" s="624"/>
      <c r="BM24" s="624"/>
      <c r="BN24" s="625"/>
      <c r="BO24" s="626" t="s">
        <v>133</v>
      </c>
      <c r="BP24" s="626"/>
      <c r="BQ24" s="626"/>
      <c r="BR24" s="626"/>
      <c r="BS24" s="627" t="s">
        <v>233</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2014059</v>
      </c>
      <c r="CS24" s="613"/>
      <c r="CT24" s="613"/>
      <c r="CU24" s="613"/>
      <c r="CV24" s="613"/>
      <c r="CW24" s="613"/>
      <c r="CX24" s="613"/>
      <c r="CY24" s="614"/>
      <c r="CZ24" s="617">
        <v>8.4</v>
      </c>
      <c r="DA24" s="618"/>
      <c r="DB24" s="618"/>
      <c r="DC24" s="634"/>
      <c r="DD24" s="655">
        <v>1401379</v>
      </c>
      <c r="DE24" s="613"/>
      <c r="DF24" s="613"/>
      <c r="DG24" s="613"/>
      <c r="DH24" s="613"/>
      <c r="DI24" s="613"/>
      <c r="DJ24" s="613"/>
      <c r="DK24" s="614"/>
      <c r="DL24" s="655">
        <v>1342260</v>
      </c>
      <c r="DM24" s="613"/>
      <c r="DN24" s="613"/>
      <c r="DO24" s="613"/>
      <c r="DP24" s="613"/>
      <c r="DQ24" s="613"/>
      <c r="DR24" s="613"/>
      <c r="DS24" s="613"/>
      <c r="DT24" s="613"/>
      <c r="DU24" s="613"/>
      <c r="DV24" s="614"/>
      <c r="DW24" s="617">
        <v>22</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9683225</v>
      </c>
      <c r="S25" s="624"/>
      <c r="T25" s="624"/>
      <c r="U25" s="624"/>
      <c r="V25" s="624"/>
      <c r="W25" s="624"/>
      <c r="X25" s="624"/>
      <c r="Y25" s="625"/>
      <c r="Z25" s="626">
        <v>29.1</v>
      </c>
      <c r="AA25" s="626"/>
      <c r="AB25" s="626"/>
      <c r="AC25" s="626"/>
      <c r="AD25" s="627">
        <v>6074563</v>
      </c>
      <c r="AE25" s="627"/>
      <c r="AF25" s="627"/>
      <c r="AG25" s="627"/>
      <c r="AH25" s="627"/>
      <c r="AI25" s="627"/>
      <c r="AJ25" s="627"/>
      <c r="AK25" s="627"/>
      <c r="AL25" s="628">
        <v>99.5</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172</v>
      </c>
      <c r="BH25" s="624"/>
      <c r="BI25" s="624"/>
      <c r="BJ25" s="624"/>
      <c r="BK25" s="624"/>
      <c r="BL25" s="624"/>
      <c r="BM25" s="624"/>
      <c r="BN25" s="625"/>
      <c r="BO25" s="626" t="s">
        <v>172</v>
      </c>
      <c r="BP25" s="626"/>
      <c r="BQ25" s="626"/>
      <c r="BR25" s="626"/>
      <c r="BS25" s="627" t="s">
        <v>172</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1320864</v>
      </c>
      <c r="CS25" s="644"/>
      <c r="CT25" s="644"/>
      <c r="CU25" s="644"/>
      <c r="CV25" s="644"/>
      <c r="CW25" s="644"/>
      <c r="CX25" s="644"/>
      <c r="CY25" s="645"/>
      <c r="CZ25" s="628">
        <v>5.5</v>
      </c>
      <c r="DA25" s="656"/>
      <c r="DB25" s="656"/>
      <c r="DC25" s="658"/>
      <c r="DD25" s="632">
        <v>1275822</v>
      </c>
      <c r="DE25" s="644"/>
      <c r="DF25" s="644"/>
      <c r="DG25" s="644"/>
      <c r="DH25" s="644"/>
      <c r="DI25" s="644"/>
      <c r="DJ25" s="644"/>
      <c r="DK25" s="645"/>
      <c r="DL25" s="632">
        <v>1229472</v>
      </c>
      <c r="DM25" s="644"/>
      <c r="DN25" s="644"/>
      <c r="DO25" s="644"/>
      <c r="DP25" s="644"/>
      <c r="DQ25" s="644"/>
      <c r="DR25" s="644"/>
      <c r="DS25" s="644"/>
      <c r="DT25" s="644"/>
      <c r="DU25" s="644"/>
      <c r="DV25" s="645"/>
      <c r="DW25" s="628">
        <v>20.100000000000001</v>
      </c>
      <c r="DX25" s="656"/>
      <c r="DY25" s="656"/>
      <c r="DZ25" s="656"/>
      <c r="EA25" s="656"/>
      <c r="EB25" s="656"/>
      <c r="EC25" s="657"/>
    </row>
    <row r="26" spans="2:133" ht="11.25" customHeight="1" x14ac:dyDescent="0.15">
      <c r="B26" s="620" t="s">
        <v>301</v>
      </c>
      <c r="C26" s="621"/>
      <c r="D26" s="621"/>
      <c r="E26" s="621"/>
      <c r="F26" s="621"/>
      <c r="G26" s="621"/>
      <c r="H26" s="621"/>
      <c r="I26" s="621"/>
      <c r="J26" s="621"/>
      <c r="K26" s="621"/>
      <c r="L26" s="621"/>
      <c r="M26" s="621"/>
      <c r="N26" s="621"/>
      <c r="O26" s="621"/>
      <c r="P26" s="621"/>
      <c r="Q26" s="622"/>
      <c r="R26" s="623">
        <v>621</v>
      </c>
      <c r="S26" s="624"/>
      <c r="T26" s="624"/>
      <c r="U26" s="624"/>
      <c r="V26" s="624"/>
      <c r="W26" s="624"/>
      <c r="X26" s="624"/>
      <c r="Y26" s="625"/>
      <c r="Z26" s="626">
        <v>0</v>
      </c>
      <c r="AA26" s="626"/>
      <c r="AB26" s="626"/>
      <c r="AC26" s="626"/>
      <c r="AD26" s="627">
        <v>621</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133</v>
      </c>
      <c r="BH26" s="624"/>
      <c r="BI26" s="624"/>
      <c r="BJ26" s="624"/>
      <c r="BK26" s="624"/>
      <c r="BL26" s="624"/>
      <c r="BM26" s="624"/>
      <c r="BN26" s="625"/>
      <c r="BO26" s="626" t="s">
        <v>248</v>
      </c>
      <c r="BP26" s="626"/>
      <c r="BQ26" s="626"/>
      <c r="BR26" s="626"/>
      <c r="BS26" s="627" t="s">
        <v>233</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878659</v>
      </c>
      <c r="CS26" s="624"/>
      <c r="CT26" s="624"/>
      <c r="CU26" s="624"/>
      <c r="CV26" s="624"/>
      <c r="CW26" s="624"/>
      <c r="CX26" s="624"/>
      <c r="CY26" s="625"/>
      <c r="CZ26" s="628">
        <v>3.6</v>
      </c>
      <c r="DA26" s="656"/>
      <c r="DB26" s="656"/>
      <c r="DC26" s="658"/>
      <c r="DD26" s="632">
        <v>834811</v>
      </c>
      <c r="DE26" s="624"/>
      <c r="DF26" s="624"/>
      <c r="DG26" s="624"/>
      <c r="DH26" s="624"/>
      <c r="DI26" s="624"/>
      <c r="DJ26" s="624"/>
      <c r="DK26" s="625"/>
      <c r="DL26" s="632" t="s">
        <v>233</v>
      </c>
      <c r="DM26" s="624"/>
      <c r="DN26" s="624"/>
      <c r="DO26" s="624"/>
      <c r="DP26" s="624"/>
      <c r="DQ26" s="624"/>
      <c r="DR26" s="624"/>
      <c r="DS26" s="624"/>
      <c r="DT26" s="624"/>
      <c r="DU26" s="624"/>
      <c r="DV26" s="625"/>
      <c r="DW26" s="628" t="s">
        <v>233</v>
      </c>
      <c r="DX26" s="656"/>
      <c r="DY26" s="656"/>
      <c r="DZ26" s="656"/>
      <c r="EA26" s="656"/>
      <c r="EB26" s="656"/>
      <c r="EC26" s="657"/>
    </row>
    <row r="27" spans="2:133" ht="11.25" customHeight="1" x14ac:dyDescent="0.15">
      <c r="B27" s="620" t="s">
        <v>304</v>
      </c>
      <c r="C27" s="621"/>
      <c r="D27" s="621"/>
      <c r="E27" s="621"/>
      <c r="F27" s="621"/>
      <c r="G27" s="621"/>
      <c r="H27" s="621"/>
      <c r="I27" s="621"/>
      <c r="J27" s="621"/>
      <c r="K27" s="621"/>
      <c r="L27" s="621"/>
      <c r="M27" s="621"/>
      <c r="N27" s="621"/>
      <c r="O27" s="621"/>
      <c r="P27" s="621"/>
      <c r="Q27" s="622"/>
      <c r="R27" s="623">
        <v>43609</v>
      </c>
      <c r="S27" s="624"/>
      <c r="T27" s="624"/>
      <c r="U27" s="624"/>
      <c r="V27" s="624"/>
      <c r="W27" s="624"/>
      <c r="X27" s="624"/>
      <c r="Y27" s="625"/>
      <c r="Z27" s="626">
        <v>0.1</v>
      </c>
      <c r="AA27" s="626"/>
      <c r="AB27" s="626"/>
      <c r="AC27" s="626"/>
      <c r="AD27" s="627" t="s">
        <v>172</v>
      </c>
      <c r="AE27" s="627"/>
      <c r="AF27" s="627"/>
      <c r="AG27" s="627"/>
      <c r="AH27" s="627"/>
      <c r="AI27" s="627"/>
      <c r="AJ27" s="627"/>
      <c r="AK27" s="627"/>
      <c r="AL27" s="628" t="s">
        <v>133</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5625644</v>
      </c>
      <c r="BH27" s="624"/>
      <c r="BI27" s="624"/>
      <c r="BJ27" s="624"/>
      <c r="BK27" s="624"/>
      <c r="BL27" s="624"/>
      <c r="BM27" s="624"/>
      <c r="BN27" s="625"/>
      <c r="BO27" s="626">
        <v>100</v>
      </c>
      <c r="BP27" s="626"/>
      <c r="BQ27" s="626"/>
      <c r="BR27" s="626"/>
      <c r="BS27" s="627" t="s">
        <v>133</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693195</v>
      </c>
      <c r="CS27" s="644"/>
      <c r="CT27" s="644"/>
      <c r="CU27" s="644"/>
      <c r="CV27" s="644"/>
      <c r="CW27" s="644"/>
      <c r="CX27" s="644"/>
      <c r="CY27" s="645"/>
      <c r="CZ27" s="628">
        <v>2.9</v>
      </c>
      <c r="DA27" s="656"/>
      <c r="DB27" s="656"/>
      <c r="DC27" s="658"/>
      <c r="DD27" s="632">
        <v>125557</v>
      </c>
      <c r="DE27" s="644"/>
      <c r="DF27" s="644"/>
      <c r="DG27" s="644"/>
      <c r="DH27" s="644"/>
      <c r="DI27" s="644"/>
      <c r="DJ27" s="644"/>
      <c r="DK27" s="645"/>
      <c r="DL27" s="632">
        <v>112788</v>
      </c>
      <c r="DM27" s="644"/>
      <c r="DN27" s="644"/>
      <c r="DO27" s="644"/>
      <c r="DP27" s="644"/>
      <c r="DQ27" s="644"/>
      <c r="DR27" s="644"/>
      <c r="DS27" s="644"/>
      <c r="DT27" s="644"/>
      <c r="DU27" s="644"/>
      <c r="DV27" s="645"/>
      <c r="DW27" s="628">
        <v>1.8</v>
      </c>
      <c r="DX27" s="656"/>
      <c r="DY27" s="656"/>
      <c r="DZ27" s="656"/>
      <c r="EA27" s="656"/>
      <c r="EB27" s="656"/>
      <c r="EC27" s="657"/>
    </row>
    <row r="28" spans="2:133" ht="11.25" customHeight="1" x14ac:dyDescent="0.15">
      <c r="B28" s="620" t="s">
        <v>307</v>
      </c>
      <c r="C28" s="621"/>
      <c r="D28" s="621"/>
      <c r="E28" s="621"/>
      <c r="F28" s="621"/>
      <c r="G28" s="621"/>
      <c r="H28" s="621"/>
      <c r="I28" s="621"/>
      <c r="J28" s="621"/>
      <c r="K28" s="621"/>
      <c r="L28" s="621"/>
      <c r="M28" s="621"/>
      <c r="N28" s="621"/>
      <c r="O28" s="621"/>
      <c r="P28" s="621"/>
      <c r="Q28" s="622"/>
      <c r="R28" s="623">
        <v>47050</v>
      </c>
      <c r="S28" s="624"/>
      <c r="T28" s="624"/>
      <c r="U28" s="624"/>
      <c r="V28" s="624"/>
      <c r="W28" s="624"/>
      <c r="X28" s="624"/>
      <c r="Y28" s="625"/>
      <c r="Z28" s="626">
        <v>0.1</v>
      </c>
      <c r="AA28" s="626"/>
      <c r="AB28" s="626"/>
      <c r="AC28" s="626"/>
      <c r="AD28" s="627">
        <v>31042</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t="s">
        <v>233</v>
      </c>
      <c r="CS28" s="624"/>
      <c r="CT28" s="624"/>
      <c r="CU28" s="624"/>
      <c r="CV28" s="624"/>
      <c r="CW28" s="624"/>
      <c r="CX28" s="624"/>
      <c r="CY28" s="625"/>
      <c r="CZ28" s="628" t="s">
        <v>172</v>
      </c>
      <c r="DA28" s="656"/>
      <c r="DB28" s="656"/>
      <c r="DC28" s="658"/>
      <c r="DD28" s="632" t="s">
        <v>172</v>
      </c>
      <c r="DE28" s="624"/>
      <c r="DF28" s="624"/>
      <c r="DG28" s="624"/>
      <c r="DH28" s="624"/>
      <c r="DI28" s="624"/>
      <c r="DJ28" s="624"/>
      <c r="DK28" s="625"/>
      <c r="DL28" s="632" t="s">
        <v>233</v>
      </c>
      <c r="DM28" s="624"/>
      <c r="DN28" s="624"/>
      <c r="DO28" s="624"/>
      <c r="DP28" s="624"/>
      <c r="DQ28" s="624"/>
      <c r="DR28" s="624"/>
      <c r="DS28" s="624"/>
      <c r="DT28" s="624"/>
      <c r="DU28" s="624"/>
      <c r="DV28" s="625"/>
      <c r="DW28" s="628" t="s">
        <v>233</v>
      </c>
      <c r="DX28" s="656"/>
      <c r="DY28" s="656"/>
      <c r="DZ28" s="656"/>
      <c r="EA28" s="656"/>
      <c r="EB28" s="656"/>
      <c r="EC28" s="657"/>
    </row>
    <row r="29" spans="2:133" ht="11.25" customHeight="1" x14ac:dyDescent="0.15">
      <c r="B29" s="620" t="s">
        <v>309</v>
      </c>
      <c r="C29" s="621"/>
      <c r="D29" s="621"/>
      <c r="E29" s="621"/>
      <c r="F29" s="621"/>
      <c r="G29" s="621"/>
      <c r="H29" s="621"/>
      <c r="I29" s="621"/>
      <c r="J29" s="621"/>
      <c r="K29" s="621"/>
      <c r="L29" s="621"/>
      <c r="M29" s="621"/>
      <c r="N29" s="621"/>
      <c r="O29" s="621"/>
      <c r="P29" s="621"/>
      <c r="Q29" s="622"/>
      <c r="R29" s="623">
        <v>2099</v>
      </c>
      <c r="S29" s="624"/>
      <c r="T29" s="624"/>
      <c r="U29" s="624"/>
      <c r="V29" s="624"/>
      <c r="W29" s="624"/>
      <c r="X29" s="624"/>
      <c r="Y29" s="625"/>
      <c r="Z29" s="626">
        <v>0</v>
      </c>
      <c r="AA29" s="626"/>
      <c r="AB29" s="626"/>
      <c r="AC29" s="626"/>
      <c r="AD29" s="627" t="s">
        <v>133</v>
      </c>
      <c r="AE29" s="627"/>
      <c r="AF29" s="627"/>
      <c r="AG29" s="627"/>
      <c r="AH29" s="627"/>
      <c r="AI29" s="627"/>
      <c r="AJ29" s="627"/>
      <c r="AK29" s="627"/>
      <c r="AL29" s="628" t="s">
        <v>133</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72</v>
      </c>
      <c r="CG29" s="621"/>
      <c r="CH29" s="621"/>
      <c r="CI29" s="621"/>
      <c r="CJ29" s="621"/>
      <c r="CK29" s="621"/>
      <c r="CL29" s="621"/>
      <c r="CM29" s="621"/>
      <c r="CN29" s="621"/>
      <c r="CO29" s="621"/>
      <c r="CP29" s="621"/>
      <c r="CQ29" s="622"/>
      <c r="CR29" s="623" t="s">
        <v>233</v>
      </c>
      <c r="CS29" s="644"/>
      <c r="CT29" s="644"/>
      <c r="CU29" s="644"/>
      <c r="CV29" s="644"/>
      <c r="CW29" s="644"/>
      <c r="CX29" s="644"/>
      <c r="CY29" s="645"/>
      <c r="CZ29" s="628" t="s">
        <v>172</v>
      </c>
      <c r="DA29" s="656"/>
      <c r="DB29" s="656"/>
      <c r="DC29" s="658"/>
      <c r="DD29" s="632" t="s">
        <v>172</v>
      </c>
      <c r="DE29" s="644"/>
      <c r="DF29" s="644"/>
      <c r="DG29" s="644"/>
      <c r="DH29" s="644"/>
      <c r="DI29" s="644"/>
      <c r="DJ29" s="644"/>
      <c r="DK29" s="645"/>
      <c r="DL29" s="632" t="s">
        <v>172</v>
      </c>
      <c r="DM29" s="644"/>
      <c r="DN29" s="644"/>
      <c r="DO29" s="644"/>
      <c r="DP29" s="644"/>
      <c r="DQ29" s="644"/>
      <c r="DR29" s="644"/>
      <c r="DS29" s="644"/>
      <c r="DT29" s="644"/>
      <c r="DU29" s="644"/>
      <c r="DV29" s="645"/>
      <c r="DW29" s="628" t="s">
        <v>233</v>
      </c>
      <c r="DX29" s="656"/>
      <c r="DY29" s="656"/>
      <c r="DZ29" s="656"/>
      <c r="EA29" s="656"/>
      <c r="EB29" s="656"/>
      <c r="EC29" s="657"/>
    </row>
    <row r="30" spans="2:133" ht="11.25" customHeight="1" x14ac:dyDescent="0.15">
      <c r="B30" s="620" t="s">
        <v>311</v>
      </c>
      <c r="C30" s="621"/>
      <c r="D30" s="621"/>
      <c r="E30" s="621"/>
      <c r="F30" s="621"/>
      <c r="G30" s="621"/>
      <c r="H30" s="621"/>
      <c r="I30" s="621"/>
      <c r="J30" s="621"/>
      <c r="K30" s="621"/>
      <c r="L30" s="621"/>
      <c r="M30" s="621"/>
      <c r="N30" s="621"/>
      <c r="O30" s="621"/>
      <c r="P30" s="621"/>
      <c r="Q30" s="622"/>
      <c r="R30" s="623">
        <v>5867261</v>
      </c>
      <c r="S30" s="624"/>
      <c r="T30" s="624"/>
      <c r="U30" s="624"/>
      <c r="V30" s="624"/>
      <c r="W30" s="624"/>
      <c r="X30" s="624"/>
      <c r="Y30" s="625"/>
      <c r="Z30" s="626">
        <v>17.600000000000001</v>
      </c>
      <c r="AA30" s="626"/>
      <c r="AB30" s="626"/>
      <c r="AC30" s="626"/>
      <c r="AD30" s="627" t="s">
        <v>233</v>
      </c>
      <c r="AE30" s="627"/>
      <c r="AF30" s="627"/>
      <c r="AG30" s="627"/>
      <c r="AH30" s="627"/>
      <c r="AI30" s="627"/>
      <c r="AJ30" s="627"/>
      <c r="AK30" s="627"/>
      <c r="AL30" s="628" t="s">
        <v>133</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t="s">
        <v>133</v>
      </c>
      <c r="CS30" s="624"/>
      <c r="CT30" s="624"/>
      <c r="CU30" s="624"/>
      <c r="CV30" s="624"/>
      <c r="CW30" s="624"/>
      <c r="CX30" s="624"/>
      <c r="CY30" s="625"/>
      <c r="CZ30" s="628" t="s">
        <v>233</v>
      </c>
      <c r="DA30" s="656"/>
      <c r="DB30" s="656"/>
      <c r="DC30" s="658"/>
      <c r="DD30" s="632" t="s">
        <v>172</v>
      </c>
      <c r="DE30" s="624"/>
      <c r="DF30" s="624"/>
      <c r="DG30" s="624"/>
      <c r="DH30" s="624"/>
      <c r="DI30" s="624"/>
      <c r="DJ30" s="624"/>
      <c r="DK30" s="625"/>
      <c r="DL30" s="632" t="s">
        <v>133</v>
      </c>
      <c r="DM30" s="624"/>
      <c r="DN30" s="624"/>
      <c r="DO30" s="624"/>
      <c r="DP30" s="624"/>
      <c r="DQ30" s="624"/>
      <c r="DR30" s="624"/>
      <c r="DS30" s="624"/>
      <c r="DT30" s="624"/>
      <c r="DU30" s="624"/>
      <c r="DV30" s="625"/>
      <c r="DW30" s="628" t="s">
        <v>172</v>
      </c>
      <c r="DX30" s="656"/>
      <c r="DY30" s="656"/>
      <c r="DZ30" s="656"/>
      <c r="EA30" s="656"/>
      <c r="EB30" s="656"/>
      <c r="EC30" s="657"/>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172</v>
      </c>
      <c r="S31" s="624"/>
      <c r="T31" s="624"/>
      <c r="U31" s="624"/>
      <c r="V31" s="624"/>
      <c r="W31" s="624"/>
      <c r="X31" s="624"/>
      <c r="Y31" s="625"/>
      <c r="Z31" s="626" t="s">
        <v>233</v>
      </c>
      <c r="AA31" s="626"/>
      <c r="AB31" s="626"/>
      <c r="AC31" s="626"/>
      <c r="AD31" s="627" t="s">
        <v>172</v>
      </c>
      <c r="AE31" s="627"/>
      <c r="AF31" s="627"/>
      <c r="AG31" s="627"/>
      <c r="AH31" s="627"/>
      <c r="AI31" s="627"/>
      <c r="AJ31" s="627"/>
      <c r="AK31" s="627"/>
      <c r="AL31" s="628" t="s">
        <v>133</v>
      </c>
      <c r="AM31" s="629"/>
      <c r="AN31" s="629"/>
      <c r="AO31" s="630"/>
      <c r="AP31" s="671" t="s">
        <v>316</v>
      </c>
      <c r="AQ31" s="672"/>
      <c r="AR31" s="672"/>
      <c r="AS31" s="672"/>
      <c r="AT31" s="677" t="s">
        <v>317</v>
      </c>
      <c r="AU31" s="218"/>
      <c r="AV31" s="218"/>
      <c r="AW31" s="218"/>
      <c r="AX31" s="609" t="s">
        <v>191</v>
      </c>
      <c r="AY31" s="610"/>
      <c r="AZ31" s="610"/>
      <c r="BA31" s="610"/>
      <c r="BB31" s="610"/>
      <c r="BC31" s="610"/>
      <c r="BD31" s="610"/>
      <c r="BE31" s="610"/>
      <c r="BF31" s="611"/>
      <c r="BG31" s="670">
        <v>100</v>
      </c>
      <c r="BH31" s="667"/>
      <c r="BI31" s="667"/>
      <c r="BJ31" s="667"/>
      <c r="BK31" s="667"/>
      <c r="BL31" s="667"/>
      <c r="BM31" s="618">
        <v>99.4</v>
      </c>
      <c r="BN31" s="667"/>
      <c r="BO31" s="667"/>
      <c r="BP31" s="667"/>
      <c r="BQ31" s="668"/>
      <c r="BR31" s="670">
        <v>100</v>
      </c>
      <c r="BS31" s="667"/>
      <c r="BT31" s="667"/>
      <c r="BU31" s="667"/>
      <c r="BV31" s="667"/>
      <c r="BW31" s="667"/>
      <c r="BX31" s="618">
        <v>99.1</v>
      </c>
      <c r="BY31" s="667"/>
      <c r="BZ31" s="667"/>
      <c r="CA31" s="667"/>
      <c r="CB31" s="668"/>
      <c r="CD31" s="663"/>
      <c r="CE31" s="664"/>
      <c r="CF31" s="620" t="s">
        <v>318</v>
      </c>
      <c r="CG31" s="621"/>
      <c r="CH31" s="621"/>
      <c r="CI31" s="621"/>
      <c r="CJ31" s="621"/>
      <c r="CK31" s="621"/>
      <c r="CL31" s="621"/>
      <c r="CM31" s="621"/>
      <c r="CN31" s="621"/>
      <c r="CO31" s="621"/>
      <c r="CP31" s="621"/>
      <c r="CQ31" s="622"/>
      <c r="CR31" s="623" t="s">
        <v>172</v>
      </c>
      <c r="CS31" s="644"/>
      <c r="CT31" s="644"/>
      <c r="CU31" s="644"/>
      <c r="CV31" s="644"/>
      <c r="CW31" s="644"/>
      <c r="CX31" s="644"/>
      <c r="CY31" s="645"/>
      <c r="CZ31" s="628" t="s">
        <v>133</v>
      </c>
      <c r="DA31" s="656"/>
      <c r="DB31" s="656"/>
      <c r="DC31" s="658"/>
      <c r="DD31" s="632" t="s">
        <v>172</v>
      </c>
      <c r="DE31" s="644"/>
      <c r="DF31" s="644"/>
      <c r="DG31" s="644"/>
      <c r="DH31" s="644"/>
      <c r="DI31" s="644"/>
      <c r="DJ31" s="644"/>
      <c r="DK31" s="645"/>
      <c r="DL31" s="632" t="s">
        <v>233</v>
      </c>
      <c r="DM31" s="644"/>
      <c r="DN31" s="644"/>
      <c r="DO31" s="644"/>
      <c r="DP31" s="644"/>
      <c r="DQ31" s="644"/>
      <c r="DR31" s="644"/>
      <c r="DS31" s="644"/>
      <c r="DT31" s="644"/>
      <c r="DU31" s="644"/>
      <c r="DV31" s="645"/>
      <c r="DW31" s="628" t="s">
        <v>172</v>
      </c>
      <c r="DX31" s="656"/>
      <c r="DY31" s="656"/>
      <c r="DZ31" s="656"/>
      <c r="EA31" s="656"/>
      <c r="EB31" s="656"/>
      <c r="EC31" s="657"/>
    </row>
    <row r="32" spans="2:133" ht="11.25" customHeight="1" x14ac:dyDescent="0.15">
      <c r="B32" s="620" t="s">
        <v>319</v>
      </c>
      <c r="C32" s="621"/>
      <c r="D32" s="621"/>
      <c r="E32" s="621"/>
      <c r="F32" s="621"/>
      <c r="G32" s="621"/>
      <c r="H32" s="621"/>
      <c r="I32" s="621"/>
      <c r="J32" s="621"/>
      <c r="K32" s="621"/>
      <c r="L32" s="621"/>
      <c r="M32" s="621"/>
      <c r="N32" s="621"/>
      <c r="O32" s="621"/>
      <c r="P32" s="621"/>
      <c r="Q32" s="622"/>
      <c r="R32" s="623">
        <v>2740249</v>
      </c>
      <c r="S32" s="624"/>
      <c r="T32" s="624"/>
      <c r="U32" s="624"/>
      <c r="V32" s="624"/>
      <c r="W32" s="624"/>
      <c r="X32" s="624"/>
      <c r="Y32" s="625"/>
      <c r="Z32" s="626">
        <v>8.1999999999999993</v>
      </c>
      <c r="AA32" s="626"/>
      <c r="AB32" s="626"/>
      <c r="AC32" s="626"/>
      <c r="AD32" s="627" t="s">
        <v>172</v>
      </c>
      <c r="AE32" s="627"/>
      <c r="AF32" s="627"/>
      <c r="AG32" s="627"/>
      <c r="AH32" s="627"/>
      <c r="AI32" s="627"/>
      <c r="AJ32" s="627"/>
      <c r="AK32" s="627"/>
      <c r="AL32" s="628" t="s">
        <v>133</v>
      </c>
      <c r="AM32" s="629"/>
      <c r="AN32" s="629"/>
      <c r="AO32" s="630"/>
      <c r="AP32" s="673"/>
      <c r="AQ32" s="674"/>
      <c r="AR32" s="674"/>
      <c r="AS32" s="674"/>
      <c r="AT32" s="678"/>
      <c r="AU32" s="214" t="s">
        <v>320</v>
      </c>
      <c r="AX32" s="620" t="s">
        <v>321</v>
      </c>
      <c r="AY32" s="621"/>
      <c r="AZ32" s="621"/>
      <c r="BA32" s="621"/>
      <c r="BB32" s="621"/>
      <c r="BC32" s="621"/>
      <c r="BD32" s="621"/>
      <c r="BE32" s="621"/>
      <c r="BF32" s="622"/>
      <c r="BG32" s="680">
        <v>99.9</v>
      </c>
      <c r="BH32" s="644"/>
      <c r="BI32" s="644"/>
      <c r="BJ32" s="644"/>
      <c r="BK32" s="644"/>
      <c r="BL32" s="644"/>
      <c r="BM32" s="629">
        <v>92.7</v>
      </c>
      <c r="BN32" s="644"/>
      <c r="BO32" s="644"/>
      <c r="BP32" s="644"/>
      <c r="BQ32" s="669"/>
      <c r="BR32" s="680">
        <v>99.8</v>
      </c>
      <c r="BS32" s="644"/>
      <c r="BT32" s="644"/>
      <c r="BU32" s="644"/>
      <c r="BV32" s="644"/>
      <c r="BW32" s="644"/>
      <c r="BX32" s="629">
        <v>91.4</v>
      </c>
      <c r="BY32" s="644"/>
      <c r="BZ32" s="644"/>
      <c r="CA32" s="644"/>
      <c r="CB32" s="669"/>
      <c r="CD32" s="665"/>
      <c r="CE32" s="666"/>
      <c r="CF32" s="620" t="s">
        <v>322</v>
      </c>
      <c r="CG32" s="621"/>
      <c r="CH32" s="621"/>
      <c r="CI32" s="621"/>
      <c r="CJ32" s="621"/>
      <c r="CK32" s="621"/>
      <c r="CL32" s="621"/>
      <c r="CM32" s="621"/>
      <c r="CN32" s="621"/>
      <c r="CO32" s="621"/>
      <c r="CP32" s="621"/>
      <c r="CQ32" s="622"/>
      <c r="CR32" s="623" t="s">
        <v>233</v>
      </c>
      <c r="CS32" s="624"/>
      <c r="CT32" s="624"/>
      <c r="CU32" s="624"/>
      <c r="CV32" s="624"/>
      <c r="CW32" s="624"/>
      <c r="CX32" s="624"/>
      <c r="CY32" s="625"/>
      <c r="CZ32" s="628" t="s">
        <v>233</v>
      </c>
      <c r="DA32" s="656"/>
      <c r="DB32" s="656"/>
      <c r="DC32" s="658"/>
      <c r="DD32" s="632" t="s">
        <v>133</v>
      </c>
      <c r="DE32" s="624"/>
      <c r="DF32" s="624"/>
      <c r="DG32" s="624"/>
      <c r="DH32" s="624"/>
      <c r="DI32" s="624"/>
      <c r="DJ32" s="624"/>
      <c r="DK32" s="625"/>
      <c r="DL32" s="632" t="s">
        <v>233</v>
      </c>
      <c r="DM32" s="624"/>
      <c r="DN32" s="624"/>
      <c r="DO32" s="624"/>
      <c r="DP32" s="624"/>
      <c r="DQ32" s="624"/>
      <c r="DR32" s="624"/>
      <c r="DS32" s="624"/>
      <c r="DT32" s="624"/>
      <c r="DU32" s="624"/>
      <c r="DV32" s="625"/>
      <c r="DW32" s="628" t="s">
        <v>172</v>
      </c>
      <c r="DX32" s="656"/>
      <c r="DY32" s="656"/>
      <c r="DZ32" s="656"/>
      <c r="EA32" s="656"/>
      <c r="EB32" s="656"/>
      <c r="EC32" s="657"/>
    </row>
    <row r="33" spans="2:133" ht="11.25" customHeight="1" x14ac:dyDescent="0.15">
      <c r="B33" s="620" t="s">
        <v>323</v>
      </c>
      <c r="C33" s="621"/>
      <c r="D33" s="621"/>
      <c r="E33" s="621"/>
      <c r="F33" s="621"/>
      <c r="G33" s="621"/>
      <c r="H33" s="621"/>
      <c r="I33" s="621"/>
      <c r="J33" s="621"/>
      <c r="K33" s="621"/>
      <c r="L33" s="621"/>
      <c r="M33" s="621"/>
      <c r="N33" s="621"/>
      <c r="O33" s="621"/>
      <c r="P33" s="621"/>
      <c r="Q33" s="622"/>
      <c r="R33" s="623">
        <v>148957</v>
      </c>
      <c r="S33" s="624"/>
      <c r="T33" s="624"/>
      <c r="U33" s="624"/>
      <c r="V33" s="624"/>
      <c r="W33" s="624"/>
      <c r="X33" s="624"/>
      <c r="Y33" s="625"/>
      <c r="Z33" s="626">
        <v>0.4</v>
      </c>
      <c r="AA33" s="626"/>
      <c r="AB33" s="626"/>
      <c r="AC33" s="626"/>
      <c r="AD33" s="627">
        <v>1334</v>
      </c>
      <c r="AE33" s="627"/>
      <c r="AF33" s="627"/>
      <c r="AG33" s="627"/>
      <c r="AH33" s="627"/>
      <c r="AI33" s="627"/>
      <c r="AJ33" s="627"/>
      <c r="AK33" s="627"/>
      <c r="AL33" s="628">
        <v>0</v>
      </c>
      <c r="AM33" s="629"/>
      <c r="AN33" s="629"/>
      <c r="AO33" s="630"/>
      <c r="AP33" s="675"/>
      <c r="AQ33" s="676"/>
      <c r="AR33" s="676"/>
      <c r="AS33" s="676"/>
      <c r="AT33" s="679"/>
      <c r="AU33" s="219"/>
      <c r="AV33" s="219"/>
      <c r="AW33" s="219"/>
      <c r="AX33" s="646" t="s">
        <v>324</v>
      </c>
      <c r="AY33" s="647"/>
      <c r="AZ33" s="647"/>
      <c r="BA33" s="647"/>
      <c r="BB33" s="647"/>
      <c r="BC33" s="647"/>
      <c r="BD33" s="647"/>
      <c r="BE33" s="647"/>
      <c r="BF33" s="648"/>
      <c r="BG33" s="681">
        <v>100</v>
      </c>
      <c r="BH33" s="682"/>
      <c r="BI33" s="682"/>
      <c r="BJ33" s="682"/>
      <c r="BK33" s="682"/>
      <c r="BL33" s="682"/>
      <c r="BM33" s="683">
        <v>100</v>
      </c>
      <c r="BN33" s="682"/>
      <c r="BO33" s="682"/>
      <c r="BP33" s="682"/>
      <c r="BQ33" s="684"/>
      <c r="BR33" s="681">
        <v>100</v>
      </c>
      <c r="BS33" s="682"/>
      <c r="BT33" s="682"/>
      <c r="BU33" s="682"/>
      <c r="BV33" s="682"/>
      <c r="BW33" s="682"/>
      <c r="BX33" s="683">
        <v>100</v>
      </c>
      <c r="BY33" s="682"/>
      <c r="BZ33" s="682"/>
      <c r="CA33" s="682"/>
      <c r="CB33" s="684"/>
      <c r="CD33" s="620" t="s">
        <v>325</v>
      </c>
      <c r="CE33" s="621"/>
      <c r="CF33" s="621"/>
      <c r="CG33" s="621"/>
      <c r="CH33" s="621"/>
      <c r="CI33" s="621"/>
      <c r="CJ33" s="621"/>
      <c r="CK33" s="621"/>
      <c r="CL33" s="621"/>
      <c r="CM33" s="621"/>
      <c r="CN33" s="621"/>
      <c r="CO33" s="621"/>
      <c r="CP33" s="621"/>
      <c r="CQ33" s="622"/>
      <c r="CR33" s="623">
        <v>15193922</v>
      </c>
      <c r="CS33" s="644"/>
      <c r="CT33" s="644"/>
      <c r="CU33" s="644"/>
      <c r="CV33" s="644"/>
      <c r="CW33" s="644"/>
      <c r="CX33" s="644"/>
      <c r="CY33" s="645"/>
      <c r="CZ33" s="628">
        <v>63</v>
      </c>
      <c r="DA33" s="656"/>
      <c r="DB33" s="656"/>
      <c r="DC33" s="658"/>
      <c r="DD33" s="632">
        <v>7543014</v>
      </c>
      <c r="DE33" s="644"/>
      <c r="DF33" s="644"/>
      <c r="DG33" s="644"/>
      <c r="DH33" s="644"/>
      <c r="DI33" s="644"/>
      <c r="DJ33" s="644"/>
      <c r="DK33" s="645"/>
      <c r="DL33" s="632">
        <v>2444886</v>
      </c>
      <c r="DM33" s="644"/>
      <c r="DN33" s="644"/>
      <c r="DO33" s="644"/>
      <c r="DP33" s="644"/>
      <c r="DQ33" s="644"/>
      <c r="DR33" s="644"/>
      <c r="DS33" s="644"/>
      <c r="DT33" s="644"/>
      <c r="DU33" s="644"/>
      <c r="DV33" s="645"/>
      <c r="DW33" s="628">
        <v>40</v>
      </c>
      <c r="DX33" s="656"/>
      <c r="DY33" s="656"/>
      <c r="DZ33" s="656"/>
      <c r="EA33" s="656"/>
      <c r="EB33" s="656"/>
      <c r="EC33" s="657"/>
    </row>
    <row r="34" spans="2:133" ht="11.25" customHeight="1" x14ac:dyDescent="0.15">
      <c r="B34" s="620" t="s">
        <v>326</v>
      </c>
      <c r="C34" s="621"/>
      <c r="D34" s="621"/>
      <c r="E34" s="621"/>
      <c r="F34" s="621"/>
      <c r="G34" s="621"/>
      <c r="H34" s="621"/>
      <c r="I34" s="621"/>
      <c r="J34" s="621"/>
      <c r="K34" s="621"/>
      <c r="L34" s="621"/>
      <c r="M34" s="621"/>
      <c r="N34" s="621"/>
      <c r="O34" s="621"/>
      <c r="P34" s="621"/>
      <c r="Q34" s="622"/>
      <c r="R34" s="623">
        <v>12503</v>
      </c>
      <c r="S34" s="624"/>
      <c r="T34" s="624"/>
      <c r="U34" s="624"/>
      <c r="V34" s="624"/>
      <c r="W34" s="624"/>
      <c r="X34" s="624"/>
      <c r="Y34" s="625"/>
      <c r="Z34" s="626">
        <v>0</v>
      </c>
      <c r="AA34" s="626"/>
      <c r="AB34" s="626"/>
      <c r="AC34" s="626"/>
      <c r="AD34" s="627" t="s">
        <v>133</v>
      </c>
      <c r="AE34" s="627"/>
      <c r="AF34" s="627"/>
      <c r="AG34" s="627"/>
      <c r="AH34" s="627"/>
      <c r="AI34" s="627"/>
      <c r="AJ34" s="627"/>
      <c r="AK34" s="627"/>
      <c r="AL34" s="628" t="s">
        <v>133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2678565</v>
      </c>
      <c r="CS34" s="624"/>
      <c r="CT34" s="624"/>
      <c r="CU34" s="624"/>
      <c r="CV34" s="624"/>
      <c r="CW34" s="624"/>
      <c r="CX34" s="624"/>
      <c r="CY34" s="625"/>
      <c r="CZ34" s="628">
        <v>11.1</v>
      </c>
      <c r="DA34" s="656"/>
      <c r="DB34" s="656"/>
      <c r="DC34" s="658"/>
      <c r="DD34" s="632">
        <v>1548953</v>
      </c>
      <c r="DE34" s="624"/>
      <c r="DF34" s="624"/>
      <c r="DG34" s="624"/>
      <c r="DH34" s="624"/>
      <c r="DI34" s="624"/>
      <c r="DJ34" s="624"/>
      <c r="DK34" s="625"/>
      <c r="DL34" s="632">
        <v>1242466</v>
      </c>
      <c r="DM34" s="624"/>
      <c r="DN34" s="624"/>
      <c r="DO34" s="624"/>
      <c r="DP34" s="624"/>
      <c r="DQ34" s="624"/>
      <c r="DR34" s="624"/>
      <c r="DS34" s="624"/>
      <c r="DT34" s="624"/>
      <c r="DU34" s="624"/>
      <c r="DV34" s="625"/>
      <c r="DW34" s="628">
        <v>20.3</v>
      </c>
      <c r="DX34" s="656"/>
      <c r="DY34" s="656"/>
      <c r="DZ34" s="656"/>
      <c r="EA34" s="656"/>
      <c r="EB34" s="656"/>
      <c r="EC34" s="657"/>
    </row>
    <row r="35" spans="2:133" ht="11.25" customHeight="1" x14ac:dyDescent="0.15">
      <c r="B35" s="620" t="s">
        <v>328</v>
      </c>
      <c r="C35" s="621"/>
      <c r="D35" s="621"/>
      <c r="E35" s="621"/>
      <c r="F35" s="621"/>
      <c r="G35" s="621"/>
      <c r="H35" s="621"/>
      <c r="I35" s="621"/>
      <c r="J35" s="621"/>
      <c r="K35" s="621"/>
      <c r="L35" s="621"/>
      <c r="M35" s="621"/>
      <c r="N35" s="621"/>
      <c r="O35" s="621"/>
      <c r="P35" s="621"/>
      <c r="Q35" s="622"/>
      <c r="R35" s="623">
        <v>10488050</v>
      </c>
      <c r="S35" s="624"/>
      <c r="T35" s="624"/>
      <c r="U35" s="624"/>
      <c r="V35" s="624"/>
      <c r="W35" s="624"/>
      <c r="X35" s="624"/>
      <c r="Y35" s="625"/>
      <c r="Z35" s="626">
        <v>31.5</v>
      </c>
      <c r="AA35" s="626"/>
      <c r="AB35" s="626"/>
      <c r="AC35" s="626"/>
      <c r="AD35" s="627" t="s">
        <v>133</v>
      </c>
      <c r="AE35" s="627"/>
      <c r="AF35" s="627"/>
      <c r="AG35" s="627"/>
      <c r="AH35" s="627"/>
      <c r="AI35" s="627"/>
      <c r="AJ35" s="627"/>
      <c r="AK35" s="627"/>
      <c r="AL35" s="628" t="s">
        <v>248</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300991</v>
      </c>
      <c r="CS35" s="644"/>
      <c r="CT35" s="644"/>
      <c r="CU35" s="644"/>
      <c r="CV35" s="644"/>
      <c r="CW35" s="644"/>
      <c r="CX35" s="644"/>
      <c r="CY35" s="645"/>
      <c r="CZ35" s="628">
        <v>1.2</v>
      </c>
      <c r="DA35" s="656"/>
      <c r="DB35" s="656"/>
      <c r="DC35" s="658"/>
      <c r="DD35" s="632">
        <v>51390</v>
      </c>
      <c r="DE35" s="644"/>
      <c r="DF35" s="644"/>
      <c r="DG35" s="644"/>
      <c r="DH35" s="644"/>
      <c r="DI35" s="644"/>
      <c r="DJ35" s="644"/>
      <c r="DK35" s="645"/>
      <c r="DL35" s="632">
        <v>8955</v>
      </c>
      <c r="DM35" s="644"/>
      <c r="DN35" s="644"/>
      <c r="DO35" s="644"/>
      <c r="DP35" s="644"/>
      <c r="DQ35" s="644"/>
      <c r="DR35" s="644"/>
      <c r="DS35" s="644"/>
      <c r="DT35" s="644"/>
      <c r="DU35" s="644"/>
      <c r="DV35" s="645"/>
      <c r="DW35" s="628">
        <v>0.1</v>
      </c>
      <c r="DX35" s="656"/>
      <c r="DY35" s="656"/>
      <c r="DZ35" s="656"/>
      <c r="EA35" s="656"/>
      <c r="EB35" s="656"/>
      <c r="EC35" s="657"/>
    </row>
    <row r="36" spans="2:133" ht="11.25" customHeight="1" x14ac:dyDescent="0.15">
      <c r="B36" s="620" t="s">
        <v>332</v>
      </c>
      <c r="C36" s="621"/>
      <c r="D36" s="621"/>
      <c r="E36" s="621"/>
      <c r="F36" s="621"/>
      <c r="G36" s="621"/>
      <c r="H36" s="621"/>
      <c r="I36" s="621"/>
      <c r="J36" s="621"/>
      <c r="K36" s="621"/>
      <c r="L36" s="621"/>
      <c r="M36" s="621"/>
      <c r="N36" s="621"/>
      <c r="O36" s="621"/>
      <c r="P36" s="621"/>
      <c r="Q36" s="622"/>
      <c r="R36" s="623">
        <v>4114782</v>
      </c>
      <c r="S36" s="624"/>
      <c r="T36" s="624"/>
      <c r="U36" s="624"/>
      <c r="V36" s="624"/>
      <c r="W36" s="624"/>
      <c r="X36" s="624"/>
      <c r="Y36" s="625"/>
      <c r="Z36" s="626">
        <v>12.3</v>
      </c>
      <c r="AA36" s="626"/>
      <c r="AB36" s="626"/>
      <c r="AC36" s="626"/>
      <c r="AD36" s="627" t="s">
        <v>172</v>
      </c>
      <c r="AE36" s="627"/>
      <c r="AF36" s="627"/>
      <c r="AG36" s="627"/>
      <c r="AH36" s="627"/>
      <c r="AI36" s="627"/>
      <c r="AJ36" s="627"/>
      <c r="AK36" s="627"/>
      <c r="AL36" s="628" t="s">
        <v>133</v>
      </c>
      <c r="AM36" s="629"/>
      <c r="AN36" s="629"/>
      <c r="AO36" s="630"/>
      <c r="AP36" s="222"/>
      <c r="AQ36" s="689" t="s">
        <v>333</v>
      </c>
      <c r="AR36" s="690"/>
      <c r="AS36" s="690"/>
      <c r="AT36" s="690"/>
      <c r="AU36" s="690"/>
      <c r="AV36" s="690"/>
      <c r="AW36" s="690"/>
      <c r="AX36" s="690"/>
      <c r="AY36" s="691"/>
      <c r="AZ36" s="612">
        <v>3114009</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84002</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1424105</v>
      </c>
      <c r="CS36" s="624"/>
      <c r="CT36" s="624"/>
      <c r="CU36" s="624"/>
      <c r="CV36" s="624"/>
      <c r="CW36" s="624"/>
      <c r="CX36" s="624"/>
      <c r="CY36" s="625"/>
      <c r="CZ36" s="628">
        <v>5.9</v>
      </c>
      <c r="DA36" s="656"/>
      <c r="DB36" s="656"/>
      <c r="DC36" s="658"/>
      <c r="DD36" s="632">
        <v>1039069</v>
      </c>
      <c r="DE36" s="624"/>
      <c r="DF36" s="624"/>
      <c r="DG36" s="624"/>
      <c r="DH36" s="624"/>
      <c r="DI36" s="624"/>
      <c r="DJ36" s="624"/>
      <c r="DK36" s="625"/>
      <c r="DL36" s="632">
        <v>863511</v>
      </c>
      <c r="DM36" s="624"/>
      <c r="DN36" s="624"/>
      <c r="DO36" s="624"/>
      <c r="DP36" s="624"/>
      <c r="DQ36" s="624"/>
      <c r="DR36" s="624"/>
      <c r="DS36" s="624"/>
      <c r="DT36" s="624"/>
      <c r="DU36" s="624"/>
      <c r="DV36" s="625"/>
      <c r="DW36" s="628">
        <v>14.1</v>
      </c>
      <c r="DX36" s="656"/>
      <c r="DY36" s="656"/>
      <c r="DZ36" s="656"/>
      <c r="EA36" s="656"/>
      <c r="EB36" s="656"/>
      <c r="EC36" s="657"/>
    </row>
    <row r="37" spans="2:133" ht="11.25" customHeight="1" x14ac:dyDescent="0.15">
      <c r="B37" s="620" t="s">
        <v>336</v>
      </c>
      <c r="C37" s="621"/>
      <c r="D37" s="621"/>
      <c r="E37" s="621"/>
      <c r="F37" s="621"/>
      <c r="G37" s="621"/>
      <c r="H37" s="621"/>
      <c r="I37" s="621"/>
      <c r="J37" s="621"/>
      <c r="K37" s="621"/>
      <c r="L37" s="621"/>
      <c r="M37" s="621"/>
      <c r="N37" s="621"/>
      <c r="O37" s="621"/>
      <c r="P37" s="621"/>
      <c r="Q37" s="622"/>
      <c r="R37" s="623">
        <v>171977</v>
      </c>
      <c r="S37" s="624"/>
      <c r="T37" s="624"/>
      <c r="U37" s="624"/>
      <c r="V37" s="624"/>
      <c r="W37" s="624"/>
      <c r="X37" s="624"/>
      <c r="Y37" s="625"/>
      <c r="Z37" s="626">
        <v>0.5</v>
      </c>
      <c r="AA37" s="626"/>
      <c r="AB37" s="626"/>
      <c r="AC37" s="626"/>
      <c r="AD37" s="627">
        <v>1</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1823242</v>
      </c>
      <c r="BA37" s="624"/>
      <c r="BB37" s="624"/>
      <c r="BC37" s="624"/>
      <c r="BD37" s="644"/>
      <c r="BE37" s="644"/>
      <c r="BF37" s="669"/>
      <c r="BG37" s="620" t="s">
        <v>338</v>
      </c>
      <c r="BH37" s="621"/>
      <c r="BI37" s="621"/>
      <c r="BJ37" s="621"/>
      <c r="BK37" s="621"/>
      <c r="BL37" s="621"/>
      <c r="BM37" s="621"/>
      <c r="BN37" s="621"/>
      <c r="BO37" s="621"/>
      <c r="BP37" s="621"/>
      <c r="BQ37" s="621"/>
      <c r="BR37" s="621"/>
      <c r="BS37" s="621"/>
      <c r="BT37" s="621"/>
      <c r="BU37" s="622"/>
      <c r="BV37" s="623">
        <v>84002</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384850</v>
      </c>
      <c r="CS37" s="644"/>
      <c r="CT37" s="644"/>
      <c r="CU37" s="644"/>
      <c r="CV37" s="644"/>
      <c r="CW37" s="644"/>
      <c r="CX37" s="644"/>
      <c r="CY37" s="645"/>
      <c r="CZ37" s="628">
        <v>1.6</v>
      </c>
      <c r="DA37" s="656"/>
      <c r="DB37" s="656"/>
      <c r="DC37" s="658"/>
      <c r="DD37" s="632">
        <v>384850</v>
      </c>
      <c r="DE37" s="644"/>
      <c r="DF37" s="644"/>
      <c r="DG37" s="644"/>
      <c r="DH37" s="644"/>
      <c r="DI37" s="644"/>
      <c r="DJ37" s="644"/>
      <c r="DK37" s="645"/>
      <c r="DL37" s="632">
        <v>357521</v>
      </c>
      <c r="DM37" s="644"/>
      <c r="DN37" s="644"/>
      <c r="DO37" s="644"/>
      <c r="DP37" s="644"/>
      <c r="DQ37" s="644"/>
      <c r="DR37" s="644"/>
      <c r="DS37" s="644"/>
      <c r="DT37" s="644"/>
      <c r="DU37" s="644"/>
      <c r="DV37" s="645"/>
      <c r="DW37" s="628">
        <v>5.9</v>
      </c>
      <c r="DX37" s="656"/>
      <c r="DY37" s="656"/>
      <c r="DZ37" s="656"/>
      <c r="EA37" s="656"/>
      <c r="EB37" s="656"/>
      <c r="EC37" s="657"/>
    </row>
    <row r="38" spans="2:133" ht="11.25" customHeight="1" x14ac:dyDescent="0.15">
      <c r="B38" s="620" t="s">
        <v>340</v>
      </c>
      <c r="C38" s="621"/>
      <c r="D38" s="621"/>
      <c r="E38" s="621"/>
      <c r="F38" s="621"/>
      <c r="G38" s="621"/>
      <c r="H38" s="621"/>
      <c r="I38" s="621"/>
      <c r="J38" s="621"/>
      <c r="K38" s="621"/>
      <c r="L38" s="621"/>
      <c r="M38" s="621"/>
      <c r="N38" s="621"/>
      <c r="O38" s="621"/>
      <c r="P38" s="621"/>
      <c r="Q38" s="622"/>
      <c r="R38" s="623" t="s">
        <v>133</v>
      </c>
      <c r="S38" s="624"/>
      <c r="T38" s="624"/>
      <c r="U38" s="624"/>
      <c r="V38" s="624"/>
      <c r="W38" s="624"/>
      <c r="X38" s="624"/>
      <c r="Y38" s="625"/>
      <c r="Z38" s="626" t="s">
        <v>248</v>
      </c>
      <c r="AA38" s="626"/>
      <c r="AB38" s="626"/>
      <c r="AC38" s="626"/>
      <c r="AD38" s="627" t="s">
        <v>133</v>
      </c>
      <c r="AE38" s="627"/>
      <c r="AF38" s="627"/>
      <c r="AG38" s="627"/>
      <c r="AH38" s="627"/>
      <c r="AI38" s="627"/>
      <c r="AJ38" s="627"/>
      <c r="AK38" s="627"/>
      <c r="AL38" s="628" t="s">
        <v>133</v>
      </c>
      <c r="AM38" s="629"/>
      <c r="AN38" s="629"/>
      <c r="AO38" s="630"/>
      <c r="AQ38" s="686" t="s">
        <v>341</v>
      </c>
      <c r="AR38" s="687"/>
      <c r="AS38" s="687"/>
      <c r="AT38" s="687"/>
      <c r="AU38" s="687"/>
      <c r="AV38" s="687"/>
      <c r="AW38" s="687"/>
      <c r="AX38" s="687"/>
      <c r="AY38" s="688"/>
      <c r="AZ38" s="623">
        <v>781007</v>
      </c>
      <c r="BA38" s="624"/>
      <c r="BB38" s="624"/>
      <c r="BC38" s="624"/>
      <c r="BD38" s="644"/>
      <c r="BE38" s="644"/>
      <c r="BF38" s="669"/>
      <c r="BG38" s="620" t="s">
        <v>342</v>
      </c>
      <c r="BH38" s="621"/>
      <c r="BI38" s="621"/>
      <c r="BJ38" s="621"/>
      <c r="BK38" s="621"/>
      <c r="BL38" s="621"/>
      <c r="BM38" s="621"/>
      <c r="BN38" s="621"/>
      <c r="BO38" s="621"/>
      <c r="BP38" s="621"/>
      <c r="BQ38" s="621"/>
      <c r="BR38" s="621"/>
      <c r="BS38" s="621"/>
      <c r="BT38" s="621"/>
      <c r="BU38" s="622"/>
      <c r="BV38" s="623">
        <v>1796</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3049092</v>
      </c>
      <c r="CS38" s="624"/>
      <c r="CT38" s="624"/>
      <c r="CU38" s="624"/>
      <c r="CV38" s="624"/>
      <c r="CW38" s="624"/>
      <c r="CX38" s="624"/>
      <c r="CY38" s="625"/>
      <c r="CZ38" s="628">
        <v>12.6</v>
      </c>
      <c r="DA38" s="656"/>
      <c r="DB38" s="656"/>
      <c r="DC38" s="658"/>
      <c r="DD38" s="632">
        <v>1578459</v>
      </c>
      <c r="DE38" s="624"/>
      <c r="DF38" s="624"/>
      <c r="DG38" s="624"/>
      <c r="DH38" s="624"/>
      <c r="DI38" s="624"/>
      <c r="DJ38" s="624"/>
      <c r="DK38" s="625"/>
      <c r="DL38" s="632">
        <v>329954</v>
      </c>
      <c r="DM38" s="624"/>
      <c r="DN38" s="624"/>
      <c r="DO38" s="624"/>
      <c r="DP38" s="624"/>
      <c r="DQ38" s="624"/>
      <c r="DR38" s="624"/>
      <c r="DS38" s="624"/>
      <c r="DT38" s="624"/>
      <c r="DU38" s="624"/>
      <c r="DV38" s="625"/>
      <c r="DW38" s="628">
        <v>5.4</v>
      </c>
      <c r="DX38" s="656"/>
      <c r="DY38" s="656"/>
      <c r="DZ38" s="656"/>
      <c r="EA38" s="656"/>
      <c r="EB38" s="656"/>
      <c r="EC38" s="657"/>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172</v>
      </c>
      <c r="S39" s="624"/>
      <c r="T39" s="624"/>
      <c r="U39" s="624"/>
      <c r="V39" s="624"/>
      <c r="W39" s="624"/>
      <c r="X39" s="624"/>
      <c r="Y39" s="625"/>
      <c r="Z39" s="626" t="s">
        <v>172</v>
      </c>
      <c r="AA39" s="626"/>
      <c r="AB39" s="626"/>
      <c r="AC39" s="626"/>
      <c r="AD39" s="627" t="s">
        <v>233</v>
      </c>
      <c r="AE39" s="627"/>
      <c r="AF39" s="627"/>
      <c r="AG39" s="627"/>
      <c r="AH39" s="627"/>
      <c r="AI39" s="627"/>
      <c r="AJ39" s="627"/>
      <c r="AK39" s="627"/>
      <c r="AL39" s="628" t="s">
        <v>172</v>
      </c>
      <c r="AM39" s="629"/>
      <c r="AN39" s="629"/>
      <c r="AO39" s="630"/>
      <c r="AQ39" s="686" t="s">
        <v>345</v>
      </c>
      <c r="AR39" s="687"/>
      <c r="AS39" s="687"/>
      <c r="AT39" s="687"/>
      <c r="AU39" s="687"/>
      <c r="AV39" s="687"/>
      <c r="AW39" s="687"/>
      <c r="AX39" s="687"/>
      <c r="AY39" s="688"/>
      <c r="AZ39" s="623">
        <v>81077</v>
      </c>
      <c r="BA39" s="624"/>
      <c r="BB39" s="624"/>
      <c r="BC39" s="624"/>
      <c r="BD39" s="644"/>
      <c r="BE39" s="644"/>
      <c r="BF39" s="669"/>
      <c r="BG39" s="620" t="s">
        <v>346</v>
      </c>
      <c r="BH39" s="621"/>
      <c r="BI39" s="621"/>
      <c r="BJ39" s="621"/>
      <c r="BK39" s="621"/>
      <c r="BL39" s="621"/>
      <c r="BM39" s="621"/>
      <c r="BN39" s="621"/>
      <c r="BO39" s="621"/>
      <c r="BP39" s="621"/>
      <c r="BQ39" s="621"/>
      <c r="BR39" s="621"/>
      <c r="BS39" s="621"/>
      <c r="BT39" s="621"/>
      <c r="BU39" s="622"/>
      <c r="BV39" s="623">
        <v>3128</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7626169</v>
      </c>
      <c r="CS39" s="644"/>
      <c r="CT39" s="644"/>
      <c r="CU39" s="644"/>
      <c r="CV39" s="644"/>
      <c r="CW39" s="644"/>
      <c r="CX39" s="644"/>
      <c r="CY39" s="645"/>
      <c r="CZ39" s="628">
        <v>31.6</v>
      </c>
      <c r="DA39" s="656"/>
      <c r="DB39" s="656"/>
      <c r="DC39" s="658"/>
      <c r="DD39" s="632">
        <v>3325143</v>
      </c>
      <c r="DE39" s="644"/>
      <c r="DF39" s="644"/>
      <c r="DG39" s="644"/>
      <c r="DH39" s="644"/>
      <c r="DI39" s="644"/>
      <c r="DJ39" s="644"/>
      <c r="DK39" s="645"/>
      <c r="DL39" s="632" t="s">
        <v>248</v>
      </c>
      <c r="DM39" s="644"/>
      <c r="DN39" s="644"/>
      <c r="DO39" s="644"/>
      <c r="DP39" s="644"/>
      <c r="DQ39" s="644"/>
      <c r="DR39" s="644"/>
      <c r="DS39" s="644"/>
      <c r="DT39" s="644"/>
      <c r="DU39" s="644"/>
      <c r="DV39" s="645"/>
      <c r="DW39" s="628" t="s">
        <v>133</v>
      </c>
      <c r="DX39" s="656"/>
      <c r="DY39" s="656"/>
      <c r="DZ39" s="656"/>
      <c r="EA39" s="656"/>
      <c r="EB39" s="656"/>
      <c r="EC39" s="657"/>
    </row>
    <row r="40" spans="2:133" ht="11.25" customHeight="1" x14ac:dyDescent="0.15">
      <c r="B40" s="620" t="s">
        <v>348</v>
      </c>
      <c r="C40" s="621"/>
      <c r="D40" s="621"/>
      <c r="E40" s="621"/>
      <c r="F40" s="621"/>
      <c r="G40" s="621"/>
      <c r="H40" s="621"/>
      <c r="I40" s="621"/>
      <c r="J40" s="621"/>
      <c r="K40" s="621"/>
      <c r="L40" s="621"/>
      <c r="M40" s="621"/>
      <c r="N40" s="621"/>
      <c r="O40" s="621"/>
      <c r="P40" s="621"/>
      <c r="Q40" s="622"/>
      <c r="R40" s="623" t="s">
        <v>233</v>
      </c>
      <c r="S40" s="624"/>
      <c r="T40" s="624"/>
      <c r="U40" s="624"/>
      <c r="V40" s="624"/>
      <c r="W40" s="624"/>
      <c r="X40" s="624"/>
      <c r="Y40" s="625"/>
      <c r="Z40" s="626" t="s">
        <v>172</v>
      </c>
      <c r="AA40" s="626"/>
      <c r="AB40" s="626"/>
      <c r="AC40" s="626"/>
      <c r="AD40" s="627" t="s">
        <v>133</v>
      </c>
      <c r="AE40" s="627"/>
      <c r="AF40" s="627"/>
      <c r="AG40" s="627"/>
      <c r="AH40" s="627"/>
      <c r="AI40" s="627"/>
      <c r="AJ40" s="627"/>
      <c r="AK40" s="627"/>
      <c r="AL40" s="628" t="s">
        <v>133</v>
      </c>
      <c r="AM40" s="629"/>
      <c r="AN40" s="629"/>
      <c r="AO40" s="630"/>
      <c r="AQ40" s="686" t="s">
        <v>349</v>
      </c>
      <c r="AR40" s="687"/>
      <c r="AS40" s="687"/>
      <c r="AT40" s="687"/>
      <c r="AU40" s="687"/>
      <c r="AV40" s="687"/>
      <c r="AW40" s="687"/>
      <c r="AX40" s="687"/>
      <c r="AY40" s="688"/>
      <c r="AZ40" s="623">
        <v>37321</v>
      </c>
      <c r="BA40" s="624"/>
      <c r="BB40" s="624"/>
      <c r="BC40" s="624"/>
      <c r="BD40" s="644"/>
      <c r="BE40" s="644"/>
      <c r="BF40" s="669"/>
      <c r="BG40" s="673" t="s">
        <v>350</v>
      </c>
      <c r="BH40" s="674"/>
      <c r="BI40" s="674"/>
      <c r="BJ40" s="674"/>
      <c r="BK40" s="674"/>
      <c r="BL40" s="223"/>
      <c r="BM40" s="621" t="s">
        <v>351</v>
      </c>
      <c r="BN40" s="621"/>
      <c r="BO40" s="621"/>
      <c r="BP40" s="621"/>
      <c r="BQ40" s="621"/>
      <c r="BR40" s="621"/>
      <c r="BS40" s="621"/>
      <c r="BT40" s="621"/>
      <c r="BU40" s="622"/>
      <c r="BV40" s="623">
        <v>1</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115000</v>
      </c>
      <c r="CS40" s="624"/>
      <c r="CT40" s="624"/>
      <c r="CU40" s="624"/>
      <c r="CV40" s="624"/>
      <c r="CW40" s="624"/>
      <c r="CX40" s="624"/>
      <c r="CY40" s="625"/>
      <c r="CZ40" s="628">
        <v>0.5</v>
      </c>
      <c r="DA40" s="656"/>
      <c r="DB40" s="656"/>
      <c r="DC40" s="658"/>
      <c r="DD40" s="632" t="s">
        <v>172</v>
      </c>
      <c r="DE40" s="624"/>
      <c r="DF40" s="624"/>
      <c r="DG40" s="624"/>
      <c r="DH40" s="624"/>
      <c r="DI40" s="624"/>
      <c r="DJ40" s="624"/>
      <c r="DK40" s="625"/>
      <c r="DL40" s="632" t="s">
        <v>133</v>
      </c>
      <c r="DM40" s="624"/>
      <c r="DN40" s="624"/>
      <c r="DO40" s="624"/>
      <c r="DP40" s="624"/>
      <c r="DQ40" s="624"/>
      <c r="DR40" s="624"/>
      <c r="DS40" s="624"/>
      <c r="DT40" s="624"/>
      <c r="DU40" s="624"/>
      <c r="DV40" s="625"/>
      <c r="DW40" s="628" t="s">
        <v>172</v>
      </c>
      <c r="DX40" s="656"/>
      <c r="DY40" s="656"/>
      <c r="DZ40" s="656"/>
      <c r="EA40" s="656"/>
      <c r="EB40" s="656"/>
      <c r="EC40" s="657"/>
    </row>
    <row r="41" spans="2:133" ht="11.25" customHeight="1" x14ac:dyDescent="0.15">
      <c r="B41" s="646" t="s">
        <v>353</v>
      </c>
      <c r="C41" s="647"/>
      <c r="D41" s="647"/>
      <c r="E41" s="647"/>
      <c r="F41" s="647"/>
      <c r="G41" s="647"/>
      <c r="H41" s="647"/>
      <c r="I41" s="647"/>
      <c r="J41" s="647"/>
      <c r="K41" s="647"/>
      <c r="L41" s="647"/>
      <c r="M41" s="647"/>
      <c r="N41" s="647"/>
      <c r="O41" s="647"/>
      <c r="P41" s="647"/>
      <c r="Q41" s="648"/>
      <c r="R41" s="695">
        <v>33320383</v>
      </c>
      <c r="S41" s="696"/>
      <c r="T41" s="696"/>
      <c r="U41" s="696"/>
      <c r="V41" s="696"/>
      <c r="W41" s="696"/>
      <c r="X41" s="696"/>
      <c r="Y41" s="700"/>
      <c r="Z41" s="701">
        <v>100</v>
      </c>
      <c r="AA41" s="701"/>
      <c r="AB41" s="701"/>
      <c r="AC41" s="701"/>
      <c r="AD41" s="702">
        <v>6107561</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145359</v>
      </c>
      <c r="BA41" s="624"/>
      <c r="BB41" s="624"/>
      <c r="BC41" s="624"/>
      <c r="BD41" s="644"/>
      <c r="BE41" s="644"/>
      <c r="BF41" s="669"/>
      <c r="BG41" s="673"/>
      <c r="BH41" s="674"/>
      <c r="BI41" s="674"/>
      <c r="BJ41" s="674"/>
      <c r="BK41" s="674"/>
      <c r="BL41" s="223"/>
      <c r="BM41" s="621" t="s">
        <v>355</v>
      </c>
      <c r="BN41" s="621"/>
      <c r="BO41" s="621"/>
      <c r="BP41" s="621"/>
      <c r="BQ41" s="621"/>
      <c r="BR41" s="621"/>
      <c r="BS41" s="621"/>
      <c r="BT41" s="621"/>
      <c r="BU41" s="622"/>
      <c r="BV41" s="623">
        <v>43</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248</v>
      </c>
      <c r="CS41" s="644"/>
      <c r="CT41" s="644"/>
      <c r="CU41" s="644"/>
      <c r="CV41" s="644"/>
      <c r="CW41" s="644"/>
      <c r="CX41" s="644"/>
      <c r="CY41" s="645"/>
      <c r="CZ41" s="628" t="s">
        <v>133</v>
      </c>
      <c r="DA41" s="656"/>
      <c r="DB41" s="656"/>
      <c r="DC41" s="658"/>
      <c r="DD41" s="632" t="s">
        <v>172</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357</v>
      </c>
      <c r="AR42" s="693"/>
      <c r="AS42" s="693"/>
      <c r="AT42" s="693"/>
      <c r="AU42" s="693"/>
      <c r="AV42" s="693"/>
      <c r="AW42" s="693"/>
      <c r="AX42" s="693"/>
      <c r="AY42" s="694"/>
      <c r="AZ42" s="695">
        <v>246003</v>
      </c>
      <c r="BA42" s="696"/>
      <c r="BB42" s="696"/>
      <c r="BC42" s="696"/>
      <c r="BD42" s="682"/>
      <c r="BE42" s="682"/>
      <c r="BF42" s="684"/>
      <c r="BG42" s="675"/>
      <c r="BH42" s="676"/>
      <c r="BI42" s="676"/>
      <c r="BJ42" s="676"/>
      <c r="BK42" s="676"/>
      <c r="BL42" s="224"/>
      <c r="BM42" s="647" t="s">
        <v>358</v>
      </c>
      <c r="BN42" s="647"/>
      <c r="BO42" s="647"/>
      <c r="BP42" s="647"/>
      <c r="BQ42" s="647"/>
      <c r="BR42" s="647"/>
      <c r="BS42" s="647"/>
      <c r="BT42" s="647"/>
      <c r="BU42" s="648"/>
      <c r="BV42" s="695">
        <v>467</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6905290</v>
      </c>
      <c r="CS42" s="644"/>
      <c r="CT42" s="644"/>
      <c r="CU42" s="644"/>
      <c r="CV42" s="644"/>
      <c r="CW42" s="644"/>
      <c r="CX42" s="644"/>
      <c r="CY42" s="645"/>
      <c r="CZ42" s="628">
        <v>28.6</v>
      </c>
      <c r="DA42" s="656"/>
      <c r="DB42" s="656"/>
      <c r="DC42" s="658"/>
      <c r="DD42" s="632">
        <v>3400700</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t="s">
        <v>248</v>
      </c>
      <c r="CS43" s="644"/>
      <c r="CT43" s="644"/>
      <c r="CU43" s="644"/>
      <c r="CV43" s="644"/>
      <c r="CW43" s="644"/>
      <c r="CX43" s="644"/>
      <c r="CY43" s="645"/>
      <c r="CZ43" s="628" t="s">
        <v>133</v>
      </c>
      <c r="DA43" s="656"/>
      <c r="DB43" s="656"/>
      <c r="DC43" s="658"/>
      <c r="DD43" s="632" t="s">
        <v>133</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363</v>
      </c>
      <c r="CG44" s="621"/>
      <c r="CH44" s="621"/>
      <c r="CI44" s="621"/>
      <c r="CJ44" s="621"/>
      <c r="CK44" s="621"/>
      <c r="CL44" s="621"/>
      <c r="CM44" s="621"/>
      <c r="CN44" s="621"/>
      <c r="CO44" s="621"/>
      <c r="CP44" s="621"/>
      <c r="CQ44" s="622"/>
      <c r="CR44" s="623">
        <v>6703267</v>
      </c>
      <c r="CS44" s="624"/>
      <c r="CT44" s="624"/>
      <c r="CU44" s="624"/>
      <c r="CV44" s="624"/>
      <c r="CW44" s="624"/>
      <c r="CX44" s="624"/>
      <c r="CY44" s="625"/>
      <c r="CZ44" s="628">
        <v>27.8</v>
      </c>
      <c r="DA44" s="629"/>
      <c r="DB44" s="629"/>
      <c r="DC44" s="635"/>
      <c r="DD44" s="632">
        <v>3285878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4666836</v>
      </c>
      <c r="CS45" s="644"/>
      <c r="CT45" s="644"/>
      <c r="CU45" s="644"/>
      <c r="CV45" s="644"/>
      <c r="CW45" s="644"/>
      <c r="CX45" s="644"/>
      <c r="CY45" s="645"/>
      <c r="CZ45" s="628">
        <v>19.399999999999999</v>
      </c>
      <c r="DA45" s="656"/>
      <c r="DB45" s="656"/>
      <c r="DC45" s="658"/>
      <c r="DD45" s="632">
        <v>1689504</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2036431</v>
      </c>
      <c r="CS46" s="624"/>
      <c r="CT46" s="624"/>
      <c r="CU46" s="624"/>
      <c r="CV46" s="624"/>
      <c r="CW46" s="624"/>
      <c r="CX46" s="624"/>
      <c r="CY46" s="625"/>
      <c r="CZ46" s="628">
        <v>8.4</v>
      </c>
      <c r="DA46" s="629"/>
      <c r="DB46" s="629"/>
      <c r="DC46" s="635"/>
      <c r="DD46" s="632">
        <v>1596374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v>202023</v>
      </c>
      <c r="CS47" s="644"/>
      <c r="CT47" s="644"/>
      <c r="CU47" s="644"/>
      <c r="CV47" s="644"/>
      <c r="CW47" s="644"/>
      <c r="CX47" s="644"/>
      <c r="CY47" s="645"/>
      <c r="CZ47" s="628">
        <v>0.8</v>
      </c>
      <c r="DA47" s="656"/>
      <c r="DB47" s="656"/>
      <c r="DC47" s="658"/>
      <c r="DD47" s="632">
        <v>114822</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368</v>
      </c>
      <c r="CG48" s="621"/>
      <c r="CH48" s="621"/>
      <c r="CI48" s="621"/>
      <c r="CJ48" s="621"/>
      <c r="CK48" s="621"/>
      <c r="CL48" s="621"/>
      <c r="CM48" s="621"/>
      <c r="CN48" s="621"/>
      <c r="CO48" s="621"/>
      <c r="CP48" s="621"/>
      <c r="CQ48" s="622"/>
      <c r="CR48" s="623" t="s">
        <v>248</v>
      </c>
      <c r="CS48" s="624"/>
      <c r="CT48" s="624"/>
      <c r="CU48" s="624"/>
      <c r="CV48" s="624"/>
      <c r="CW48" s="624"/>
      <c r="CX48" s="624"/>
      <c r="CY48" s="625"/>
      <c r="CZ48" s="628" t="s">
        <v>133</v>
      </c>
      <c r="DA48" s="629"/>
      <c r="DB48" s="629"/>
      <c r="DC48" s="635"/>
      <c r="DD48" s="632" t="s">
        <v>133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369</v>
      </c>
      <c r="CE49" s="647"/>
      <c r="CF49" s="647"/>
      <c r="CG49" s="647"/>
      <c r="CH49" s="647"/>
      <c r="CI49" s="647"/>
      <c r="CJ49" s="647"/>
      <c r="CK49" s="647"/>
      <c r="CL49" s="647"/>
      <c r="CM49" s="647"/>
      <c r="CN49" s="647"/>
      <c r="CO49" s="647"/>
      <c r="CP49" s="647"/>
      <c r="CQ49" s="648"/>
      <c r="CR49" s="695">
        <v>24113271</v>
      </c>
      <c r="CS49" s="682"/>
      <c r="CT49" s="682"/>
      <c r="CU49" s="682"/>
      <c r="CV49" s="682"/>
      <c r="CW49" s="682"/>
      <c r="CX49" s="682"/>
      <c r="CY49" s="711"/>
      <c r="CZ49" s="703">
        <v>100</v>
      </c>
      <c r="DA49" s="712"/>
      <c r="DB49" s="712"/>
      <c r="DC49" s="713"/>
      <c r="DD49" s="714">
        <v>12345093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xdIx22m4kIq4pjVjCNdNrQvNGz2IBmCaptoLDnl76Pd0ge1z+3JCgnGCh/Y3eagAdFCossd2HlWruy7g76qJuw==" saltValue="EOmv7sXLfwsrpSlzbhNH3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Y11" sqref="AY11:BM11"/>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33256</v>
      </c>
      <c r="R7" s="753"/>
      <c r="S7" s="753"/>
      <c r="T7" s="753"/>
      <c r="U7" s="753"/>
      <c r="V7" s="753">
        <v>24073</v>
      </c>
      <c r="W7" s="753"/>
      <c r="X7" s="753"/>
      <c r="Y7" s="753"/>
      <c r="Z7" s="753"/>
      <c r="AA7" s="753">
        <v>9183</v>
      </c>
      <c r="AB7" s="753"/>
      <c r="AC7" s="753"/>
      <c r="AD7" s="753"/>
      <c r="AE7" s="754"/>
      <c r="AF7" s="755">
        <v>934</v>
      </c>
      <c r="AG7" s="756"/>
      <c r="AH7" s="756"/>
      <c r="AI7" s="756"/>
      <c r="AJ7" s="757"/>
      <c r="AK7" s="758">
        <v>634</v>
      </c>
      <c r="AL7" s="759"/>
      <c r="AM7" s="759"/>
      <c r="AN7" s="759"/>
      <c r="AO7" s="759"/>
      <c r="AP7" s="759">
        <v>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393</v>
      </c>
      <c r="C8" s="781"/>
      <c r="D8" s="781"/>
      <c r="E8" s="781"/>
      <c r="F8" s="781"/>
      <c r="G8" s="781"/>
      <c r="H8" s="781"/>
      <c r="I8" s="781"/>
      <c r="J8" s="781"/>
      <c r="K8" s="781"/>
      <c r="L8" s="781"/>
      <c r="M8" s="781"/>
      <c r="N8" s="781"/>
      <c r="O8" s="781"/>
      <c r="P8" s="782"/>
      <c r="Q8" s="783">
        <v>76</v>
      </c>
      <c r="R8" s="784"/>
      <c r="S8" s="784"/>
      <c r="T8" s="784"/>
      <c r="U8" s="784"/>
      <c r="V8" s="784">
        <v>59</v>
      </c>
      <c r="W8" s="784"/>
      <c r="X8" s="784"/>
      <c r="Y8" s="784"/>
      <c r="Z8" s="784"/>
      <c r="AA8" s="784">
        <v>17</v>
      </c>
      <c r="AB8" s="784"/>
      <c r="AC8" s="784"/>
      <c r="AD8" s="784"/>
      <c r="AE8" s="785"/>
      <c r="AF8" s="786">
        <v>17</v>
      </c>
      <c r="AG8" s="787"/>
      <c r="AH8" s="787"/>
      <c r="AI8" s="787"/>
      <c r="AJ8" s="788"/>
      <c r="AK8" s="769">
        <v>20</v>
      </c>
      <c r="AL8" s="770"/>
      <c r="AM8" s="770"/>
      <c r="AN8" s="770"/>
      <c r="AO8" s="770"/>
      <c r="AP8" s="770">
        <v>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t="s">
        <v>394</v>
      </c>
      <c r="C9" s="781"/>
      <c r="D9" s="781"/>
      <c r="E9" s="781"/>
      <c r="F9" s="781"/>
      <c r="G9" s="781"/>
      <c r="H9" s="781"/>
      <c r="I9" s="781"/>
      <c r="J9" s="781"/>
      <c r="K9" s="781"/>
      <c r="L9" s="781"/>
      <c r="M9" s="781"/>
      <c r="N9" s="781"/>
      <c r="O9" s="781"/>
      <c r="P9" s="782"/>
      <c r="Q9" s="783">
        <v>7</v>
      </c>
      <c r="R9" s="784"/>
      <c r="S9" s="784"/>
      <c r="T9" s="784"/>
      <c r="U9" s="784"/>
      <c r="V9" s="784">
        <v>0</v>
      </c>
      <c r="W9" s="784"/>
      <c r="X9" s="784"/>
      <c r="Y9" s="784"/>
      <c r="Z9" s="784"/>
      <c r="AA9" s="784">
        <v>7</v>
      </c>
      <c r="AB9" s="784"/>
      <c r="AC9" s="784"/>
      <c r="AD9" s="784"/>
      <c r="AE9" s="785"/>
      <c r="AF9" s="786">
        <v>7</v>
      </c>
      <c r="AG9" s="787"/>
      <c r="AH9" s="787"/>
      <c r="AI9" s="787"/>
      <c r="AJ9" s="788"/>
      <c r="AK9" s="769">
        <v>0</v>
      </c>
      <c r="AL9" s="770"/>
      <c r="AM9" s="770"/>
      <c r="AN9" s="770"/>
      <c r="AO9" s="770"/>
      <c r="AP9" s="770">
        <v>0</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t="s">
        <v>395</v>
      </c>
      <c r="C10" s="781"/>
      <c r="D10" s="781"/>
      <c r="E10" s="781"/>
      <c r="F10" s="781"/>
      <c r="G10" s="781"/>
      <c r="H10" s="781"/>
      <c r="I10" s="781"/>
      <c r="J10" s="781"/>
      <c r="K10" s="781"/>
      <c r="L10" s="781"/>
      <c r="M10" s="781"/>
      <c r="N10" s="781"/>
      <c r="O10" s="781"/>
      <c r="P10" s="782"/>
      <c r="Q10" s="783">
        <v>7</v>
      </c>
      <c r="R10" s="784"/>
      <c r="S10" s="784"/>
      <c r="T10" s="784"/>
      <c r="U10" s="784"/>
      <c r="V10" s="784">
        <v>7</v>
      </c>
      <c r="W10" s="784"/>
      <c r="X10" s="784"/>
      <c r="Y10" s="784"/>
      <c r="Z10" s="784"/>
      <c r="AA10" s="784">
        <v>0</v>
      </c>
      <c r="AB10" s="784"/>
      <c r="AC10" s="784"/>
      <c r="AD10" s="784"/>
      <c r="AE10" s="785"/>
      <c r="AF10" s="786">
        <v>0</v>
      </c>
      <c r="AG10" s="787"/>
      <c r="AH10" s="787"/>
      <c r="AI10" s="787"/>
      <c r="AJ10" s="788"/>
      <c r="AK10" s="769">
        <v>7</v>
      </c>
      <c r="AL10" s="770"/>
      <c r="AM10" s="770"/>
      <c r="AN10" s="770"/>
      <c r="AO10" s="770"/>
      <c r="AP10" s="770">
        <v>0</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397</v>
      </c>
      <c r="B23" s="789" t="s">
        <v>398</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958</v>
      </c>
      <c r="AG23" s="793"/>
      <c r="AH23" s="793"/>
      <c r="AI23" s="793"/>
      <c r="AJ23" s="796"/>
      <c r="AK23" s="797"/>
      <c r="AL23" s="798"/>
      <c r="AM23" s="798"/>
      <c r="AN23" s="798"/>
      <c r="AO23" s="798"/>
      <c r="AP23" s="793"/>
      <c r="AQ23" s="793"/>
      <c r="AR23" s="793"/>
      <c r="AS23" s="793"/>
      <c r="AT23" s="793"/>
      <c r="AU23" s="809"/>
      <c r="AV23" s="809"/>
      <c r="AW23" s="809"/>
      <c r="AX23" s="809"/>
      <c r="AY23" s="810"/>
      <c r="AZ23" s="811" t="s">
        <v>399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410</v>
      </c>
      <c r="C28" s="750"/>
      <c r="D28" s="750"/>
      <c r="E28" s="750"/>
      <c r="F28" s="750"/>
      <c r="G28" s="750"/>
      <c r="H28" s="750"/>
      <c r="I28" s="750"/>
      <c r="J28" s="750"/>
      <c r="K28" s="750"/>
      <c r="L28" s="750"/>
      <c r="M28" s="750"/>
      <c r="N28" s="750"/>
      <c r="O28" s="750"/>
      <c r="P28" s="751"/>
      <c r="Q28" s="822">
        <v>2033</v>
      </c>
      <c r="R28" s="823"/>
      <c r="S28" s="823"/>
      <c r="T28" s="823"/>
      <c r="U28" s="823"/>
      <c r="V28" s="823">
        <v>1949</v>
      </c>
      <c r="W28" s="823"/>
      <c r="X28" s="823"/>
      <c r="Y28" s="823"/>
      <c r="Z28" s="823"/>
      <c r="AA28" s="823">
        <v>84</v>
      </c>
      <c r="AB28" s="823"/>
      <c r="AC28" s="823"/>
      <c r="AD28" s="823"/>
      <c r="AE28" s="824"/>
      <c r="AF28" s="825">
        <v>84</v>
      </c>
      <c r="AG28" s="823"/>
      <c r="AH28" s="823"/>
      <c r="AI28" s="823"/>
      <c r="AJ28" s="826"/>
      <c r="AK28" s="827">
        <v>145</v>
      </c>
      <c r="AL28" s="828"/>
      <c r="AM28" s="828"/>
      <c r="AN28" s="828"/>
      <c r="AO28" s="828"/>
      <c r="AP28" s="828">
        <v>0</v>
      </c>
      <c r="AQ28" s="828"/>
      <c r="AR28" s="828"/>
      <c r="AS28" s="828"/>
      <c r="AT28" s="828"/>
      <c r="AU28" s="828">
        <v>0</v>
      </c>
      <c r="AV28" s="828"/>
      <c r="AW28" s="828"/>
      <c r="AX28" s="828"/>
      <c r="AY28" s="828"/>
      <c r="AZ28" s="829">
        <v>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411</v>
      </c>
      <c r="C29" s="781"/>
      <c r="D29" s="781"/>
      <c r="E29" s="781"/>
      <c r="F29" s="781"/>
      <c r="G29" s="781"/>
      <c r="H29" s="781"/>
      <c r="I29" s="781"/>
      <c r="J29" s="781"/>
      <c r="K29" s="781"/>
      <c r="L29" s="781"/>
      <c r="M29" s="781"/>
      <c r="N29" s="781"/>
      <c r="O29" s="781"/>
      <c r="P29" s="782"/>
      <c r="Q29" s="783">
        <v>1184</v>
      </c>
      <c r="R29" s="784"/>
      <c r="S29" s="784"/>
      <c r="T29" s="784"/>
      <c r="U29" s="784"/>
      <c r="V29" s="784">
        <v>1116</v>
      </c>
      <c r="W29" s="784"/>
      <c r="X29" s="784"/>
      <c r="Y29" s="784"/>
      <c r="Z29" s="784"/>
      <c r="AA29" s="784">
        <v>68</v>
      </c>
      <c r="AB29" s="784"/>
      <c r="AC29" s="784"/>
      <c r="AD29" s="784"/>
      <c r="AE29" s="785"/>
      <c r="AF29" s="786">
        <v>68</v>
      </c>
      <c r="AG29" s="787"/>
      <c r="AH29" s="787"/>
      <c r="AI29" s="787"/>
      <c r="AJ29" s="788"/>
      <c r="AK29" s="834">
        <v>195</v>
      </c>
      <c r="AL29" s="830"/>
      <c r="AM29" s="830"/>
      <c r="AN29" s="830"/>
      <c r="AO29" s="830"/>
      <c r="AP29" s="830">
        <v>0</v>
      </c>
      <c r="AQ29" s="830"/>
      <c r="AR29" s="830"/>
      <c r="AS29" s="830"/>
      <c r="AT29" s="830"/>
      <c r="AU29" s="830">
        <v>0</v>
      </c>
      <c r="AV29" s="830"/>
      <c r="AW29" s="830"/>
      <c r="AX29" s="830"/>
      <c r="AY29" s="830"/>
      <c r="AZ29" s="831">
        <v>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412</v>
      </c>
      <c r="C30" s="781"/>
      <c r="D30" s="781"/>
      <c r="E30" s="781"/>
      <c r="F30" s="781"/>
      <c r="G30" s="781"/>
      <c r="H30" s="781"/>
      <c r="I30" s="781"/>
      <c r="J30" s="781"/>
      <c r="K30" s="781"/>
      <c r="L30" s="781"/>
      <c r="M30" s="781"/>
      <c r="N30" s="781"/>
      <c r="O30" s="781"/>
      <c r="P30" s="782"/>
      <c r="Q30" s="783">
        <v>8</v>
      </c>
      <c r="R30" s="784"/>
      <c r="S30" s="784"/>
      <c r="T30" s="784"/>
      <c r="U30" s="784"/>
      <c r="V30" s="784">
        <v>8</v>
      </c>
      <c r="W30" s="784"/>
      <c r="X30" s="784"/>
      <c r="Y30" s="784"/>
      <c r="Z30" s="784"/>
      <c r="AA30" s="784">
        <v>0</v>
      </c>
      <c r="AB30" s="784"/>
      <c r="AC30" s="784"/>
      <c r="AD30" s="784"/>
      <c r="AE30" s="785"/>
      <c r="AF30" s="786">
        <v>0</v>
      </c>
      <c r="AG30" s="787"/>
      <c r="AH30" s="787"/>
      <c r="AI30" s="787"/>
      <c r="AJ30" s="788"/>
      <c r="AK30" s="834">
        <v>0</v>
      </c>
      <c r="AL30" s="830"/>
      <c r="AM30" s="830"/>
      <c r="AN30" s="830"/>
      <c r="AO30" s="830"/>
      <c r="AP30" s="830">
        <v>0</v>
      </c>
      <c r="AQ30" s="830"/>
      <c r="AR30" s="830"/>
      <c r="AS30" s="830"/>
      <c r="AT30" s="830"/>
      <c r="AU30" s="830">
        <v>0</v>
      </c>
      <c r="AV30" s="830"/>
      <c r="AW30" s="830"/>
      <c r="AX30" s="830"/>
      <c r="AY30" s="830"/>
      <c r="AZ30" s="831">
        <v>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413</v>
      </c>
      <c r="C31" s="781"/>
      <c r="D31" s="781"/>
      <c r="E31" s="781"/>
      <c r="F31" s="781"/>
      <c r="G31" s="781"/>
      <c r="H31" s="781"/>
      <c r="I31" s="781"/>
      <c r="J31" s="781"/>
      <c r="K31" s="781"/>
      <c r="L31" s="781"/>
      <c r="M31" s="781"/>
      <c r="N31" s="781"/>
      <c r="O31" s="781"/>
      <c r="P31" s="782"/>
      <c r="Q31" s="783">
        <v>27</v>
      </c>
      <c r="R31" s="784"/>
      <c r="S31" s="784"/>
      <c r="T31" s="784"/>
      <c r="U31" s="784"/>
      <c r="V31" s="784">
        <v>27</v>
      </c>
      <c r="W31" s="784"/>
      <c r="X31" s="784"/>
      <c r="Y31" s="784"/>
      <c r="Z31" s="784"/>
      <c r="AA31" s="784">
        <v>0</v>
      </c>
      <c r="AB31" s="784"/>
      <c r="AC31" s="784"/>
      <c r="AD31" s="784"/>
      <c r="AE31" s="785"/>
      <c r="AF31" s="786">
        <v>0</v>
      </c>
      <c r="AG31" s="787"/>
      <c r="AH31" s="787"/>
      <c r="AI31" s="787"/>
      <c r="AJ31" s="788"/>
      <c r="AK31" s="834">
        <v>23</v>
      </c>
      <c r="AL31" s="830"/>
      <c r="AM31" s="830"/>
      <c r="AN31" s="830"/>
      <c r="AO31" s="830"/>
      <c r="AP31" s="830">
        <v>0</v>
      </c>
      <c r="AQ31" s="830"/>
      <c r="AR31" s="830"/>
      <c r="AS31" s="830"/>
      <c r="AT31" s="830"/>
      <c r="AU31" s="830">
        <v>0</v>
      </c>
      <c r="AV31" s="830"/>
      <c r="AW31" s="830"/>
      <c r="AX31" s="830"/>
      <c r="AY31" s="830"/>
      <c r="AZ31" s="831">
        <v>0</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414</v>
      </c>
      <c r="C32" s="781"/>
      <c r="D32" s="781"/>
      <c r="E32" s="781"/>
      <c r="F32" s="781"/>
      <c r="G32" s="781"/>
      <c r="H32" s="781"/>
      <c r="I32" s="781"/>
      <c r="J32" s="781"/>
      <c r="K32" s="781"/>
      <c r="L32" s="781"/>
      <c r="M32" s="781"/>
      <c r="N32" s="781"/>
      <c r="O32" s="781"/>
      <c r="P32" s="782"/>
      <c r="Q32" s="783">
        <v>1315</v>
      </c>
      <c r="R32" s="784"/>
      <c r="S32" s="784"/>
      <c r="T32" s="784"/>
      <c r="U32" s="784"/>
      <c r="V32" s="784">
        <v>877</v>
      </c>
      <c r="W32" s="784"/>
      <c r="X32" s="784"/>
      <c r="Y32" s="784"/>
      <c r="Z32" s="784"/>
      <c r="AA32" s="784">
        <v>438</v>
      </c>
      <c r="AB32" s="784"/>
      <c r="AC32" s="784"/>
      <c r="AD32" s="784"/>
      <c r="AE32" s="785"/>
      <c r="AF32" s="786" t="s">
        <v>415</v>
      </c>
      <c r="AG32" s="787"/>
      <c r="AH32" s="787"/>
      <c r="AI32" s="787"/>
      <c r="AJ32" s="788"/>
      <c r="AK32" s="834">
        <v>781</v>
      </c>
      <c r="AL32" s="830"/>
      <c r="AM32" s="830"/>
      <c r="AN32" s="830"/>
      <c r="AO32" s="830"/>
      <c r="AP32" s="830">
        <v>0</v>
      </c>
      <c r="AQ32" s="830"/>
      <c r="AR32" s="830"/>
      <c r="AS32" s="830"/>
      <c r="AT32" s="830"/>
      <c r="AU32" s="830">
        <v>0</v>
      </c>
      <c r="AV32" s="830"/>
      <c r="AW32" s="830"/>
      <c r="AX32" s="830"/>
      <c r="AY32" s="830"/>
      <c r="AZ32" s="831">
        <v>0</v>
      </c>
      <c r="BA32" s="831"/>
      <c r="BB32" s="831"/>
      <c r="BC32" s="831"/>
      <c r="BD32" s="831"/>
      <c r="BE32" s="832" t="s">
        <v>416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417</v>
      </c>
      <c r="C33" s="781"/>
      <c r="D33" s="781"/>
      <c r="E33" s="781"/>
      <c r="F33" s="781"/>
      <c r="G33" s="781"/>
      <c r="H33" s="781"/>
      <c r="I33" s="781"/>
      <c r="J33" s="781"/>
      <c r="K33" s="781"/>
      <c r="L33" s="781"/>
      <c r="M33" s="781"/>
      <c r="N33" s="781"/>
      <c r="O33" s="781"/>
      <c r="P33" s="782"/>
      <c r="Q33" s="783">
        <v>651</v>
      </c>
      <c r="R33" s="784"/>
      <c r="S33" s="784"/>
      <c r="T33" s="784"/>
      <c r="U33" s="784"/>
      <c r="V33" s="784">
        <v>649</v>
      </c>
      <c r="W33" s="784"/>
      <c r="X33" s="784"/>
      <c r="Y33" s="784"/>
      <c r="Z33" s="784"/>
      <c r="AA33" s="784">
        <v>2</v>
      </c>
      <c r="AB33" s="784"/>
      <c r="AC33" s="784"/>
      <c r="AD33" s="784"/>
      <c r="AE33" s="785"/>
      <c r="AF33" s="786">
        <v>2</v>
      </c>
      <c r="AG33" s="787"/>
      <c r="AH33" s="787"/>
      <c r="AI33" s="787"/>
      <c r="AJ33" s="788"/>
      <c r="AK33" s="834">
        <v>0</v>
      </c>
      <c r="AL33" s="830"/>
      <c r="AM33" s="830"/>
      <c r="AN33" s="830"/>
      <c r="AO33" s="830"/>
      <c r="AP33" s="830">
        <v>0</v>
      </c>
      <c r="AQ33" s="830"/>
      <c r="AR33" s="830"/>
      <c r="AS33" s="830"/>
      <c r="AT33" s="830"/>
      <c r="AU33" s="830">
        <v>0</v>
      </c>
      <c r="AV33" s="830"/>
      <c r="AW33" s="830"/>
      <c r="AX33" s="830"/>
      <c r="AY33" s="830"/>
      <c r="AZ33" s="831">
        <v>0</v>
      </c>
      <c r="BA33" s="831"/>
      <c r="BB33" s="831"/>
      <c r="BC33" s="831"/>
      <c r="BD33" s="831"/>
      <c r="BE33" s="832" t="s">
        <v>418</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419</v>
      </c>
      <c r="C34" s="781"/>
      <c r="D34" s="781"/>
      <c r="E34" s="781"/>
      <c r="F34" s="781"/>
      <c r="G34" s="781"/>
      <c r="H34" s="781"/>
      <c r="I34" s="781"/>
      <c r="J34" s="781"/>
      <c r="K34" s="781"/>
      <c r="L34" s="781"/>
      <c r="M34" s="781"/>
      <c r="N34" s="781"/>
      <c r="O34" s="781"/>
      <c r="P34" s="782"/>
      <c r="Q34" s="783">
        <v>1981</v>
      </c>
      <c r="R34" s="784"/>
      <c r="S34" s="784"/>
      <c r="T34" s="784"/>
      <c r="U34" s="784"/>
      <c r="V34" s="784">
        <v>847</v>
      </c>
      <c r="W34" s="784"/>
      <c r="X34" s="784"/>
      <c r="Y34" s="784"/>
      <c r="Z34" s="784"/>
      <c r="AA34" s="784">
        <v>1134</v>
      </c>
      <c r="AB34" s="784"/>
      <c r="AC34" s="784"/>
      <c r="AD34" s="784"/>
      <c r="AE34" s="785"/>
      <c r="AF34" s="786">
        <v>0</v>
      </c>
      <c r="AG34" s="787"/>
      <c r="AH34" s="787"/>
      <c r="AI34" s="787"/>
      <c r="AJ34" s="788"/>
      <c r="AK34" s="834">
        <v>1823</v>
      </c>
      <c r="AL34" s="830"/>
      <c r="AM34" s="830"/>
      <c r="AN34" s="830"/>
      <c r="AO34" s="830"/>
      <c r="AP34" s="830">
        <v>0</v>
      </c>
      <c r="AQ34" s="830"/>
      <c r="AR34" s="830"/>
      <c r="AS34" s="830"/>
      <c r="AT34" s="830"/>
      <c r="AU34" s="830">
        <v>0</v>
      </c>
      <c r="AV34" s="830"/>
      <c r="AW34" s="830"/>
      <c r="AX34" s="830"/>
      <c r="AY34" s="830"/>
      <c r="AZ34" s="831">
        <v>0</v>
      </c>
      <c r="BA34" s="831"/>
      <c r="BB34" s="831"/>
      <c r="BC34" s="831"/>
      <c r="BD34" s="831"/>
      <c r="BE34" s="832" t="s">
        <v>420</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397</v>
      </c>
      <c r="B63" s="789" t="s">
        <v>422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154</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423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425</v>
      </c>
      <c r="B66" s="728"/>
      <c r="C66" s="728"/>
      <c r="D66" s="728"/>
      <c r="E66" s="728"/>
      <c r="F66" s="728"/>
      <c r="G66" s="728"/>
      <c r="H66" s="728"/>
      <c r="I66" s="728"/>
      <c r="J66" s="728"/>
      <c r="K66" s="728"/>
      <c r="L66" s="728"/>
      <c r="M66" s="728"/>
      <c r="N66" s="728"/>
      <c r="O66" s="728"/>
      <c r="P66" s="729"/>
      <c r="Q66" s="733" t="s">
        <v>426</v>
      </c>
      <c r="R66" s="734"/>
      <c r="S66" s="734"/>
      <c r="T66" s="734"/>
      <c r="U66" s="735"/>
      <c r="V66" s="733" t="s">
        <v>427</v>
      </c>
      <c r="W66" s="734"/>
      <c r="X66" s="734"/>
      <c r="Y66" s="734"/>
      <c r="Z66" s="735"/>
      <c r="AA66" s="733" t="s">
        <v>428</v>
      </c>
      <c r="AB66" s="734"/>
      <c r="AC66" s="734"/>
      <c r="AD66" s="734"/>
      <c r="AE66" s="735"/>
      <c r="AF66" s="854" t="s">
        <v>429</v>
      </c>
      <c r="AG66" s="815"/>
      <c r="AH66" s="815"/>
      <c r="AI66" s="815"/>
      <c r="AJ66" s="855"/>
      <c r="AK66" s="733" t="s">
        <v>430</v>
      </c>
      <c r="AL66" s="728"/>
      <c r="AM66" s="728"/>
      <c r="AN66" s="728"/>
      <c r="AO66" s="729"/>
      <c r="AP66" s="733" t="s">
        <v>431</v>
      </c>
      <c r="AQ66" s="734"/>
      <c r="AR66" s="734"/>
      <c r="AS66" s="734"/>
      <c r="AT66" s="735"/>
      <c r="AU66" s="733" t="s">
        <v>432</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610</v>
      </c>
      <c r="C68" s="870"/>
      <c r="D68" s="870"/>
      <c r="E68" s="870"/>
      <c r="F68" s="870"/>
      <c r="G68" s="870"/>
      <c r="H68" s="870"/>
      <c r="I68" s="870"/>
      <c r="J68" s="870"/>
      <c r="K68" s="870"/>
      <c r="L68" s="870"/>
      <c r="M68" s="870"/>
      <c r="N68" s="870"/>
      <c r="O68" s="870"/>
      <c r="P68" s="871"/>
      <c r="Q68" s="872">
        <v>3099</v>
      </c>
      <c r="R68" s="866"/>
      <c r="S68" s="866"/>
      <c r="T68" s="866"/>
      <c r="U68" s="866"/>
      <c r="V68" s="866">
        <v>3043</v>
      </c>
      <c r="W68" s="866"/>
      <c r="X68" s="866"/>
      <c r="Y68" s="866"/>
      <c r="Z68" s="866"/>
      <c r="AA68" s="866">
        <v>54</v>
      </c>
      <c r="AB68" s="866"/>
      <c r="AC68" s="866"/>
      <c r="AD68" s="866"/>
      <c r="AE68" s="866"/>
      <c r="AF68" s="866">
        <v>54</v>
      </c>
      <c r="AG68" s="866"/>
      <c r="AH68" s="866"/>
      <c r="AI68" s="866"/>
      <c r="AJ68" s="866"/>
      <c r="AK68" s="866">
        <v>0</v>
      </c>
      <c r="AL68" s="866"/>
      <c r="AM68" s="866"/>
      <c r="AN68" s="866"/>
      <c r="AO68" s="866"/>
      <c r="AP68" s="866">
        <v>302</v>
      </c>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611</v>
      </c>
      <c r="C69" s="874"/>
      <c r="D69" s="874"/>
      <c r="E69" s="874"/>
      <c r="F69" s="874"/>
      <c r="G69" s="874"/>
      <c r="H69" s="874"/>
      <c r="I69" s="874"/>
      <c r="J69" s="874"/>
      <c r="K69" s="874"/>
      <c r="L69" s="874"/>
      <c r="M69" s="874"/>
      <c r="N69" s="874"/>
      <c r="O69" s="874"/>
      <c r="P69" s="875"/>
      <c r="Q69" s="876">
        <v>57</v>
      </c>
      <c r="R69" s="830"/>
      <c r="S69" s="830"/>
      <c r="T69" s="830"/>
      <c r="U69" s="830"/>
      <c r="V69" s="830">
        <v>57</v>
      </c>
      <c r="W69" s="830"/>
      <c r="X69" s="830"/>
      <c r="Y69" s="830"/>
      <c r="Z69" s="830"/>
      <c r="AA69" s="830">
        <v>0</v>
      </c>
      <c r="AB69" s="830"/>
      <c r="AC69" s="830"/>
      <c r="AD69" s="830"/>
      <c r="AE69" s="830"/>
      <c r="AF69" s="830">
        <v>0</v>
      </c>
      <c r="AG69" s="830"/>
      <c r="AH69" s="830"/>
      <c r="AI69" s="830"/>
      <c r="AJ69" s="830"/>
      <c r="AK69" s="830">
        <v>0</v>
      </c>
      <c r="AL69" s="830"/>
      <c r="AM69" s="830"/>
      <c r="AN69" s="830"/>
      <c r="AO69" s="830"/>
      <c r="AP69" s="830">
        <v>0</v>
      </c>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612</v>
      </c>
      <c r="C70" s="874"/>
      <c r="D70" s="874"/>
      <c r="E70" s="874"/>
      <c r="F70" s="874"/>
      <c r="G70" s="874"/>
      <c r="H70" s="874"/>
      <c r="I70" s="874"/>
      <c r="J70" s="874"/>
      <c r="K70" s="874"/>
      <c r="L70" s="874"/>
      <c r="M70" s="874"/>
      <c r="N70" s="874"/>
      <c r="O70" s="874"/>
      <c r="P70" s="875"/>
      <c r="Q70" s="876">
        <v>909</v>
      </c>
      <c r="R70" s="830"/>
      <c r="S70" s="830"/>
      <c r="T70" s="830"/>
      <c r="U70" s="830"/>
      <c r="V70" s="830">
        <v>848</v>
      </c>
      <c r="W70" s="830"/>
      <c r="X70" s="830"/>
      <c r="Y70" s="830"/>
      <c r="Z70" s="830"/>
      <c r="AA70" s="830">
        <v>61</v>
      </c>
      <c r="AB70" s="830"/>
      <c r="AC70" s="830"/>
      <c r="AD70" s="830"/>
      <c r="AE70" s="830"/>
      <c r="AF70" s="830">
        <v>53</v>
      </c>
      <c r="AG70" s="830"/>
      <c r="AH70" s="830"/>
      <c r="AI70" s="830"/>
      <c r="AJ70" s="830"/>
      <c r="AK70" s="830">
        <v>0</v>
      </c>
      <c r="AL70" s="830"/>
      <c r="AM70" s="830"/>
      <c r="AN70" s="830"/>
      <c r="AO70" s="830"/>
      <c r="AP70" s="830">
        <v>0</v>
      </c>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613</v>
      </c>
      <c r="C71" s="874"/>
      <c r="D71" s="874"/>
      <c r="E71" s="874"/>
      <c r="F71" s="874"/>
      <c r="G71" s="874"/>
      <c r="H71" s="874"/>
      <c r="I71" s="874"/>
      <c r="J71" s="874"/>
      <c r="K71" s="874"/>
      <c r="L71" s="874"/>
      <c r="M71" s="874"/>
      <c r="N71" s="874"/>
      <c r="O71" s="874"/>
      <c r="P71" s="875"/>
      <c r="Q71" s="876">
        <v>253547</v>
      </c>
      <c r="R71" s="830"/>
      <c r="S71" s="830"/>
      <c r="T71" s="830"/>
      <c r="U71" s="830"/>
      <c r="V71" s="830">
        <v>238716</v>
      </c>
      <c r="W71" s="830"/>
      <c r="X71" s="830"/>
      <c r="Y71" s="830"/>
      <c r="Z71" s="830"/>
      <c r="AA71" s="830">
        <v>14831</v>
      </c>
      <c r="AB71" s="830"/>
      <c r="AC71" s="830"/>
      <c r="AD71" s="830"/>
      <c r="AE71" s="830"/>
      <c r="AF71" s="830">
        <v>14831</v>
      </c>
      <c r="AG71" s="830"/>
      <c r="AH71" s="830"/>
      <c r="AI71" s="830"/>
      <c r="AJ71" s="830"/>
      <c r="AK71" s="830">
        <v>635</v>
      </c>
      <c r="AL71" s="830"/>
      <c r="AM71" s="830"/>
      <c r="AN71" s="830"/>
      <c r="AO71" s="830"/>
      <c r="AP71" s="830">
        <v>0</v>
      </c>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614</v>
      </c>
      <c r="C72" s="874"/>
      <c r="D72" s="874"/>
      <c r="E72" s="874"/>
      <c r="F72" s="874"/>
      <c r="G72" s="874"/>
      <c r="H72" s="874"/>
      <c r="I72" s="874"/>
      <c r="J72" s="874"/>
      <c r="K72" s="874"/>
      <c r="L72" s="874"/>
      <c r="M72" s="874"/>
      <c r="N72" s="874"/>
      <c r="O72" s="874"/>
      <c r="P72" s="875"/>
      <c r="Q72" s="876">
        <v>6836</v>
      </c>
      <c r="R72" s="830"/>
      <c r="S72" s="830"/>
      <c r="T72" s="830"/>
      <c r="U72" s="830"/>
      <c r="V72" s="830">
        <v>5439</v>
      </c>
      <c r="W72" s="830"/>
      <c r="X72" s="830"/>
      <c r="Y72" s="830"/>
      <c r="Z72" s="830"/>
      <c r="AA72" s="830">
        <v>1397</v>
      </c>
      <c r="AB72" s="830"/>
      <c r="AC72" s="830"/>
      <c r="AD72" s="830"/>
      <c r="AE72" s="830"/>
      <c r="AF72" s="830">
        <v>0</v>
      </c>
      <c r="AG72" s="830"/>
      <c r="AH72" s="830"/>
      <c r="AI72" s="830"/>
      <c r="AJ72" s="830"/>
      <c r="AK72" s="830">
        <v>14</v>
      </c>
      <c r="AL72" s="830"/>
      <c r="AM72" s="830"/>
      <c r="AN72" s="830"/>
      <c r="AO72" s="830"/>
      <c r="AP72" s="830">
        <v>0</v>
      </c>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615</v>
      </c>
      <c r="C73" s="874"/>
      <c r="D73" s="874"/>
      <c r="E73" s="874"/>
      <c r="F73" s="874"/>
      <c r="G73" s="874"/>
      <c r="H73" s="874"/>
      <c r="I73" s="874"/>
      <c r="J73" s="874"/>
      <c r="K73" s="874"/>
      <c r="L73" s="874"/>
      <c r="M73" s="874"/>
      <c r="N73" s="874"/>
      <c r="O73" s="874"/>
      <c r="P73" s="875"/>
      <c r="Q73" s="876">
        <v>1548</v>
      </c>
      <c r="R73" s="830"/>
      <c r="S73" s="830"/>
      <c r="T73" s="830"/>
      <c r="U73" s="830"/>
      <c r="V73" s="830">
        <v>1547</v>
      </c>
      <c r="W73" s="830"/>
      <c r="X73" s="830"/>
      <c r="Y73" s="830"/>
      <c r="Z73" s="830"/>
      <c r="AA73" s="830">
        <v>1</v>
      </c>
      <c r="AB73" s="830"/>
      <c r="AC73" s="830"/>
      <c r="AD73" s="830"/>
      <c r="AE73" s="830"/>
      <c r="AF73" s="830">
        <v>0</v>
      </c>
      <c r="AG73" s="830"/>
      <c r="AH73" s="830"/>
      <c r="AI73" s="830"/>
      <c r="AJ73" s="830"/>
      <c r="AK73" s="830">
        <v>0</v>
      </c>
      <c r="AL73" s="830"/>
      <c r="AM73" s="830"/>
      <c r="AN73" s="830"/>
      <c r="AO73" s="830"/>
      <c r="AP73" s="830">
        <v>0</v>
      </c>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616</v>
      </c>
      <c r="C74" s="874"/>
      <c r="D74" s="874"/>
      <c r="E74" s="874"/>
      <c r="F74" s="874"/>
      <c r="G74" s="874"/>
      <c r="H74" s="874"/>
      <c r="I74" s="874"/>
      <c r="J74" s="874"/>
      <c r="K74" s="874"/>
      <c r="L74" s="874"/>
      <c r="M74" s="874"/>
      <c r="N74" s="874"/>
      <c r="O74" s="874"/>
      <c r="P74" s="875"/>
      <c r="Q74" s="876">
        <v>15</v>
      </c>
      <c r="R74" s="830"/>
      <c r="S74" s="830"/>
      <c r="T74" s="830"/>
      <c r="U74" s="830"/>
      <c r="V74" s="830">
        <v>15</v>
      </c>
      <c r="W74" s="830"/>
      <c r="X74" s="830"/>
      <c r="Y74" s="830"/>
      <c r="Z74" s="830"/>
      <c r="AA74" s="830">
        <v>0</v>
      </c>
      <c r="AB74" s="830"/>
      <c r="AC74" s="830"/>
      <c r="AD74" s="830"/>
      <c r="AE74" s="830"/>
      <c r="AF74" s="830">
        <v>0</v>
      </c>
      <c r="AG74" s="830"/>
      <c r="AH74" s="830"/>
      <c r="AI74" s="830"/>
      <c r="AJ74" s="830"/>
      <c r="AK74" s="830">
        <v>0</v>
      </c>
      <c r="AL74" s="830"/>
      <c r="AM74" s="830"/>
      <c r="AN74" s="830"/>
      <c r="AO74" s="830"/>
      <c r="AP74" s="830">
        <v>0</v>
      </c>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617</v>
      </c>
      <c r="C75" s="874"/>
      <c r="D75" s="874"/>
      <c r="E75" s="874"/>
      <c r="F75" s="874"/>
      <c r="G75" s="874"/>
      <c r="H75" s="874"/>
      <c r="I75" s="874"/>
      <c r="J75" s="874"/>
      <c r="K75" s="874"/>
      <c r="L75" s="874"/>
      <c r="M75" s="874"/>
      <c r="N75" s="874"/>
      <c r="O75" s="874"/>
      <c r="P75" s="875"/>
      <c r="Q75" s="877">
        <v>56</v>
      </c>
      <c r="R75" s="878"/>
      <c r="S75" s="878"/>
      <c r="T75" s="878"/>
      <c r="U75" s="834"/>
      <c r="V75" s="879">
        <v>38</v>
      </c>
      <c r="W75" s="878"/>
      <c r="X75" s="878"/>
      <c r="Y75" s="878"/>
      <c r="Z75" s="834"/>
      <c r="AA75" s="879">
        <v>18</v>
      </c>
      <c r="AB75" s="878"/>
      <c r="AC75" s="878"/>
      <c r="AD75" s="878"/>
      <c r="AE75" s="834"/>
      <c r="AF75" s="879">
        <v>0</v>
      </c>
      <c r="AG75" s="878"/>
      <c r="AH75" s="878"/>
      <c r="AI75" s="878"/>
      <c r="AJ75" s="834"/>
      <c r="AK75" s="879">
        <v>0</v>
      </c>
      <c r="AL75" s="878"/>
      <c r="AM75" s="878"/>
      <c r="AN75" s="878"/>
      <c r="AO75" s="834"/>
      <c r="AP75" s="879">
        <v>0</v>
      </c>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618</v>
      </c>
      <c r="C76" s="874"/>
      <c r="D76" s="874"/>
      <c r="E76" s="874"/>
      <c r="F76" s="874"/>
      <c r="G76" s="874"/>
      <c r="H76" s="874"/>
      <c r="I76" s="874"/>
      <c r="J76" s="874"/>
      <c r="K76" s="874"/>
      <c r="L76" s="874"/>
      <c r="M76" s="874"/>
      <c r="N76" s="874"/>
      <c r="O76" s="874"/>
      <c r="P76" s="875"/>
      <c r="Q76" s="877">
        <v>40</v>
      </c>
      <c r="R76" s="878"/>
      <c r="S76" s="878"/>
      <c r="T76" s="878"/>
      <c r="U76" s="834"/>
      <c r="V76" s="879">
        <v>39</v>
      </c>
      <c r="W76" s="878"/>
      <c r="X76" s="878"/>
      <c r="Y76" s="878"/>
      <c r="Z76" s="834"/>
      <c r="AA76" s="879">
        <v>1</v>
      </c>
      <c r="AB76" s="878"/>
      <c r="AC76" s="878"/>
      <c r="AD76" s="878"/>
      <c r="AE76" s="834"/>
      <c r="AF76" s="879">
        <v>0</v>
      </c>
      <c r="AG76" s="878"/>
      <c r="AH76" s="878"/>
      <c r="AI76" s="878"/>
      <c r="AJ76" s="834"/>
      <c r="AK76" s="879">
        <v>0</v>
      </c>
      <c r="AL76" s="878"/>
      <c r="AM76" s="878"/>
      <c r="AN76" s="878"/>
      <c r="AO76" s="834"/>
      <c r="AP76" s="879">
        <v>0</v>
      </c>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619</v>
      </c>
      <c r="C77" s="874"/>
      <c r="D77" s="874"/>
      <c r="E77" s="874"/>
      <c r="F77" s="874"/>
      <c r="G77" s="874"/>
      <c r="H77" s="874"/>
      <c r="I77" s="874"/>
      <c r="J77" s="874"/>
      <c r="K77" s="874"/>
      <c r="L77" s="874"/>
      <c r="M77" s="874"/>
      <c r="N77" s="874"/>
      <c r="O77" s="874"/>
      <c r="P77" s="875"/>
      <c r="Q77" s="877">
        <v>1370</v>
      </c>
      <c r="R77" s="878"/>
      <c r="S77" s="878"/>
      <c r="T77" s="878"/>
      <c r="U77" s="834"/>
      <c r="V77" s="879">
        <v>1577</v>
      </c>
      <c r="W77" s="878"/>
      <c r="X77" s="878"/>
      <c r="Y77" s="878"/>
      <c r="Z77" s="834"/>
      <c r="AA77" s="879">
        <v>-207</v>
      </c>
      <c r="AB77" s="878"/>
      <c r="AC77" s="878"/>
      <c r="AD77" s="878"/>
      <c r="AE77" s="834"/>
      <c r="AF77" s="879">
        <v>4200</v>
      </c>
      <c r="AG77" s="878"/>
      <c r="AH77" s="878"/>
      <c r="AI77" s="878"/>
      <c r="AJ77" s="834"/>
      <c r="AK77" s="879">
        <v>0</v>
      </c>
      <c r="AL77" s="878"/>
      <c r="AM77" s="878"/>
      <c r="AN77" s="878"/>
      <c r="AO77" s="834"/>
      <c r="AP77" s="879">
        <v>2251</v>
      </c>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620</v>
      </c>
      <c r="C78" s="874"/>
      <c r="D78" s="874"/>
      <c r="E78" s="874"/>
      <c r="F78" s="874"/>
      <c r="G78" s="874"/>
      <c r="H78" s="874"/>
      <c r="I78" s="874"/>
      <c r="J78" s="874"/>
      <c r="K78" s="874"/>
      <c r="L78" s="874"/>
      <c r="M78" s="874"/>
      <c r="N78" s="874"/>
      <c r="O78" s="874"/>
      <c r="P78" s="875"/>
      <c r="Q78" s="876">
        <v>608</v>
      </c>
      <c r="R78" s="830"/>
      <c r="S78" s="830"/>
      <c r="T78" s="830"/>
      <c r="U78" s="830"/>
      <c r="V78" s="830">
        <v>467</v>
      </c>
      <c r="W78" s="830"/>
      <c r="X78" s="830"/>
      <c r="Y78" s="830"/>
      <c r="Z78" s="830"/>
      <c r="AA78" s="830">
        <v>141</v>
      </c>
      <c r="AB78" s="830"/>
      <c r="AC78" s="830"/>
      <c r="AD78" s="830"/>
      <c r="AE78" s="830"/>
      <c r="AF78" s="830">
        <v>1236</v>
      </c>
      <c r="AG78" s="830"/>
      <c r="AH78" s="830"/>
      <c r="AI78" s="830"/>
      <c r="AJ78" s="830"/>
      <c r="AK78" s="830">
        <v>0</v>
      </c>
      <c r="AL78" s="830"/>
      <c r="AM78" s="830"/>
      <c r="AN78" s="830"/>
      <c r="AO78" s="830"/>
      <c r="AP78" s="830">
        <v>1306</v>
      </c>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397</v>
      </c>
      <c r="B88" s="789" t="s">
        <v>433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20374</v>
      </c>
      <c r="AG88" s="844"/>
      <c r="AH88" s="844"/>
      <c r="AI88" s="844"/>
      <c r="AJ88" s="844"/>
      <c r="AK88" s="841"/>
      <c r="AL88" s="841"/>
      <c r="AM88" s="841"/>
      <c r="AN88" s="841"/>
      <c r="AO88" s="841"/>
      <c r="AP88" s="844">
        <v>3859</v>
      </c>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434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441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442</v>
      </c>
      <c r="AB109" s="893"/>
      <c r="AC109" s="893"/>
      <c r="AD109" s="893"/>
      <c r="AE109" s="894"/>
      <c r="AF109" s="892" t="s">
        <v>443</v>
      </c>
      <c r="AG109" s="893"/>
      <c r="AH109" s="893"/>
      <c r="AI109" s="893"/>
      <c r="AJ109" s="894"/>
      <c r="AK109" s="892" t="s">
        <v>312</v>
      </c>
      <c r="AL109" s="893"/>
      <c r="AM109" s="893"/>
      <c r="AN109" s="893"/>
      <c r="AO109" s="894"/>
      <c r="AP109" s="892" t="s">
        <v>444</v>
      </c>
      <c r="AQ109" s="893"/>
      <c r="AR109" s="893"/>
      <c r="AS109" s="893"/>
      <c r="AT109" s="895"/>
      <c r="AU109" s="912" t="s">
        <v>441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442</v>
      </c>
      <c r="BR109" s="893"/>
      <c r="BS109" s="893"/>
      <c r="BT109" s="893"/>
      <c r="BU109" s="894"/>
      <c r="BV109" s="892" t="s">
        <v>443</v>
      </c>
      <c r="BW109" s="893"/>
      <c r="BX109" s="893"/>
      <c r="BY109" s="893"/>
      <c r="BZ109" s="894"/>
      <c r="CA109" s="892" t="s">
        <v>312</v>
      </c>
      <c r="CB109" s="893"/>
      <c r="CC109" s="893"/>
      <c r="CD109" s="893"/>
      <c r="CE109" s="894"/>
      <c r="CF109" s="913" t="s">
        <v>444</v>
      </c>
      <c r="CG109" s="913"/>
      <c r="CH109" s="913"/>
      <c r="CI109" s="913"/>
      <c r="CJ109" s="913"/>
      <c r="CK109" s="892" t="s">
        <v>445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442</v>
      </c>
      <c r="DH109" s="893"/>
      <c r="DI109" s="893"/>
      <c r="DJ109" s="893"/>
      <c r="DK109" s="894"/>
      <c r="DL109" s="892" t="s">
        <v>443</v>
      </c>
      <c r="DM109" s="893"/>
      <c r="DN109" s="893"/>
      <c r="DO109" s="893"/>
      <c r="DP109" s="894"/>
      <c r="DQ109" s="892" t="s">
        <v>312</v>
      </c>
      <c r="DR109" s="893"/>
      <c r="DS109" s="893"/>
      <c r="DT109" s="893"/>
      <c r="DU109" s="894"/>
      <c r="DV109" s="892" t="s">
        <v>444</v>
      </c>
      <c r="DW109" s="893"/>
      <c r="DX109" s="893"/>
      <c r="DY109" s="893"/>
      <c r="DZ109" s="895"/>
    </row>
    <row r="110" spans="1:131" s="230" customFormat="1" ht="26.25" customHeight="1" x14ac:dyDescent="0.15">
      <c r="A110" s="896" t="s">
        <v>446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t="s">
        <v>447</v>
      </c>
      <c r="AB110" s="900"/>
      <c r="AC110" s="900"/>
      <c r="AD110" s="900"/>
      <c r="AE110" s="901"/>
      <c r="AF110" s="902" t="s">
        <v>399</v>
      </c>
      <c r="AG110" s="900"/>
      <c r="AH110" s="900"/>
      <c r="AI110" s="900"/>
      <c r="AJ110" s="901"/>
      <c r="AK110" s="902" t="s">
        <v>447</v>
      </c>
      <c r="AL110" s="900"/>
      <c r="AM110" s="900"/>
      <c r="AN110" s="900"/>
      <c r="AO110" s="901"/>
      <c r="AP110" s="903" t="s">
        <v>399</v>
      </c>
      <c r="AQ110" s="904"/>
      <c r="AR110" s="904"/>
      <c r="AS110" s="904"/>
      <c r="AT110" s="905"/>
      <c r="AU110" s="906" t="s">
        <v>75</v>
      </c>
      <c r="AV110" s="907"/>
      <c r="AW110" s="907"/>
      <c r="AX110" s="907"/>
      <c r="AY110" s="907"/>
      <c r="AZ110" s="929" t="s">
        <v>448</v>
      </c>
      <c r="BA110" s="897"/>
      <c r="BB110" s="897"/>
      <c r="BC110" s="897"/>
      <c r="BD110" s="897"/>
      <c r="BE110" s="897"/>
      <c r="BF110" s="897"/>
      <c r="BG110" s="897"/>
      <c r="BH110" s="897"/>
      <c r="BI110" s="897"/>
      <c r="BJ110" s="897"/>
      <c r="BK110" s="897"/>
      <c r="BL110" s="897"/>
      <c r="BM110" s="897"/>
      <c r="BN110" s="897"/>
      <c r="BO110" s="897"/>
      <c r="BP110" s="898"/>
      <c r="BQ110" s="930" t="s">
        <v>447</v>
      </c>
      <c r="BR110" s="931"/>
      <c r="BS110" s="931"/>
      <c r="BT110" s="931"/>
      <c r="BU110" s="931"/>
      <c r="BV110" s="931" t="s">
        <v>447</v>
      </c>
      <c r="BW110" s="931"/>
      <c r="BX110" s="931"/>
      <c r="BY110" s="931"/>
      <c r="BZ110" s="931"/>
      <c r="CA110" s="931" t="s">
        <v>449</v>
      </c>
      <c r="CB110" s="931"/>
      <c r="CC110" s="931"/>
      <c r="CD110" s="931"/>
      <c r="CE110" s="931"/>
      <c r="CF110" s="944" t="s">
        <v>447</v>
      </c>
      <c r="CG110" s="945"/>
      <c r="CH110" s="945"/>
      <c r="CI110" s="945"/>
      <c r="CJ110" s="945"/>
      <c r="CK110" s="946" t="s">
        <v>450</v>
      </c>
      <c r="CL110" s="947"/>
      <c r="CM110" s="929" t="s">
        <v>451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399</v>
      </c>
      <c r="DH110" s="931"/>
      <c r="DI110" s="931"/>
      <c r="DJ110" s="931"/>
      <c r="DK110" s="931"/>
      <c r="DL110" s="931" t="s">
        <v>452</v>
      </c>
      <c r="DM110" s="931"/>
      <c r="DN110" s="931"/>
      <c r="DO110" s="931"/>
      <c r="DP110" s="931"/>
      <c r="DQ110" s="931" t="s">
        <v>399</v>
      </c>
      <c r="DR110" s="931"/>
      <c r="DS110" s="931"/>
      <c r="DT110" s="931"/>
      <c r="DU110" s="931"/>
      <c r="DV110" s="932" t="s">
        <v>453</v>
      </c>
      <c r="DW110" s="932"/>
      <c r="DX110" s="932"/>
      <c r="DY110" s="932"/>
      <c r="DZ110" s="933"/>
    </row>
    <row r="111" spans="1:131" s="230" customFormat="1" ht="26.25" customHeight="1" x14ac:dyDescent="0.15">
      <c r="A111" s="934" t="s">
        <v>454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447</v>
      </c>
      <c r="AB111" s="938"/>
      <c r="AC111" s="938"/>
      <c r="AD111" s="938"/>
      <c r="AE111" s="939"/>
      <c r="AF111" s="940" t="s">
        <v>447</v>
      </c>
      <c r="AG111" s="938"/>
      <c r="AH111" s="938"/>
      <c r="AI111" s="938"/>
      <c r="AJ111" s="939"/>
      <c r="AK111" s="940" t="s">
        <v>447</v>
      </c>
      <c r="AL111" s="938"/>
      <c r="AM111" s="938"/>
      <c r="AN111" s="938"/>
      <c r="AO111" s="939"/>
      <c r="AP111" s="941" t="s">
        <v>447</v>
      </c>
      <c r="AQ111" s="942"/>
      <c r="AR111" s="942"/>
      <c r="AS111" s="942"/>
      <c r="AT111" s="943"/>
      <c r="AU111" s="908"/>
      <c r="AV111" s="909"/>
      <c r="AW111" s="909"/>
      <c r="AX111" s="909"/>
      <c r="AY111" s="909"/>
      <c r="AZ111" s="922" t="s">
        <v>455</v>
      </c>
      <c r="BA111" s="923"/>
      <c r="BB111" s="923"/>
      <c r="BC111" s="923"/>
      <c r="BD111" s="923"/>
      <c r="BE111" s="923"/>
      <c r="BF111" s="923"/>
      <c r="BG111" s="923"/>
      <c r="BH111" s="923"/>
      <c r="BI111" s="923"/>
      <c r="BJ111" s="923"/>
      <c r="BK111" s="923"/>
      <c r="BL111" s="923"/>
      <c r="BM111" s="923"/>
      <c r="BN111" s="923"/>
      <c r="BO111" s="923"/>
      <c r="BP111" s="924"/>
      <c r="BQ111" s="925" t="s">
        <v>452</v>
      </c>
      <c r="BR111" s="926"/>
      <c r="BS111" s="926"/>
      <c r="BT111" s="926"/>
      <c r="BU111" s="926"/>
      <c r="BV111" s="926" t="s">
        <v>452</v>
      </c>
      <c r="BW111" s="926"/>
      <c r="BX111" s="926"/>
      <c r="BY111" s="926"/>
      <c r="BZ111" s="926"/>
      <c r="CA111" s="926" t="s">
        <v>447</v>
      </c>
      <c r="CB111" s="926"/>
      <c r="CC111" s="926"/>
      <c r="CD111" s="926"/>
      <c r="CE111" s="926"/>
      <c r="CF111" s="920" t="s">
        <v>399</v>
      </c>
      <c r="CG111" s="921"/>
      <c r="CH111" s="921"/>
      <c r="CI111" s="921"/>
      <c r="CJ111" s="921"/>
      <c r="CK111" s="948"/>
      <c r="CL111" s="949"/>
      <c r="CM111" s="922" t="s">
        <v>456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399</v>
      </c>
      <c r="DH111" s="926"/>
      <c r="DI111" s="926"/>
      <c r="DJ111" s="926"/>
      <c r="DK111" s="926"/>
      <c r="DL111" s="926" t="s">
        <v>447</v>
      </c>
      <c r="DM111" s="926"/>
      <c r="DN111" s="926"/>
      <c r="DO111" s="926"/>
      <c r="DP111" s="926"/>
      <c r="DQ111" s="926" t="s">
        <v>457</v>
      </c>
      <c r="DR111" s="926"/>
      <c r="DS111" s="926"/>
      <c r="DT111" s="926"/>
      <c r="DU111" s="926"/>
      <c r="DV111" s="927" t="s">
        <v>452</v>
      </c>
      <c r="DW111" s="927"/>
      <c r="DX111" s="927"/>
      <c r="DY111" s="927"/>
      <c r="DZ111" s="928"/>
    </row>
    <row r="112" spans="1:131" s="230" customFormat="1" ht="26.25" customHeight="1" x14ac:dyDescent="0.15">
      <c r="A112" s="952" t="s">
        <v>458</v>
      </c>
      <c r="B112" s="953"/>
      <c r="C112" s="923" t="s">
        <v>459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460</v>
      </c>
      <c r="AB112" s="959"/>
      <c r="AC112" s="959"/>
      <c r="AD112" s="959"/>
      <c r="AE112" s="960"/>
      <c r="AF112" s="961" t="s">
        <v>449</v>
      </c>
      <c r="AG112" s="959"/>
      <c r="AH112" s="959"/>
      <c r="AI112" s="959"/>
      <c r="AJ112" s="960"/>
      <c r="AK112" s="961" t="s">
        <v>399</v>
      </c>
      <c r="AL112" s="959"/>
      <c r="AM112" s="959"/>
      <c r="AN112" s="959"/>
      <c r="AO112" s="960"/>
      <c r="AP112" s="962" t="s">
        <v>447</v>
      </c>
      <c r="AQ112" s="963"/>
      <c r="AR112" s="963"/>
      <c r="AS112" s="963"/>
      <c r="AT112" s="964"/>
      <c r="AU112" s="908"/>
      <c r="AV112" s="909"/>
      <c r="AW112" s="909"/>
      <c r="AX112" s="909"/>
      <c r="AY112" s="909"/>
      <c r="AZ112" s="922" t="s">
        <v>461</v>
      </c>
      <c r="BA112" s="923"/>
      <c r="BB112" s="923"/>
      <c r="BC112" s="923"/>
      <c r="BD112" s="923"/>
      <c r="BE112" s="923"/>
      <c r="BF112" s="923"/>
      <c r="BG112" s="923"/>
      <c r="BH112" s="923"/>
      <c r="BI112" s="923"/>
      <c r="BJ112" s="923"/>
      <c r="BK112" s="923"/>
      <c r="BL112" s="923"/>
      <c r="BM112" s="923"/>
      <c r="BN112" s="923"/>
      <c r="BO112" s="923"/>
      <c r="BP112" s="924"/>
      <c r="BQ112" s="925" t="s">
        <v>460</v>
      </c>
      <c r="BR112" s="926"/>
      <c r="BS112" s="926"/>
      <c r="BT112" s="926"/>
      <c r="BU112" s="926"/>
      <c r="BV112" s="926" t="s">
        <v>447</v>
      </c>
      <c r="BW112" s="926"/>
      <c r="BX112" s="926"/>
      <c r="BY112" s="926"/>
      <c r="BZ112" s="926"/>
      <c r="CA112" s="926" t="s">
        <v>399</v>
      </c>
      <c r="CB112" s="926"/>
      <c r="CC112" s="926"/>
      <c r="CD112" s="926"/>
      <c r="CE112" s="926"/>
      <c r="CF112" s="920" t="s">
        <v>460</v>
      </c>
      <c r="CG112" s="921"/>
      <c r="CH112" s="921"/>
      <c r="CI112" s="921"/>
      <c r="CJ112" s="921"/>
      <c r="CK112" s="948"/>
      <c r="CL112" s="949"/>
      <c r="CM112" s="922" t="s">
        <v>462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449</v>
      </c>
      <c r="DH112" s="926"/>
      <c r="DI112" s="926"/>
      <c r="DJ112" s="926"/>
      <c r="DK112" s="926"/>
      <c r="DL112" s="926" t="s">
        <v>460</v>
      </c>
      <c r="DM112" s="926"/>
      <c r="DN112" s="926"/>
      <c r="DO112" s="926"/>
      <c r="DP112" s="926"/>
      <c r="DQ112" s="926" t="s">
        <v>460</v>
      </c>
      <c r="DR112" s="926"/>
      <c r="DS112" s="926"/>
      <c r="DT112" s="926"/>
      <c r="DU112" s="926"/>
      <c r="DV112" s="927" t="s">
        <v>399</v>
      </c>
      <c r="DW112" s="927"/>
      <c r="DX112" s="927"/>
      <c r="DY112" s="927"/>
      <c r="DZ112" s="928"/>
    </row>
    <row r="113" spans="1:130" s="230" customFormat="1" ht="26.25" customHeight="1" x14ac:dyDescent="0.15">
      <c r="A113" s="954"/>
      <c r="B113" s="955"/>
      <c r="C113" s="923" t="s">
        <v>463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t="s">
        <v>460</v>
      </c>
      <c r="AB113" s="938"/>
      <c r="AC113" s="938"/>
      <c r="AD113" s="938"/>
      <c r="AE113" s="939"/>
      <c r="AF113" s="940" t="s">
        <v>447</v>
      </c>
      <c r="AG113" s="938"/>
      <c r="AH113" s="938"/>
      <c r="AI113" s="938"/>
      <c r="AJ113" s="939"/>
      <c r="AK113" s="940" t="s">
        <v>447</v>
      </c>
      <c r="AL113" s="938"/>
      <c r="AM113" s="938"/>
      <c r="AN113" s="938"/>
      <c r="AO113" s="939"/>
      <c r="AP113" s="941" t="s">
        <v>447</v>
      </c>
      <c r="AQ113" s="942"/>
      <c r="AR113" s="942"/>
      <c r="AS113" s="942"/>
      <c r="AT113" s="943"/>
      <c r="AU113" s="908"/>
      <c r="AV113" s="909"/>
      <c r="AW113" s="909"/>
      <c r="AX113" s="909"/>
      <c r="AY113" s="909"/>
      <c r="AZ113" s="922" t="s">
        <v>464</v>
      </c>
      <c r="BA113" s="923"/>
      <c r="BB113" s="923"/>
      <c r="BC113" s="923"/>
      <c r="BD113" s="923"/>
      <c r="BE113" s="923"/>
      <c r="BF113" s="923"/>
      <c r="BG113" s="923"/>
      <c r="BH113" s="923"/>
      <c r="BI113" s="923"/>
      <c r="BJ113" s="923"/>
      <c r="BK113" s="923"/>
      <c r="BL113" s="923"/>
      <c r="BM113" s="923"/>
      <c r="BN113" s="923"/>
      <c r="BO113" s="923"/>
      <c r="BP113" s="924"/>
      <c r="BQ113" s="925">
        <v>45009</v>
      </c>
      <c r="BR113" s="926"/>
      <c r="BS113" s="926"/>
      <c r="BT113" s="926"/>
      <c r="BU113" s="926"/>
      <c r="BV113" s="926">
        <v>36974</v>
      </c>
      <c r="BW113" s="926"/>
      <c r="BX113" s="926"/>
      <c r="BY113" s="926"/>
      <c r="BZ113" s="926"/>
      <c r="CA113" s="926">
        <v>28703</v>
      </c>
      <c r="CB113" s="926"/>
      <c r="CC113" s="926"/>
      <c r="CD113" s="926"/>
      <c r="CE113" s="926"/>
      <c r="CF113" s="920">
        <v>0.4</v>
      </c>
      <c r="CG113" s="921"/>
      <c r="CH113" s="921"/>
      <c r="CI113" s="921"/>
      <c r="CJ113" s="921"/>
      <c r="CK113" s="948"/>
      <c r="CL113" s="949"/>
      <c r="CM113" s="922" t="s">
        <v>465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447</v>
      </c>
      <c r="DH113" s="959"/>
      <c r="DI113" s="959"/>
      <c r="DJ113" s="959"/>
      <c r="DK113" s="960"/>
      <c r="DL113" s="961" t="s">
        <v>399</v>
      </c>
      <c r="DM113" s="959"/>
      <c r="DN113" s="959"/>
      <c r="DO113" s="959"/>
      <c r="DP113" s="960"/>
      <c r="DQ113" s="961" t="s">
        <v>460</v>
      </c>
      <c r="DR113" s="959"/>
      <c r="DS113" s="959"/>
      <c r="DT113" s="959"/>
      <c r="DU113" s="960"/>
      <c r="DV113" s="962" t="s">
        <v>460</v>
      </c>
      <c r="DW113" s="963"/>
      <c r="DX113" s="963"/>
      <c r="DY113" s="963"/>
      <c r="DZ113" s="964"/>
    </row>
    <row r="114" spans="1:130" s="230" customFormat="1" ht="26.25" customHeight="1" x14ac:dyDescent="0.15">
      <c r="A114" s="954"/>
      <c r="B114" s="955"/>
      <c r="C114" s="923" t="s">
        <v>466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34342</v>
      </c>
      <c r="AB114" s="959"/>
      <c r="AC114" s="959"/>
      <c r="AD114" s="959"/>
      <c r="AE114" s="960"/>
      <c r="AF114" s="961">
        <v>41393</v>
      </c>
      <c r="AG114" s="959"/>
      <c r="AH114" s="959"/>
      <c r="AI114" s="959"/>
      <c r="AJ114" s="960"/>
      <c r="AK114" s="961">
        <v>41618</v>
      </c>
      <c r="AL114" s="959"/>
      <c r="AM114" s="959"/>
      <c r="AN114" s="959"/>
      <c r="AO114" s="960"/>
      <c r="AP114" s="962">
        <v>0.6</v>
      </c>
      <c r="AQ114" s="963"/>
      <c r="AR114" s="963"/>
      <c r="AS114" s="963"/>
      <c r="AT114" s="964"/>
      <c r="AU114" s="908"/>
      <c r="AV114" s="909"/>
      <c r="AW114" s="909"/>
      <c r="AX114" s="909"/>
      <c r="AY114" s="909"/>
      <c r="AZ114" s="922" t="s">
        <v>467</v>
      </c>
      <c r="BA114" s="923"/>
      <c r="BB114" s="923"/>
      <c r="BC114" s="923"/>
      <c r="BD114" s="923"/>
      <c r="BE114" s="923"/>
      <c r="BF114" s="923"/>
      <c r="BG114" s="923"/>
      <c r="BH114" s="923"/>
      <c r="BI114" s="923"/>
      <c r="BJ114" s="923"/>
      <c r="BK114" s="923"/>
      <c r="BL114" s="923"/>
      <c r="BM114" s="923"/>
      <c r="BN114" s="923"/>
      <c r="BO114" s="923"/>
      <c r="BP114" s="924"/>
      <c r="BQ114" s="925">
        <v>230222</v>
      </c>
      <c r="BR114" s="926"/>
      <c r="BS114" s="926"/>
      <c r="BT114" s="926"/>
      <c r="BU114" s="926"/>
      <c r="BV114" s="926">
        <v>148148</v>
      </c>
      <c r="BW114" s="926"/>
      <c r="BX114" s="926"/>
      <c r="BY114" s="926"/>
      <c r="BZ114" s="926"/>
      <c r="CA114" s="926">
        <v>141173</v>
      </c>
      <c r="CB114" s="926"/>
      <c r="CC114" s="926"/>
      <c r="CD114" s="926"/>
      <c r="CE114" s="926"/>
      <c r="CF114" s="920">
        <v>2.1</v>
      </c>
      <c r="CG114" s="921"/>
      <c r="CH114" s="921"/>
      <c r="CI114" s="921"/>
      <c r="CJ114" s="921"/>
      <c r="CK114" s="948"/>
      <c r="CL114" s="949"/>
      <c r="CM114" s="922" t="s">
        <v>468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447</v>
      </c>
      <c r="DH114" s="959"/>
      <c r="DI114" s="959"/>
      <c r="DJ114" s="959"/>
      <c r="DK114" s="960"/>
      <c r="DL114" s="961" t="s">
        <v>447</v>
      </c>
      <c r="DM114" s="959"/>
      <c r="DN114" s="959"/>
      <c r="DO114" s="959"/>
      <c r="DP114" s="960"/>
      <c r="DQ114" s="961" t="s">
        <v>460</v>
      </c>
      <c r="DR114" s="959"/>
      <c r="DS114" s="959"/>
      <c r="DT114" s="959"/>
      <c r="DU114" s="960"/>
      <c r="DV114" s="962" t="s">
        <v>460</v>
      </c>
      <c r="DW114" s="963"/>
      <c r="DX114" s="963"/>
      <c r="DY114" s="963"/>
      <c r="DZ114" s="964"/>
    </row>
    <row r="115" spans="1:130" s="230" customFormat="1" ht="26.25" customHeight="1" x14ac:dyDescent="0.15">
      <c r="A115" s="954"/>
      <c r="B115" s="955"/>
      <c r="C115" s="923" t="s">
        <v>469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447</v>
      </c>
      <c r="AB115" s="938"/>
      <c r="AC115" s="938"/>
      <c r="AD115" s="938"/>
      <c r="AE115" s="939"/>
      <c r="AF115" s="940" t="s">
        <v>449</v>
      </c>
      <c r="AG115" s="938"/>
      <c r="AH115" s="938"/>
      <c r="AI115" s="938"/>
      <c r="AJ115" s="939"/>
      <c r="AK115" s="940" t="s">
        <v>460</v>
      </c>
      <c r="AL115" s="938"/>
      <c r="AM115" s="938"/>
      <c r="AN115" s="938"/>
      <c r="AO115" s="939"/>
      <c r="AP115" s="941" t="s">
        <v>447</v>
      </c>
      <c r="AQ115" s="942"/>
      <c r="AR115" s="942"/>
      <c r="AS115" s="942"/>
      <c r="AT115" s="943"/>
      <c r="AU115" s="908"/>
      <c r="AV115" s="909"/>
      <c r="AW115" s="909"/>
      <c r="AX115" s="909"/>
      <c r="AY115" s="909"/>
      <c r="AZ115" s="922" t="s">
        <v>470</v>
      </c>
      <c r="BA115" s="923"/>
      <c r="BB115" s="923"/>
      <c r="BC115" s="923"/>
      <c r="BD115" s="923"/>
      <c r="BE115" s="923"/>
      <c r="BF115" s="923"/>
      <c r="BG115" s="923"/>
      <c r="BH115" s="923"/>
      <c r="BI115" s="923"/>
      <c r="BJ115" s="923"/>
      <c r="BK115" s="923"/>
      <c r="BL115" s="923"/>
      <c r="BM115" s="923"/>
      <c r="BN115" s="923"/>
      <c r="BO115" s="923"/>
      <c r="BP115" s="924"/>
      <c r="BQ115" s="925" t="s">
        <v>447</v>
      </c>
      <c r="BR115" s="926"/>
      <c r="BS115" s="926"/>
      <c r="BT115" s="926"/>
      <c r="BU115" s="926"/>
      <c r="BV115" s="926" t="s">
        <v>447</v>
      </c>
      <c r="BW115" s="926"/>
      <c r="BX115" s="926"/>
      <c r="BY115" s="926"/>
      <c r="BZ115" s="926"/>
      <c r="CA115" s="926" t="s">
        <v>460</v>
      </c>
      <c r="CB115" s="926"/>
      <c r="CC115" s="926"/>
      <c r="CD115" s="926"/>
      <c r="CE115" s="926"/>
      <c r="CF115" s="920" t="s">
        <v>460</v>
      </c>
      <c r="CG115" s="921"/>
      <c r="CH115" s="921"/>
      <c r="CI115" s="921"/>
      <c r="CJ115" s="921"/>
      <c r="CK115" s="948"/>
      <c r="CL115" s="949"/>
      <c r="CM115" s="922" t="s">
        <v>471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447</v>
      </c>
      <c r="DH115" s="959"/>
      <c r="DI115" s="959"/>
      <c r="DJ115" s="959"/>
      <c r="DK115" s="960"/>
      <c r="DL115" s="961" t="s">
        <v>447</v>
      </c>
      <c r="DM115" s="959"/>
      <c r="DN115" s="959"/>
      <c r="DO115" s="959"/>
      <c r="DP115" s="960"/>
      <c r="DQ115" s="961" t="s">
        <v>460</v>
      </c>
      <c r="DR115" s="959"/>
      <c r="DS115" s="959"/>
      <c r="DT115" s="959"/>
      <c r="DU115" s="960"/>
      <c r="DV115" s="962" t="s">
        <v>460</v>
      </c>
      <c r="DW115" s="963"/>
      <c r="DX115" s="963"/>
      <c r="DY115" s="963"/>
      <c r="DZ115" s="964"/>
    </row>
    <row r="116" spans="1:130" s="230" customFormat="1" ht="26.25" customHeight="1" x14ac:dyDescent="0.15">
      <c r="A116" s="956"/>
      <c r="B116" s="957"/>
      <c r="C116" s="965" t="s">
        <v>472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399</v>
      </c>
      <c r="AB116" s="959"/>
      <c r="AC116" s="959"/>
      <c r="AD116" s="959"/>
      <c r="AE116" s="960"/>
      <c r="AF116" s="961" t="s">
        <v>447</v>
      </c>
      <c r="AG116" s="959"/>
      <c r="AH116" s="959"/>
      <c r="AI116" s="959"/>
      <c r="AJ116" s="960"/>
      <c r="AK116" s="961" t="s">
        <v>449</v>
      </c>
      <c r="AL116" s="959"/>
      <c r="AM116" s="959"/>
      <c r="AN116" s="959"/>
      <c r="AO116" s="960"/>
      <c r="AP116" s="962" t="s">
        <v>399</v>
      </c>
      <c r="AQ116" s="963"/>
      <c r="AR116" s="963"/>
      <c r="AS116" s="963"/>
      <c r="AT116" s="964"/>
      <c r="AU116" s="908"/>
      <c r="AV116" s="909"/>
      <c r="AW116" s="909"/>
      <c r="AX116" s="909"/>
      <c r="AY116" s="909"/>
      <c r="AZ116" s="967" t="s">
        <v>473</v>
      </c>
      <c r="BA116" s="968"/>
      <c r="BB116" s="968"/>
      <c r="BC116" s="968"/>
      <c r="BD116" s="968"/>
      <c r="BE116" s="968"/>
      <c r="BF116" s="968"/>
      <c r="BG116" s="968"/>
      <c r="BH116" s="968"/>
      <c r="BI116" s="968"/>
      <c r="BJ116" s="968"/>
      <c r="BK116" s="968"/>
      <c r="BL116" s="968"/>
      <c r="BM116" s="968"/>
      <c r="BN116" s="968"/>
      <c r="BO116" s="968"/>
      <c r="BP116" s="969"/>
      <c r="BQ116" s="925" t="s">
        <v>447</v>
      </c>
      <c r="BR116" s="926"/>
      <c r="BS116" s="926"/>
      <c r="BT116" s="926"/>
      <c r="BU116" s="926"/>
      <c r="BV116" s="926" t="s">
        <v>460</v>
      </c>
      <c r="BW116" s="926"/>
      <c r="BX116" s="926"/>
      <c r="BY116" s="926"/>
      <c r="BZ116" s="926"/>
      <c r="CA116" s="926" t="s">
        <v>399</v>
      </c>
      <c r="CB116" s="926"/>
      <c r="CC116" s="926"/>
      <c r="CD116" s="926"/>
      <c r="CE116" s="926"/>
      <c r="CF116" s="920" t="s">
        <v>447</v>
      </c>
      <c r="CG116" s="921"/>
      <c r="CH116" s="921"/>
      <c r="CI116" s="921"/>
      <c r="CJ116" s="921"/>
      <c r="CK116" s="948"/>
      <c r="CL116" s="949"/>
      <c r="CM116" s="922" t="s">
        <v>474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460</v>
      </c>
      <c r="DH116" s="959"/>
      <c r="DI116" s="959"/>
      <c r="DJ116" s="959"/>
      <c r="DK116" s="960"/>
      <c r="DL116" s="961" t="s">
        <v>449</v>
      </c>
      <c r="DM116" s="959"/>
      <c r="DN116" s="959"/>
      <c r="DO116" s="959"/>
      <c r="DP116" s="960"/>
      <c r="DQ116" s="961" t="s">
        <v>399</v>
      </c>
      <c r="DR116" s="959"/>
      <c r="DS116" s="959"/>
      <c r="DT116" s="959"/>
      <c r="DU116" s="960"/>
      <c r="DV116" s="962" t="s">
        <v>447</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475</v>
      </c>
      <c r="Z117" s="894"/>
      <c r="AA117" s="978">
        <v>34342</v>
      </c>
      <c r="AB117" s="979"/>
      <c r="AC117" s="979"/>
      <c r="AD117" s="979"/>
      <c r="AE117" s="980"/>
      <c r="AF117" s="981">
        <v>41393</v>
      </c>
      <c r="AG117" s="979"/>
      <c r="AH117" s="979"/>
      <c r="AI117" s="979"/>
      <c r="AJ117" s="980"/>
      <c r="AK117" s="981">
        <v>41618</v>
      </c>
      <c r="AL117" s="979"/>
      <c r="AM117" s="979"/>
      <c r="AN117" s="979"/>
      <c r="AO117" s="980"/>
      <c r="AP117" s="982"/>
      <c r="AQ117" s="983"/>
      <c r="AR117" s="983"/>
      <c r="AS117" s="983"/>
      <c r="AT117" s="984"/>
      <c r="AU117" s="908"/>
      <c r="AV117" s="909"/>
      <c r="AW117" s="909"/>
      <c r="AX117" s="909"/>
      <c r="AY117" s="909"/>
      <c r="AZ117" s="974" t="s">
        <v>476</v>
      </c>
      <c r="BA117" s="975"/>
      <c r="BB117" s="975"/>
      <c r="BC117" s="975"/>
      <c r="BD117" s="975"/>
      <c r="BE117" s="975"/>
      <c r="BF117" s="975"/>
      <c r="BG117" s="975"/>
      <c r="BH117" s="975"/>
      <c r="BI117" s="975"/>
      <c r="BJ117" s="975"/>
      <c r="BK117" s="975"/>
      <c r="BL117" s="975"/>
      <c r="BM117" s="975"/>
      <c r="BN117" s="975"/>
      <c r="BO117" s="975"/>
      <c r="BP117" s="976"/>
      <c r="BQ117" s="925" t="s">
        <v>399</v>
      </c>
      <c r="BR117" s="926"/>
      <c r="BS117" s="926"/>
      <c r="BT117" s="926"/>
      <c r="BU117" s="926"/>
      <c r="BV117" s="926" t="s">
        <v>399</v>
      </c>
      <c r="BW117" s="926"/>
      <c r="BX117" s="926"/>
      <c r="BY117" s="926"/>
      <c r="BZ117" s="926"/>
      <c r="CA117" s="926" t="s">
        <v>399</v>
      </c>
      <c r="CB117" s="926"/>
      <c r="CC117" s="926"/>
      <c r="CD117" s="926"/>
      <c r="CE117" s="926"/>
      <c r="CF117" s="920" t="s">
        <v>399</v>
      </c>
      <c r="CG117" s="921"/>
      <c r="CH117" s="921"/>
      <c r="CI117" s="921"/>
      <c r="CJ117" s="921"/>
      <c r="CK117" s="948"/>
      <c r="CL117" s="949"/>
      <c r="CM117" s="922" t="s">
        <v>477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399</v>
      </c>
      <c r="DH117" s="959"/>
      <c r="DI117" s="959"/>
      <c r="DJ117" s="959"/>
      <c r="DK117" s="960"/>
      <c r="DL117" s="961" t="s">
        <v>399</v>
      </c>
      <c r="DM117" s="959"/>
      <c r="DN117" s="959"/>
      <c r="DO117" s="959"/>
      <c r="DP117" s="960"/>
      <c r="DQ117" s="961" t="s">
        <v>457</v>
      </c>
      <c r="DR117" s="959"/>
      <c r="DS117" s="959"/>
      <c r="DT117" s="959"/>
      <c r="DU117" s="960"/>
      <c r="DV117" s="962" t="s">
        <v>399</v>
      </c>
      <c r="DW117" s="963"/>
      <c r="DX117" s="963"/>
      <c r="DY117" s="963"/>
      <c r="DZ117" s="964"/>
    </row>
    <row r="118" spans="1:130" s="230" customFormat="1" ht="26.25" customHeight="1" x14ac:dyDescent="0.15">
      <c r="A118" s="912" t="s">
        <v>445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442</v>
      </c>
      <c r="AB118" s="893"/>
      <c r="AC118" s="893"/>
      <c r="AD118" s="893"/>
      <c r="AE118" s="894"/>
      <c r="AF118" s="892" t="s">
        <v>443</v>
      </c>
      <c r="AG118" s="893"/>
      <c r="AH118" s="893"/>
      <c r="AI118" s="893"/>
      <c r="AJ118" s="894"/>
      <c r="AK118" s="892" t="s">
        <v>312</v>
      </c>
      <c r="AL118" s="893"/>
      <c r="AM118" s="893"/>
      <c r="AN118" s="893"/>
      <c r="AO118" s="894"/>
      <c r="AP118" s="970" t="s">
        <v>444</v>
      </c>
      <c r="AQ118" s="971"/>
      <c r="AR118" s="971"/>
      <c r="AS118" s="971"/>
      <c r="AT118" s="972"/>
      <c r="AU118" s="908"/>
      <c r="AV118" s="909"/>
      <c r="AW118" s="909"/>
      <c r="AX118" s="909"/>
      <c r="AY118" s="909"/>
      <c r="AZ118" s="973" t="s">
        <v>478</v>
      </c>
      <c r="BA118" s="965"/>
      <c r="BB118" s="965"/>
      <c r="BC118" s="965"/>
      <c r="BD118" s="965"/>
      <c r="BE118" s="965"/>
      <c r="BF118" s="965"/>
      <c r="BG118" s="965"/>
      <c r="BH118" s="965"/>
      <c r="BI118" s="965"/>
      <c r="BJ118" s="965"/>
      <c r="BK118" s="965"/>
      <c r="BL118" s="965"/>
      <c r="BM118" s="965"/>
      <c r="BN118" s="965"/>
      <c r="BO118" s="965"/>
      <c r="BP118" s="966"/>
      <c r="BQ118" s="999" t="s">
        <v>399</v>
      </c>
      <c r="BR118" s="1000"/>
      <c r="BS118" s="1000"/>
      <c r="BT118" s="1000"/>
      <c r="BU118" s="1000"/>
      <c r="BV118" s="1000" t="s">
        <v>399</v>
      </c>
      <c r="BW118" s="1000"/>
      <c r="BX118" s="1000"/>
      <c r="BY118" s="1000"/>
      <c r="BZ118" s="1000"/>
      <c r="CA118" s="1000" t="s">
        <v>399</v>
      </c>
      <c r="CB118" s="1000"/>
      <c r="CC118" s="1000"/>
      <c r="CD118" s="1000"/>
      <c r="CE118" s="1000"/>
      <c r="CF118" s="920" t="s">
        <v>449</v>
      </c>
      <c r="CG118" s="921"/>
      <c r="CH118" s="921"/>
      <c r="CI118" s="921"/>
      <c r="CJ118" s="921"/>
      <c r="CK118" s="948"/>
      <c r="CL118" s="949"/>
      <c r="CM118" s="922" t="s">
        <v>479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449</v>
      </c>
      <c r="DH118" s="959"/>
      <c r="DI118" s="959"/>
      <c r="DJ118" s="959"/>
      <c r="DK118" s="960"/>
      <c r="DL118" s="961" t="s">
        <v>399</v>
      </c>
      <c r="DM118" s="959"/>
      <c r="DN118" s="959"/>
      <c r="DO118" s="959"/>
      <c r="DP118" s="960"/>
      <c r="DQ118" s="961" t="s">
        <v>447</v>
      </c>
      <c r="DR118" s="959"/>
      <c r="DS118" s="959"/>
      <c r="DT118" s="959"/>
      <c r="DU118" s="960"/>
      <c r="DV118" s="962" t="s">
        <v>399</v>
      </c>
      <c r="DW118" s="963"/>
      <c r="DX118" s="963"/>
      <c r="DY118" s="963"/>
      <c r="DZ118" s="964"/>
    </row>
    <row r="119" spans="1:130" s="230" customFormat="1" ht="26.25" customHeight="1" x14ac:dyDescent="0.15">
      <c r="A119" s="1056" t="s">
        <v>450</v>
      </c>
      <c r="B119" s="947"/>
      <c r="C119" s="929" t="s">
        <v>451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399</v>
      </c>
      <c r="AB119" s="900"/>
      <c r="AC119" s="900"/>
      <c r="AD119" s="900"/>
      <c r="AE119" s="901"/>
      <c r="AF119" s="902" t="s">
        <v>399</v>
      </c>
      <c r="AG119" s="900"/>
      <c r="AH119" s="900"/>
      <c r="AI119" s="900"/>
      <c r="AJ119" s="901"/>
      <c r="AK119" s="902" t="s">
        <v>449</v>
      </c>
      <c r="AL119" s="900"/>
      <c r="AM119" s="900"/>
      <c r="AN119" s="900"/>
      <c r="AO119" s="901"/>
      <c r="AP119" s="903" t="s">
        <v>447</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480</v>
      </c>
      <c r="BP119" s="1005"/>
      <c r="BQ119" s="999">
        <v>275231</v>
      </c>
      <c r="BR119" s="1000"/>
      <c r="BS119" s="1000"/>
      <c r="BT119" s="1000"/>
      <c r="BU119" s="1000"/>
      <c r="BV119" s="1000">
        <v>185122</v>
      </c>
      <c r="BW119" s="1000"/>
      <c r="BX119" s="1000"/>
      <c r="BY119" s="1000"/>
      <c r="BZ119" s="1000"/>
      <c r="CA119" s="1000">
        <v>169876</v>
      </c>
      <c r="CB119" s="1000"/>
      <c r="CC119" s="1000"/>
      <c r="CD119" s="1000"/>
      <c r="CE119" s="1000"/>
      <c r="CF119" s="1001"/>
      <c r="CG119" s="1002"/>
      <c r="CH119" s="1002"/>
      <c r="CI119" s="1002"/>
      <c r="CJ119" s="1003"/>
      <c r="CK119" s="950"/>
      <c r="CL119" s="951"/>
      <c r="CM119" s="973" t="s">
        <v>481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447</v>
      </c>
      <c r="DH119" s="986"/>
      <c r="DI119" s="986"/>
      <c r="DJ119" s="986"/>
      <c r="DK119" s="987"/>
      <c r="DL119" s="985" t="s">
        <v>449</v>
      </c>
      <c r="DM119" s="986"/>
      <c r="DN119" s="986"/>
      <c r="DO119" s="986"/>
      <c r="DP119" s="987"/>
      <c r="DQ119" s="985" t="s">
        <v>449</v>
      </c>
      <c r="DR119" s="986"/>
      <c r="DS119" s="986"/>
      <c r="DT119" s="986"/>
      <c r="DU119" s="987"/>
      <c r="DV119" s="988" t="s">
        <v>447</v>
      </c>
      <c r="DW119" s="989"/>
      <c r="DX119" s="989"/>
      <c r="DY119" s="989"/>
      <c r="DZ119" s="990"/>
    </row>
    <row r="120" spans="1:130" s="230" customFormat="1" ht="26.25" customHeight="1" x14ac:dyDescent="0.15">
      <c r="A120" s="1057"/>
      <c r="B120" s="949"/>
      <c r="C120" s="922" t="s">
        <v>456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447</v>
      </c>
      <c r="AB120" s="959"/>
      <c r="AC120" s="959"/>
      <c r="AD120" s="959"/>
      <c r="AE120" s="960"/>
      <c r="AF120" s="961" t="s">
        <v>399</v>
      </c>
      <c r="AG120" s="959"/>
      <c r="AH120" s="959"/>
      <c r="AI120" s="959"/>
      <c r="AJ120" s="960"/>
      <c r="AK120" s="961" t="s">
        <v>447</v>
      </c>
      <c r="AL120" s="959"/>
      <c r="AM120" s="959"/>
      <c r="AN120" s="959"/>
      <c r="AO120" s="960"/>
      <c r="AP120" s="962" t="s">
        <v>447</v>
      </c>
      <c r="AQ120" s="963"/>
      <c r="AR120" s="963"/>
      <c r="AS120" s="963"/>
      <c r="AT120" s="964"/>
      <c r="AU120" s="991" t="s">
        <v>482</v>
      </c>
      <c r="AV120" s="992"/>
      <c r="AW120" s="992"/>
      <c r="AX120" s="992"/>
      <c r="AY120" s="993"/>
      <c r="AZ120" s="929" t="s">
        <v>483</v>
      </c>
      <c r="BA120" s="897"/>
      <c r="BB120" s="897"/>
      <c r="BC120" s="897"/>
      <c r="BD120" s="897"/>
      <c r="BE120" s="897"/>
      <c r="BF120" s="897"/>
      <c r="BG120" s="897"/>
      <c r="BH120" s="897"/>
      <c r="BI120" s="897"/>
      <c r="BJ120" s="897"/>
      <c r="BK120" s="897"/>
      <c r="BL120" s="897"/>
      <c r="BM120" s="897"/>
      <c r="BN120" s="897"/>
      <c r="BO120" s="897"/>
      <c r="BP120" s="898"/>
      <c r="BQ120" s="930">
        <v>33077107</v>
      </c>
      <c r="BR120" s="931"/>
      <c r="BS120" s="931"/>
      <c r="BT120" s="931"/>
      <c r="BU120" s="931"/>
      <c r="BV120" s="931">
        <v>35917769</v>
      </c>
      <c r="BW120" s="931"/>
      <c r="BX120" s="931"/>
      <c r="BY120" s="931"/>
      <c r="BZ120" s="931"/>
      <c r="CA120" s="931">
        <v>38813731</v>
      </c>
      <c r="CB120" s="931"/>
      <c r="CC120" s="931"/>
      <c r="CD120" s="931"/>
      <c r="CE120" s="931"/>
      <c r="CF120" s="944">
        <v>580.1</v>
      </c>
      <c r="CG120" s="945"/>
      <c r="CH120" s="945"/>
      <c r="CI120" s="945"/>
      <c r="CJ120" s="945"/>
      <c r="CK120" s="1006" t="s">
        <v>484</v>
      </c>
      <c r="CL120" s="1007"/>
      <c r="CM120" s="1007"/>
      <c r="CN120" s="1007"/>
      <c r="CO120" s="1008"/>
      <c r="CP120" s="1014" t="s">
        <v>485</v>
      </c>
      <c r="CQ120" s="1015"/>
      <c r="CR120" s="1015"/>
      <c r="CS120" s="1015"/>
      <c r="CT120" s="1015"/>
      <c r="CU120" s="1015"/>
      <c r="CV120" s="1015"/>
      <c r="CW120" s="1015"/>
      <c r="CX120" s="1015"/>
      <c r="CY120" s="1015"/>
      <c r="CZ120" s="1015"/>
      <c r="DA120" s="1015"/>
      <c r="DB120" s="1015"/>
      <c r="DC120" s="1015"/>
      <c r="DD120" s="1015"/>
      <c r="DE120" s="1015"/>
      <c r="DF120" s="1016"/>
      <c r="DG120" s="930" t="s">
        <v>447</v>
      </c>
      <c r="DH120" s="931"/>
      <c r="DI120" s="931"/>
      <c r="DJ120" s="931"/>
      <c r="DK120" s="931"/>
      <c r="DL120" s="931" t="s">
        <v>447</v>
      </c>
      <c r="DM120" s="931"/>
      <c r="DN120" s="931"/>
      <c r="DO120" s="931"/>
      <c r="DP120" s="931"/>
      <c r="DQ120" s="931" t="s">
        <v>399</v>
      </c>
      <c r="DR120" s="931"/>
      <c r="DS120" s="931"/>
      <c r="DT120" s="931"/>
      <c r="DU120" s="931"/>
      <c r="DV120" s="932" t="s">
        <v>447</v>
      </c>
      <c r="DW120" s="932"/>
      <c r="DX120" s="932"/>
      <c r="DY120" s="932"/>
      <c r="DZ120" s="933"/>
    </row>
    <row r="121" spans="1:130" s="230" customFormat="1" ht="26.25" customHeight="1" x14ac:dyDescent="0.15">
      <c r="A121" s="1057"/>
      <c r="B121" s="949"/>
      <c r="C121" s="974" t="s">
        <v>486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447</v>
      </c>
      <c r="AB121" s="959"/>
      <c r="AC121" s="959"/>
      <c r="AD121" s="959"/>
      <c r="AE121" s="960"/>
      <c r="AF121" s="961" t="s">
        <v>449</v>
      </c>
      <c r="AG121" s="959"/>
      <c r="AH121" s="959"/>
      <c r="AI121" s="959"/>
      <c r="AJ121" s="960"/>
      <c r="AK121" s="961" t="s">
        <v>399</v>
      </c>
      <c r="AL121" s="959"/>
      <c r="AM121" s="959"/>
      <c r="AN121" s="959"/>
      <c r="AO121" s="960"/>
      <c r="AP121" s="962" t="s">
        <v>447</v>
      </c>
      <c r="AQ121" s="963"/>
      <c r="AR121" s="963"/>
      <c r="AS121" s="963"/>
      <c r="AT121" s="964"/>
      <c r="AU121" s="994"/>
      <c r="AV121" s="995"/>
      <c r="AW121" s="995"/>
      <c r="AX121" s="995"/>
      <c r="AY121" s="996"/>
      <c r="AZ121" s="922" t="s">
        <v>487</v>
      </c>
      <c r="BA121" s="923"/>
      <c r="BB121" s="923"/>
      <c r="BC121" s="923"/>
      <c r="BD121" s="923"/>
      <c r="BE121" s="923"/>
      <c r="BF121" s="923"/>
      <c r="BG121" s="923"/>
      <c r="BH121" s="923"/>
      <c r="BI121" s="923"/>
      <c r="BJ121" s="923"/>
      <c r="BK121" s="923"/>
      <c r="BL121" s="923"/>
      <c r="BM121" s="923"/>
      <c r="BN121" s="923"/>
      <c r="BO121" s="923"/>
      <c r="BP121" s="924"/>
      <c r="BQ121" s="925" t="s">
        <v>399</v>
      </c>
      <c r="BR121" s="926"/>
      <c r="BS121" s="926"/>
      <c r="BT121" s="926"/>
      <c r="BU121" s="926"/>
      <c r="BV121" s="926" t="s">
        <v>449</v>
      </c>
      <c r="BW121" s="926"/>
      <c r="BX121" s="926"/>
      <c r="BY121" s="926"/>
      <c r="BZ121" s="926"/>
      <c r="CA121" s="926" t="s">
        <v>449</v>
      </c>
      <c r="CB121" s="926"/>
      <c r="CC121" s="926"/>
      <c r="CD121" s="926"/>
      <c r="CE121" s="926"/>
      <c r="CF121" s="920" t="s">
        <v>399</v>
      </c>
      <c r="CG121" s="921"/>
      <c r="CH121" s="921"/>
      <c r="CI121" s="921"/>
      <c r="CJ121" s="921"/>
      <c r="CK121" s="1009"/>
      <c r="CL121" s="1010"/>
      <c r="CM121" s="1010"/>
      <c r="CN121" s="1010"/>
      <c r="CO121" s="1011"/>
      <c r="CP121" s="1019" t="s">
        <v>488</v>
      </c>
      <c r="CQ121" s="1020"/>
      <c r="CR121" s="1020"/>
      <c r="CS121" s="1020"/>
      <c r="CT121" s="1020"/>
      <c r="CU121" s="1020"/>
      <c r="CV121" s="1020"/>
      <c r="CW121" s="1020"/>
      <c r="CX121" s="1020"/>
      <c r="CY121" s="1020"/>
      <c r="CZ121" s="1020"/>
      <c r="DA121" s="1020"/>
      <c r="DB121" s="1020"/>
      <c r="DC121" s="1020"/>
      <c r="DD121" s="1020"/>
      <c r="DE121" s="1020"/>
      <c r="DF121" s="1021"/>
      <c r="DG121" s="925" t="s">
        <v>399</v>
      </c>
      <c r="DH121" s="926"/>
      <c r="DI121" s="926"/>
      <c r="DJ121" s="926"/>
      <c r="DK121" s="926"/>
      <c r="DL121" s="926" t="s">
        <v>449</v>
      </c>
      <c r="DM121" s="926"/>
      <c r="DN121" s="926"/>
      <c r="DO121" s="926"/>
      <c r="DP121" s="926"/>
      <c r="DQ121" s="926" t="s">
        <v>447</v>
      </c>
      <c r="DR121" s="926"/>
      <c r="DS121" s="926"/>
      <c r="DT121" s="926"/>
      <c r="DU121" s="926"/>
      <c r="DV121" s="927" t="s">
        <v>449</v>
      </c>
      <c r="DW121" s="927"/>
      <c r="DX121" s="927"/>
      <c r="DY121" s="927"/>
      <c r="DZ121" s="928"/>
    </row>
    <row r="122" spans="1:130" s="230" customFormat="1" ht="26.25" customHeight="1" x14ac:dyDescent="0.15">
      <c r="A122" s="1057"/>
      <c r="B122" s="949"/>
      <c r="C122" s="922" t="s">
        <v>468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447</v>
      </c>
      <c r="AB122" s="959"/>
      <c r="AC122" s="959"/>
      <c r="AD122" s="959"/>
      <c r="AE122" s="960"/>
      <c r="AF122" s="961" t="s">
        <v>449</v>
      </c>
      <c r="AG122" s="959"/>
      <c r="AH122" s="959"/>
      <c r="AI122" s="959"/>
      <c r="AJ122" s="960"/>
      <c r="AK122" s="961" t="s">
        <v>447</v>
      </c>
      <c r="AL122" s="959"/>
      <c r="AM122" s="959"/>
      <c r="AN122" s="959"/>
      <c r="AO122" s="960"/>
      <c r="AP122" s="962" t="s">
        <v>447</v>
      </c>
      <c r="AQ122" s="963"/>
      <c r="AR122" s="963"/>
      <c r="AS122" s="963"/>
      <c r="AT122" s="964"/>
      <c r="AU122" s="994"/>
      <c r="AV122" s="995"/>
      <c r="AW122" s="995"/>
      <c r="AX122" s="995"/>
      <c r="AY122" s="996"/>
      <c r="AZ122" s="973" t="s">
        <v>489</v>
      </c>
      <c r="BA122" s="965"/>
      <c r="BB122" s="965"/>
      <c r="BC122" s="965"/>
      <c r="BD122" s="965"/>
      <c r="BE122" s="965"/>
      <c r="BF122" s="965"/>
      <c r="BG122" s="965"/>
      <c r="BH122" s="965"/>
      <c r="BI122" s="965"/>
      <c r="BJ122" s="965"/>
      <c r="BK122" s="965"/>
      <c r="BL122" s="965"/>
      <c r="BM122" s="965"/>
      <c r="BN122" s="965"/>
      <c r="BO122" s="965"/>
      <c r="BP122" s="966"/>
      <c r="BQ122" s="999">
        <v>818569</v>
      </c>
      <c r="BR122" s="1000"/>
      <c r="BS122" s="1000"/>
      <c r="BT122" s="1000"/>
      <c r="BU122" s="1000"/>
      <c r="BV122" s="1000">
        <v>681773</v>
      </c>
      <c r="BW122" s="1000"/>
      <c r="BX122" s="1000"/>
      <c r="BY122" s="1000"/>
      <c r="BZ122" s="1000"/>
      <c r="CA122" s="1000">
        <v>553844</v>
      </c>
      <c r="CB122" s="1000"/>
      <c r="CC122" s="1000"/>
      <c r="CD122" s="1000"/>
      <c r="CE122" s="1000"/>
      <c r="CF122" s="1017">
        <v>8.3000000000000007</v>
      </c>
      <c r="CG122" s="1018"/>
      <c r="CH122" s="1018"/>
      <c r="CI122" s="1018"/>
      <c r="CJ122" s="1018"/>
      <c r="CK122" s="1009"/>
      <c r="CL122" s="1010"/>
      <c r="CM122" s="1010"/>
      <c r="CN122" s="1010"/>
      <c r="CO122" s="1011"/>
      <c r="CP122" s="1019" t="s">
        <v>490</v>
      </c>
      <c r="CQ122" s="1020"/>
      <c r="CR122" s="1020"/>
      <c r="CS122" s="1020"/>
      <c r="CT122" s="1020"/>
      <c r="CU122" s="1020"/>
      <c r="CV122" s="1020"/>
      <c r="CW122" s="1020"/>
      <c r="CX122" s="1020"/>
      <c r="CY122" s="1020"/>
      <c r="CZ122" s="1020"/>
      <c r="DA122" s="1020"/>
      <c r="DB122" s="1020"/>
      <c r="DC122" s="1020"/>
      <c r="DD122" s="1020"/>
      <c r="DE122" s="1020"/>
      <c r="DF122" s="1021"/>
      <c r="DG122" s="925" t="s">
        <v>447</v>
      </c>
      <c r="DH122" s="926"/>
      <c r="DI122" s="926"/>
      <c r="DJ122" s="926"/>
      <c r="DK122" s="926"/>
      <c r="DL122" s="926" t="s">
        <v>447</v>
      </c>
      <c r="DM122" s="926"/>
      <c r="DN122" s="926"/>
      <c r="DO122" s="926"/>
      <c r="DP122" s="926"/>
      <c r="DQ122" s="926" t="s">
        <v>447</v>
      </c>
      <c r="DR122" s="926"/>
      <c r="DS122" s="926"/>
      <c r="DT122" s="926"/>
      <c r="DU122" s="926"/>
      <c r="DV122" s="927" t="s">
        <v>447</v>
      </c>
      <c r="DW122" s="927"/>
      <c r="DX122" s="927"/>
      <c r="DY122" s="927"/>
      <c r="DZ122" s="928"/>
    </row>
    <row r="123" spans="1:130" s="230" customFormat="1" ht="26.25" customHeight="1" x14ac:dyDescent="0.15">
      <c r="A123" s="1057"/>
      <c r="B123" s="949"/>
      <c r="C123" s="922" t="s">
        <v>474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447</v>
      </c>
      <c r="AB123" s="959"/>
      <c r="AC123" s="959"/>
      <c r="AD123" s="959"/>
      <c r="AE123" s="960"/>
      <c r="AF123" s="961" t="s">
        <v>447</v>
      </c>
      <c r="AG123" s="959"/>
      <c r="AH123" s="959"/>
      <c r="AI123" s="959"/>
      <c r="AJ123" s="960"/>
      <c r="AK123" s="961" t="s">
        <v>447</v>
      </c>
      <c r="AL123" s="959"/>
      <c r="AM123" s="959"/>
      <c r="AN123" s="959"/>
      <c r="AO123" s="960"/>
      <c r="AP123" s="962" t="s">
        <v>447</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491</v>
      </c>
      <c r="BP123" s="1005"/>
      <c r="BQ123" s="1063">
        <v>33895676</v>
      </c>
      <c r="BR123" s="1064"/>
      <c r="BS123" s="1064"/>
      <c r="BT123" s="1064"/>
      <c r="BU123" s="1064"/>
      <c r="BV123" s="1064">
        <v>36599542</v>
      </c>
      <c r="BW123" s="1064"/>
      <c r="BX123" s="1064"/>
      <c r="BY123" s="1064"/>
      <c r="BZ123" s="1064"/>
      <c r="CA123" s="1064">
        <v>39367575</v>
      </c>
      <c r="CB123" s="1064"/>
      <c r="CC123" s="1064"/>
      <c r="CD123" s="1064"/>
      <c r="CE123" s="1064"/>
      <c r="CF123" s="1001"/>
      <c r="CG123" s="1002"/>
      <c r="CH123" s="1002"/>
      <c r="CI123" s="1002"/>
      <c r="CJ123" s="1003"/>
      <c r="CK123" s="1009"/>
      <c r="CL123" s="1010"/>
      <c r="CM123" s="1010"/>
      <c r="CN123" s="1010"/>
      <c r="CO123" s="1011"/>
      <c r="CP123" s="1019" t="s">
        <v>492</v>
      </c>
      <c r="CQ123" s="1020"/>
      <c r="CR123" s="1020"/>
      <c r="CS123" s="1020"/>
      <c r="CT123" s="1020"/>
      <c r="CU123" s="1020"/>
      <c r="CV123" s="1020"/>
      <c r="CW123" s="1020"/>
      <c r="CX123" s="1020"/>
      <c r="CY123" s="1020"/>
      <c r="CZ123" s="1020"/>
      <c r="DA123" s="1020"/>
      <c r="DB123" s="1020"/>
      <c r="DC123" s="1020"/>
      <c r="DD123" s="1020"/>
      <c r="DE123" s="1020"/>
      <c r="DF123" s="1021"/>
      <c r="DG123" s="958" t="s">
        <v>493</v>
      </c>
      <c r="DH123" s="959"/>
      <c r="DI123" s="959"/>
      <c r="DJ123" s="959"/>
      <c r="DK123" s="960"/>
      <c r="DL123" s="961" t="s">
        <v>493</v>
      </c>
      <c r="DM123" s="959"/>
      <c r="DN123" s="959"/>
      <c r="DO123" s="959"/>
      <c r="DP123" s="960"/>
      <c r="DQ123" s="961" t="s">
        <v>399</v>
      </c>
      <c r="DR123" s="959"/>
      <c r="DS123" s="959"/>
      <c r="DT123" s="959"/>
      <c r="DU123" s="960"/>
      <c r="DV123" s="962" t="s">
        <v>494</v>
      </c>
      <c r="DW123" s="963"/>
      <c r="DX123" s="963"/>
      <c r="DY123" s="963"/>
      <c r="DZ123" s="964"/>
    </row>
    <row r="124" spans="1:130" s="230" customFormat="1" ht="26.25" customHeight="1" thickBot="1" x14ac:dyDescent="0.2">
      <c r="A124" s="1057"/>
      <c r="B124" s="949"/>
      <c r="C124" s="922" t="s">
        <v>477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399</v>
      </c>
      <c r="AB124" s="959"/>
      <c r="AC124" s="959"/>
      <c r="AD124" s="959"/>
      <c r="AE124" s="960"/>
      <c r="AF124" s="961" t="s">
        <v>494</v>
      </c>
      <c r="AG124" s="959"/>
      <c r="AH124" s="959"/>
      <c r="AI124" s="959"/>
      <c r="AJ124" s="960"/>
      <c r="AK124" s="961" t="s">
        <v>495</v>
      </c>
      <c r="AL124" s="959"/>
      <c r="AM124" s="959"/>
      <c r="AN124" s="959"/>
      <c r="AO124" s="960"/>
      <c r="AP124" s="962" t="s">
        <v>399</v>
      </c>
      <c r="AQ124" s="963"/>
      <c r="AR124" s="963"/>
      <c r="AS124" s="963"/>
      <c r="AT124" s="964"/>
      <c r="AU124" s="1059" t="s">
        <v>496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399</v>
      </c>
      <c r="BR124" s="1027"/>
      <c r="BS124" s="1027"/>
      <c r="BT124" s="1027"/>
      <c r="BU124" s="1027"/>
      <c r="BV124" s="1027" t="s">
        <v>399</v>
      </c>
      <c r="BW124" s="1027"/>
      <c r="BX124" s="1027"/>
      <c r="BY124" s="1027"/>
      <c r="BZ124" s="1027"/>
      <c r="CA124" s="1027" t="s">
        <v>399</v>
      </c>
      <c r="CB124" s="1027"/>
      <c r="CC124" s="1027"/>
      <c r="CD124" s="1027"/>
      <c r="CE124" s="1027"/>
      <c r="CF124" s="1028"/>
      <c r="CG124" s="1029"/>
      <c r="CH124" s="1029"/>
      <c r="CI124" s="1029"/>
      <c r="CJ124" s="1030"/>
      <c r="CK124" s="1012"/>
      <c r="CL124" s="1012"/>
      <c r="CM124" s="1012"/>
      <c r="CN124" s="1012"/>
      <c r="CO124" s="1013"/>
      <c r="CP124" s="1019" t="s">
        <v>497</v>
      </c>
      <c r="CQ124" s="1020"/>
      <c r="CR124" s="1020"/>
      <c r="CS124" s="1020"/>
      <c r="CT124" s="1020"/>
      <c r="CU124" s="1020"/>
      <c r="CV124" s="1020"/>
      <c r="CW124" s="1020"/>
      <c r="CX124" s="1020"/>
      <c r="CY124" s="1020"/>
      <c r="CZ124" s="1020"/>
      <c r="DA124" s="1020"/>
      <c r="DB124" s="1020"/>
      <c r="DC124" s="1020"/>
      <c r="DD124" s="1020"/>
      <c r="DE124" s="1020"/>
      <c r="DF124" s="1021"/>
      <c r="DG124" s="1004" t="s">
        <v>399</v>
      </c>
      <c r="DH124" s="986"/>
      <c r="DI124" s="986"/>
      <c r="DJ124" s="986"/>
      <c r="DK124" s="987"/>
      <c r="DL124" s="985" t="s">
        <v>399</v>
      </c>
      <c r="DM124" s="986"/>
      <c r="DN124" s="986"/>
      <c r="DO124" s="986"/>
      <c r="DP124" s="987"/>
      <c r="DQ124" s="985" t="s">
        <v>399</v>
      </c>
      <c r="DR124" s="986"/>
      <c r="DS124" s="986"/>
      <c r="DT124" s="986"/>
      <c r="DU124" s="987"/>
      <c r="DV124" s="988" t="s">
        <v>494</v>
      </c>
      <c r="DW124" s="989"/>
      <c r="DX124" s="989"/>
      <c r="DY124" s="989"/>
      <c r="DZ124" s="990"/>
    </row>
    <row r="125" spans="1:130" s="230" customFormat="1" ht="26.25" customHeight="1" x14ac:dyDescent="0.15">
      <c r="A125" s="1057"/>
      <c r="B125" s="949"/>
      <c r="C125" s="922" t="s">
        <v>479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399</v>
      </c>
      <c r="AB125" s="959"/>
      <c r="AC125" s="959"/>
      <c r="AD125" s="959"/>
      <c r="AE125" s="960"/>
      <c r="AF125" s="961" t="s">
        <v>399</v>
      </c>
      <c r="AG125" s="959"/>
      <c r="AH125" s="959"/>
      <c r="AI125" s="959"/>
      <c r="AJ125" s="960"/>
      <c r="AK125" s="961" t="s">
        <v>399</v>
      </c>
      <c r="AL125" s="959"/>
      <c r="AM125" s="959"/>
      <c r="AN125" s="959"/>
      <c r="AO125" s="960"/>
      <c r="AP125" s="962" t="s">
        <v>399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498</v>
      </c>
      <c r="CL125" s="1007"/>
      <c r="CM125" s="1007"/>
      <c r="CN125" s="1007"/>
      <c r="CO125" s="1008"/>
      <c r="CP125" s="929" t="s">
        <v>499</v>
      </c>
      <c r="CQ125" s="897"/>
      <c r="CR125" s="897"/>
      <c r="CS125" s="897"/>
      <c r="CT125" s="897"/>
      <c r="CU125" s="897"/>
      <c r="CV125" s="897"/>
      <c r="CW125" s="897"/>
      <c r="CX125" s="897"/>
      <c r="CY125" s="897"/>
      <c r="CZ125" s="897"/>
      <c r="DA125" s="897"/>
      <c r="DB125" s="897"/>
      <c r="DC125" s="897"/>
      <c r="DD125" s="897"/>
      <c r="DE125" s="897"/>
      <c r="DF125" s="898"/>
      <c r="DG125" s="930" t="s">
        <v>399</v>
      </c>
      <c r="DH125" s="931"/>
      <c r="DI125" s="931"/>
      <c r="DJ125" s="931"/>
      <c r="DK125" s="931"/>
      <c r="DL125" s="931" t="s">
        <v>493</v>
      </c>
      <c r="DM125" s="931"/>
      <c r="DN125" s="931"/>
      <c r="DO125" s="931"/>
      <c r="DP125" s="931"/>
      <c r="DQ125" s="931" t="s">
        <v>399</v>
      </c>
      <c r="DR125" s="931"/>
      <c r="DS125" s="931"/>
      <c r="DT125" s="931"/>
      <c r="DU125" s="931"/>
      <c r="DV125" s="932" t="s">
        <v>500</v>
      </c>
      <c r="DW125" s="932"/>
      <c r="DX125" s="932"/>
      <c r="DY125" s="932"/>
      <c r="DZ125" s="933"/>
    </row>
    <row r="126" spans="1:130" s="230" customFormat="1" ht="26.25" customHeight="1" thickBot="1" x14ac:dyDescent="0.2">
      <c r="A126" s="1057"/>
      <c r="B126" s="949"/>
      <c r="C126" s="922" t="s">
        <v>481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493</v>
      </c>
      <c r="AB126" s="959"/>
      <c r="AC126" s="959"/>
      <c r="AD126" s="959"/>
      <c r="AE126" s="960"/>
      <c r="AF126" s="961" t="s">
        <v>500</v>
      </c>
      <c r="AG126" s="959"/>
      <c r="AH126" s="959"/>
      <c r="AI126" s="959"/>
      <c r="AJ126" s="960"/>
      <c r="AK126" s="961" t="s">
        <v>501</v>
      </c>
      <c r="AL126" s="959"/>
      <c r="AM126" s="959"/>
      <c r="AN126" s="959"/>
      <c r="AO126" s="960"/>
      <c r="AP126" s="962" t="s">
        <v>502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503</v>
      </c>
      <c r="CQ126" s="923"/>
      <c r="CR126" s="923"/>
      <c r="CS126" s="923"/>
      <c r="CT126" s="923"/>
      <c r="CU126" s="923"/>
      <c r="CV126" s="923"/>
      <c r="CW126" s="923"/>
      <c r="CX126" s="923"/>
      <c r="CY126" s="923"/>
      <c r="CZ126" s="923"/>
      <c r="DA126" s="923"/>
      <c r="DB126" s="923"/>
      <c r="DC126" s="923"/>
      <c r="DD126" s="923"/>
      <c r="DE126" s="923"/>
      <c r="DF126" s="924"/>
      <c r="DG126" s="925" t="s">
        <v>501</v>
      </c>
      <c r="DH126" s="926"/>
      <c r="DI126" s="926"/>
      <c r="DJ126" s="926"/>
      <c r="DK126" s="926"/>
      <c r="DL126" s="926" t="s">
        <v>399</v>
      </c>
      <c r="DM126" s="926"/>
      <c r="DN126" s="926"/>
      <c r="DO126" s="926"/>
      <c r="DP126" s="926"/>
      <c r="DQ126" s="926" t="s">
        <v>399</v>
      </c>
      <c r="DR126" s="926"/>
      <c r="DS126" s="926"/>
      <c r="DT126" s="926"/>
      <c r="DU126" s="926"/>
      <c r="DV126" s="927" t="s">
        <v>399</v>
      </c>
      <c r="DW126" s="927"/>
      <c r="DX126" s="927"/>
      <c r="DY126" s="927"/>
      <c r="DZ126" s="928"/>
    </row>
    <row r="127" spans="1:130" s="230" customFormat="1" ht="26.25" customHeight="1" x14ac:dyDescent="0.15">
      <c r="A127" s="1058"/>
      <c r="B127" s="951"/>
      <c r="C127" s="973" t="s">
        <v>504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399</v>
      </c>
      <c r="AB127" s="959"/>
      <c r="AC127" s="959"/>
      <c r="AD127" s="959"/>
      <c r="AE127" s="960"/>
      <c r="AF127" s="961" t="s">
        <v>505</v>
      </c>
      <c r="AG127" s="959"/>
      <c r="AH127" s="959"/>
      <c r="AI127" s="959"/>
      <c r="AJ127" s="960"/>
      <c r="AK127" s="961" t="s">
        <v>506</v>
      </c>
      <c r="AL127" s="959"/>
      <c r="AM127" s="959"/>
      <c r="AN127" s="959"/>
      <c r="AO127" s="960"/>
      <c r="AP127" s="962" t="s">
        <v>399</v>
      </c>
      <c r="AQ127" s="963"/>
      <c r="AR127" s="963"/>
      <c r="AS127" s="963"/>
      <c r="AT127" s="964"/>
      <c r="AU127" s="232"/>
      <c r="AV127" s="232"/>
      <c r="AW127" s="232"/>
      <c r="AX127" s="1031" t="s">
        <v>507</v>
      </c>
      <c r="AY127" s="1032"/>
      <c r="AZ127" s="1032"/>
      <c r="BA127" s="1032"/>
      <c r="BB127" s="1032"/>
      <c r="BC127" s="1032"/>
      <c r="BD127" s="1032"/>
      <c r="BE127" s="1033"/>
      <c r="BF127" s="1034" t="s">
        <v>508</v>
      </c>
      <c r="BG127" s="1032"/>
      <c r="BH127" s="1032"/>
      <c r="BI127" s="1032"/>
      <c r="BJ127" s="1032"/>
      <c r="BK127" s="1032"/>
      <c r="BL127" s="1033"/>
      <c r="BM127" s="1034" t="s">
        <v>509</v>
      </c>
      <c r="BN127" s="1032"/>
      <c r="BO127" s="1032"/>
      <c r="BP127" s="1032"/>
      <c r="BQ127" s="1032"/>
      <c r="BR127" s="1032"/>
      <c r="BS127" s="1033"/>
      <c r="BT127" s="1034" t="s">
        <v>510</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511</v>
      </c>
      <c r="CQ127" s="923"/>
      <c r="CR127" s="923"/>
      <c r="CS127" s="923"/>
      <c r="CT127" s="923"/>
      <c r="CU127" s="923"/>
      <c r="CV127" s="923"/>
      <c r="CW127" s="923"/>
      <c r="CX127" s="923"/>
      <c r="CY127" s="923"/>
      <c r="CZ127" s="923"/>
      <c r="DA127" s="923"/>
      <c r="DB127" s="923"/>
      <c r="DC127" s="923"/>
      <c r="DD127" s="923"/>
      <c r="DE127" s="923"/>
      <c r="DF127" s="924"/>
      <c r="DG127" s="925" t="s">
        <v>500</v>
      </c>
      <c r="DH127" s="926"/>
      <c r="DI127" s="926"/>
      <c r="DJ127" s="926"/>
      <c r="DK127" s="926"/>
      <c r="DL127" s="926" t="s">
        <v>399</v>
      </c>
      <c r="DM127" s="926"/>
      <c r="DN127" s="926"/>
      <c r="DO127" s="926"/>
      <c r="DP127" s="926"/>
      <c r="DQ127" s="926" t="s">
        <v>399</v>
      </c>
      <c r="DR127" s="926"/>
      <c r="DS127" s="926"/>
      <c r="DT127" s="926"/>
      <c r="DU127" s="926"/>
      <c r="DV127" s="927" t="s">
        <v>399</v>
      </c>
      <c r="DW127" s="927"/>
      <c r="DX127" s="927"/>
      <c r="DY127" s="927"/>
      <c r="DZ127" s="928"/>
    </row>
    <row r="128" spans="1:130" s="230" customFormat="1" ht="26.25" customHeight="1" thickBot="1" x14ac:dyDescent="0.2">
      <c r="A128" s="1041" t="s">
        <v>512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513</v>
      </c>
      <c r="X128" s="1043"/>
      <c r="Y128" s="1043"/>
      <c r="Z128" s="1044"/>
      <c r="AA128" s="1045" t="s">
        <v>500</v>
      </c>
      <c r="AB128" s="1046"/>
      <c r="AC128" s="1046"/>
      <c r="AD128" s="1046"/>
      <c r="AE128" s="1047"/>
      <c r="AF128" s="1048" t="s">
        <v>399</v>
      </c>
      <c r="AG128" s="1046"/>
      <c r="AH128" s="1046"/>
      <c r="AI128" s="1046"/>
      <c r="AJ128" s="1047"/>
      <c r="AK128" s="1048" t="s">
        <v>399</v>
      </c>
      <c r="AL128" s="1046"/>
      <c r="AM128" s="1046"/>
      <c r="AN128" s="1046"/>
      <c r="AO128" s="1047"/>
      <c r="AP128" s="1049"/>
      <c r="AQ128" s="1050"/>
      <c r="AR128" s="1050"/>
      <c r="AS128" s="1050"/>
      <c r="AT128" s="1051"/>
      <c r="AU128" s="232"/>
      <c r="AV128" s="232"/>
      <c r="AW128" s="232"/>
      <c r="AX128" s="896" t="s">
        <v>514</v>
      </c>
      <c r="AY128" s="897"/>
      <c r="AZ128" s="897"/>
      <c r="BA128" s="897"/>
      <c r="BB128" s="897"/>
      <c r="BC128" s="897"/>
      <c r="BD128" s="897"/>
      <c r="BE128" s="898"/>
      <c r="BF128" s="1052" t="s">
        <v>500</v>
      </c>
      <c r="BG128" s="1053"/>
      <c r="BH128" s="1053"/>
      <c r="BI128" s="1053"/>
      <c r="BJ128" s="1053"/>
      <c r="BK128" s="1053"/>
      <c r="BL128" s="1054"/>
      <c r="BM128" s="1052">
        <v>14.11</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515</v>
      </c>
      <c r="CQ128" s="726"/>
      <c r="CR128" s="726"/>
      <c r="CS128" s="726"/>
      <c r="CT128" s="726"/>
      <c r="CU128" s="726"/>
      <c r="CV128" s="726"/>
      <c r="CW128" s="726"/>
      <c r="CX128" s="726"/>
      <c r="CY128" s="726"/>
      <c r="CZ128" s="726"/>
      <c r="DA128" s="726"/>
      <c r="DB128" s="726"/>
      <c r="DC128" s="726"/>
      <c r="DD128" s="726"/>
      <c r="DE128" s="726"/>
      <c r="DF128" s="1036"/>
      <c r="DG128" s="1037" t="s">
        <v>500</v>
      </c>
      <c r="DH128" s="1038"/>
      <c r="DI128" s="1038"/>
      <c r="DJ128" s="1038"/>
      <c r="DK128" s="1038"/>
      <c r="DL128" s="1038" t="s">
        <v>399</v>
      </c>
      <c r="DM128" s="1038"/>
      <c r="DN128" s="1038"/>
      <c r="DO128" s="1038"/>
      <c r="DP128" s="1038"/>
      <c r="DQ128" s="1038" t="s">
        <v>399</v>
      </c>
      <c r="DR128" s="1038"/>
      <c r="DS128" s="1038"/>
      <c r="DT128" s="1038"/>
      <c r="DU128" s="1038"/>
      <c r="DV128" s="1039" t="s">
        <v>505</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516</v>
      </c>
      <c r="X129" s="1071"/>
      <c r="Y129" s="1071"/>
      <c r="Z129" s="1072"/>
      <c r="AA129" s="958">
        <v>4948021</v>
      </c>
      <c r="AB129" s="959"/>
      <c r="AC129" s="959"/>
      <c r="AD129" s="959"/>
      <c r="AE129" s="960"/>
      <c r="AF129" s="961">
        <v>5282193</v>
      </c>
      <c r="AG129" s="959"/>
      <c r="AH129" s="959"/>
      <c r="AI129" s="959"/>
      <c r="AJ129" s="960"/>
      <c r="AK129" s="961">
        <v>6819303</v>
      </c>
      <c r="AL129" s="959"/>
      <c r="AM129" s="959"/>
      <c r="AN129" s="959"/>
      <c r="AO129" s="960"/>
      <c r="AP129" s="1073"/>
      <c r="AQ129" s="1074"/>
      <c r="AR129" s="1074"/>
      <c r="AS129" s="1074"/>
      <c r="AT129" s="1075"/>
      <c r="AU129" s="233"/>
      <c r="AV129" s="233"/>
      <c r="AW129" s="233"/>
      <c r="AX129" s="1065" t="s">
        <v>517</v>
      </c>
      <c r="AY129" s="923"/>
      <c r="AZ129" s="923"/>
      <c r="BA129" s="923"/>
      <c r="BB129" s="923"/>
      <c r="BC129" s="923"/>
      <c r="BD129" s="923"/>
      <c r="BE129" s="924"/>
      <c r="BF129" s="1066" t="s">
        <v>399</v>
      </c>
      <c r="BG129" s="1067"/>
      <c r="BH129" s="1067"/>
      <c r="BI129" s="1067"/>
      <c r="BJ129" s="1067"/>
      <c r="BK129" s="1067"/>
      <c r="BL129" s="1068"/>
      <c r="BM129" s="1066">
        <v>19.11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519</v>
      </c>
      <c r="X130" s="1071"/>
      <c r="Y130" s="1071"/>
      <c r="Z130" s="1072"/>
      <c r="AA130" s="958">
        <v>146272</v>
      </c>
      <c r="AB130" s="959"/>
      <c r="AC130" s="959"/>
      <c r="AD130" s="959"/>
      <c r="AE130" s="960"/>
      <c r="AF130" s="961">
        <v>139775</v>
      </c>
      <c r="AG130" s="959"/>
      <c r="AH130" s="959"/>
      <c r="AI130" s="959"/>
      <c r="AJ130" s="960"/>
      <c r="AK130" s="961">
        <v>128726</v>
      </c>
      <c r="AL130" s="959"/>
      <c r="AM130" s="959"/>
      <c r="AN130" s="959"/>
      <c r="AO130" s="960"/>
      <c r="AP130" s="1073"/>
      <c r="AQ130" s="1074"/>
      <c r="AR130" s="1074"/>
      <c r="AS130" s="1074"/>
      <c r="AT130" s="1075"/>
      <c r="AU130" s="233"/>
      <c r="AV130" s="233"/>
      <c r="AW130" s="233"/>
      <c r="AX130" s="1065" t="s">
        <v>520</v>
      </c>
      <c r="AY130" s="923"/>
      <c r="AZ130" s="923"/>
      <c r="BA130" s="923"/>
      <c r="BB130" s="923"/>
      <c r="BC130" s="923"/>
      <c r="BD130" s="923"/>
      <c r="BE130" s="924"/>
      <c r="BF130" s="1101">
        <v>-1.8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521</v>
      </c>
      <c r="X131" s="1108"/>
      <c r="Y131" s="1108"/>
      <c r="Z131" s="1109"/>
      <c r="AA131" s="1004">
        <v>4801749</v>
      </c>
      <c r="AB131" s="986"/>
      <c r="AC131" s="986"/>
      <c r="AD131" s="986"/>
      <c r="AE131" s="987"/>
      <c r="AF131" s="985">
        <v>5142418</v>
      </c>
      <c r="AG131" s="986"/>
      <c r="AH131" s="986"/>
      <c r="AI131" s="986"/>
      <c r="AJ131" s="987"/>
      <c r="AK131" s="985">
        <v>6690577</v>
      </c>
      <c r="AL131" s="986"/>
      <c r="AM131" s="986"/>
      <c r="AN131" s="986"/>
      <c r="AO131" s="987"/>
      <c r="AP131" s="1110"/>
      <c r="AQ131" s="1111"/>
      <c r="AR131" s="1111"/>
      <c r="AS131" s="1111"/>
      <c r="AT131" s="1112"/>
      <c r="AU131" s="233"/>
      <c r="AV131" s="233"/>
      <c r="AW131" s="233"/>
      <c r="AX131" s="1083" t="s">
        <v>522</v>
      </c>
      <c r="AY131" s="726"/>
      <c r="AZ131" s="726"/>
      <c r="BA131" s="726"/>
      <c r="BB131" s="726"/>
      <c r="BC131" s="726"/>
      <c r="BD131" s="726"/>
      <c r="BE131" s="1036"/>
      <c r="BF131" s="1084" t="s">
        <v>399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523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524</v>
      </c>
      <c r="W132" s="1094"/>
      <c r="X132" s="1094"/>
      <c r="Y132" s="1094"/>
      <c r="Z132" s="1095"/>
      <c r="AA132" s="1096">
        <v>-2.3310256300000001</v>
      </c>
      <c r="AB132" s="1097"/>
      <c r="AC132" s="1097"/>
      <c r="AD132" s="1097"/>
      <c r="AE132" s="1098"/>
      <c r="AF132" s="1099">
        <v>-1.91314669</v>
      </c>
      <c r="AG132" s="1097"/>
      <c r="AH132" s="1097"/>
      <c r="AI132" s="1097"/>
      <c r="AJ132" s="1098"/>
      <c r="AK132" s="1099">
        <v>-1.3019504900000001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525</v>
      </c>
      <c r="W133" s="1077"/>
      <c r="X133" s="1077"/>
      <c r="Y133" s="1077"/>
      <c r="Z133" s="1078"/>
      <c r="AA133" s="1079">
        <v>-2.4</v>
      </c>
      <c r="AB133" s="1080"/>
      <c r="AC133" s="1080"/>
      <c r="AD133" s="1080"/>
      <c r="AE133" s="1081"/>
      <c r="AF133" s="1079">
        <v>-2.2000000000000002</v>
      </c>
      <c r="AG133" s="1080"/>
      <c r="AH133" s="1080"/>
      <c r="AI133" s="1080"/>
      <c r="AJ133" s="1081"/>
      <c r="AK133" s="1079">
        <v>-1.8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MKgE9WJFyVRAREa53lYDdMIg7FRR7regrQozgkd24kZlgTNMiV4UFqpgMtk4PAtXCFacayprMz/uYMrEl3iLg==" saltValue="quEa9TwajOMBkynfETu0P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C58" zoomScaleNormal="85" zoomScaleSheetLayoutView="100" workbookViewId="0">
      <selection activeCell="AY11" sqref="AY11:BM11"/>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wIK/nfVAG7A1xkMK+r+v1v2Nvs3xyo4kXJ7q/mT/SEcGmCkJVcp5AU4vJlg62ciuWXcZVo6Vj340N/EaJqXQQ==" saltValue="H9ibKqBmrVAcZY90IhHB0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31" zoomScaleNormal="100" zoomScaleSheetLayoutView="55" workbookViewId="0">
      <selection activeCell="AY11" sqref="AY11:BM11"/>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NARlJbKWYi0s4iw/cFFfQ5fu58s3H3wGfYTMTbCiajh6QDgkbVXcKAgFOUpKT9aD8xniKBa5/lUQjnitMOeXw==" saltValue="4i7X4hg04Huef8Ehzte3G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7" workbookViewId="0">
      <selection activeCell="AY11" sqref="AY11:BM11"/>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529</v>
      </c>
      <c r="AP7" s="272"/>
      <c r="AQ7" s="273" t="s">
        <v>530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531</v>
      </c>
      <c r="AQ8" s="279" t="s">
        <v>532</v>
      </c>
      <c r="AR8" s="280" t="s">
        <v>533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534</v>
      </c>
      <c r="AL9" s="1117"/>
      <c r="AM9" s="1117"/>
      <c r="AN9" s="1118"/>
      <c r="AO9" s="281">
        <v>1320864</v>
      </c>
      <c r="AP9" s="281">
        <v>132060</v>
      </c>
      <c r="AQ9" s="282">
        <v>255467</v>
      </c>
      <c r="AR9" s="283">
        <v>-48.3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535</v>
      </c>
      <c r="AL10" s="1117"/>
      <c r="AM10" s="1117"/>
      <c r="AN10" s="1118"/>
      <c r="AO10" s="284">
        <v>179256</v>
      </c>
      <c r="AP10" s="284">
        <v>17922</v>
      </c>
      <c r="AQ10" s="285">
        <v>29275</v>
      </c>
      <c r="AR10" s="286">
        <v>-38.799999999999997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536</v>
      </c>
      <c r="AL11" s="1117"/>
      <c r="AM11" s="1117"/>
      <c r="AN11" s="1118"/>
      <c r="AO11" s="284" t="s">
        <v>537</v>
      </c>
      <c r="AP11" s="284" t="s">
        <v>537</v>
      </c>
      <c r="AQ11" s="285">
        <v>3959</v>
      </c>
      <c r="AR11" s="286" t="s">
        <v>537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538</v>
      </c>
      <c r="AL12" s="1117"/>
      <c r="AM12" s="1117"/>
      <c r="AN12" s="1118"/>
      <c r="AO12" s="284" t="s">
        <v>537</v>
      </c>
      <c r="AP12" s="284" t="s">
        <v>537</v>
      </c>
      <c r="AQ12" s="285" t="s">
        <v>537</v>
      </c>
      <c r="AR12" s="286" t="s">
        <v>537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539</v>
      </c>
      <c r="AL13" s="1117"/>
      <c r="AM13" s="1117"/>
      <c r="AN13" s="1118"/>
      <c r="AO13" s="284">
        <v>56736</v>
      </c>
      <c r="AP13" s="284">
        <v>5672</v>
      </c>
      <c r="AQ13" s="285">
        <v>9349</v>
      </c>
      <c r="AR13" s="286">
        <v>-39.299999999999997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540</v>
      </c>
      <c r="AL14" s="1117"/>
      <c r="AM14" s="1117"/>
      <c r="AN14" s="1118"/>
      <c r="AO14" s="284" t="s">
        <v>537</v>
      </c>
      <c r="AP14" s="284" t="s">
        <v>537</v>
      </c>
      <c r="AQ14" s="285">
        <v>4659</v>
      </c>
      <c r="AR14" s="286" t="s">
        <v>537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541</v>
      </c>
      <c r="AL15" s="1120"/>
      <c r="AM15" s="1120"/>
      <c r="AN15" s="1121"/>
      <c r="AO15" s="284">
        <v>-74229</v>
      </c>
      <c r="AP15" s="284">
        <v>-7421</v>
      </c>
      <c r="AQ15" s="285">
        <v>-18111</v>
      </c>
      <c r="AR15" s="286">
        <v>-59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1482627</v>
      </c>
      <c r="AP16" s="284">
        <v>148233</v>
      </c>
      <c r="AQ16" s="285">
        <v>284598</v>
      </c>
      <c r="AR16" s="286">
        <v>-47.9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543</v>
      </c>
      <c r="AP20" s="293" t="s">
        <v>544</v>
      </c>
      <c r="AQ20" s="294" t="s">
        <v>545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546</v>
      </c>
      <c r="AL21" s="1123"/>
      <c r="AM21" s="1123"/>
      <c r="AN21" s="1124"/>
      <c r="AO21" s="297">
        <v>12.2</v>
      </c>
      <c r="AP21" s="298">
        <v>25.07</v>
      </c>
      <c r="AQ21" s="299">
        <v>-12.87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547</v>
      </c>
      <c r="AL22" s="1123"/>
      <c r="AM22" s="1123"/>
      <c r="AN22" s="1124"/>
      <c r="AO22" s="302">
        <v>96</v>
      </c>
      <c r="AP22" s="303">
        <v>94.5</v>
      </c>
      <c r="AQ22" s="304">
        <v>1.5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529</v>
      </c>
      <c r="AP30" s="272"/>
      <c r="AQ30" s="273" t="s">
        <v>530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531</v>
      </c>
      <c r="AQ31" s="279" t="s">
        <v>532</v>
      </c>
      <c r="AR31" s="280" t="s">
        <v>533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551</v>
      </c>
      <c r="AL32" s="1131"/>
      <c r="AM32" s="1131"/>
      <c r="AN32" s="1132"/>
      <c r="AO32" s="312" t="s">
        <v>537</v>
      </c>
      <c r="AP32" s="312" t="s">
        <v>537</v>
      </c>
      <c r="AQ32" s="313">
        <v>156764</v>
      </c>
      <c r="AR32" s="314" t="s">
        <v>537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552</v>
      </c>
      <c r="AL33" s="1131"/>
      <c r="AM33" s="1131"/>
      <c r="AN33" s="1132"/>
      <c r="AO33" s="312" t="s">
        <v>537</v>
      </c>
      <c r="AP33" s="312" t="s">
        <v>537</v>
      </c>
      <c r="AQ33" s="313" t="s">
        <v>537</v>
      </c>
      <c r="AR33" s="314" t="s">
        <v>537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553</v>
      </c>
      <c r="AL34" s="1131"/>
      <c r="AM34" s="1131"/>
      <c r="AN34" s="1132"/>
      <c r="AO34" s="312" t="s">
        <v>537</v>
      </c>
      <c r="AP34" s="312" t="s">
        <v>537</v>
      </c>
      <c r="AQ34" s="313" t="s">
        <v>537</v>
      </c>
      <c r="AR34" s="314" t="s">
        <v>537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554</v>
      </c>
      <c r="AL35" s="1131"/>
      <c r="AM35" s="1131"/>
      <c r="AN35" s="1132"/>
      <c r="AO35" s="312" t="s">
        <v>537</v>
      </c>
      <c r="AP35" s="312" t="s">
        <v>537</v>
      </c>
      <c r="AQ35" s="313">
        <v>30923</v>
      </c>
      <c r="AR35" s="314" t="s">
        <v>537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555</v>
      </c>
      <c r="AL36" s="1131"/>
      <c r="AM36" s="1131"/>
      <c r="AN36" s="1132"/>
      <c r="AO36" s="312">
        <v>41618</v>
      </c>
      <c r="AP36" s="312">
        <v>4161</v>
      </c>
      <c r="AQ36" s="313">
        <v>4657</v>
      </c>
      <c r="AR36" s="314">
        <v>-10.7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556</v>
      </c>
      <c r="AL37" s="1131"/>
      <c r="AM37" s="1131"/>
      <c r="AN37" s="1132"/>
      <c r="AO37" s="312" t="s">
        <v>537</v>
      </c>
      <c r="AP37" s="312" t="s">
        <v>537</v>
      </c>
      <c r="AQ37" s="313">
        <v>888</v>
      </c>
      <c r="AR37" s="314" t="s">
        <v>537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557</v>
      </c>
      <c r="AL38" s="1134"/>
      <c r="AM38" s="1134"/>
      <c r="AN38" s="1135"/>
      <c r="AO38" s="315" t="s">
        <v>537</v>
      </c>
      <c r="AP38" s="315" t="s">
        <v>537</v>
      </c>
      <c r="AQ38" s="316">
        <v>21</v>
      </c>
      <c r="AR38" s="304" t="s">
        <v>537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558</v>
      </c>
      <c r="AL39" s="1134"/>
      <c r="AM39" s="1134"/>
      <c r="AN39" s="1135"/>
      <c r="AO39" s="312" t="s">
        <v>537</v>
      </c>
      <c r="AP39" s="312" t="s">
        <v>537</v>
      </c>
      <c r="AQ39" s="313">
        <v>-6724</v>
      </c>
      <c r="AR39" s="314" t="s">
        <v>537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559</v>
      </c>
      <c r="AL40" s="1131"/>
      <c r="AM40" s="1131"/>
      <c r="AN40" s="1132"/>
      <c r="AO40" s="312">
        <v>-128726</v>
      </c>
      <c r="AP40" s="312">
        <v>-12870</v>
      </c>
      <c r="AQ40" s="313">
        <v>-136123</v>
      </c>
      <c r="AR40" s="314">
        <v>-90.5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-87108</v>
      </c>
      <c r="AP41" s="312">
        <v>-8709</v>
      </c>
      <c r="AQ41" s="313">
        <v>50405</v>
      </c>
      <c r="AR41" s="314">
        <v>-117.3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561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529</v>
      </c>
      <c r="AN49" s="1127" t="s">
        <v>563</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564</v>
      </c>
      <c r="AO50" s="329" t="s">
        <v>565</v>
      </c>
      <c r="AP50" s="330" t="s">
        <v>566</v>
      </c>
      <c r="AQ50" s="331" t="s">
        <v>567</v>
      </c>
      <c r="AR50" s="332" t="s">
        <v>568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569</v>
      </c>
      <c r="AL51" s="325"/>
      <c r="AM51" s="333">
        <v>11179019</v>
      </c>
      <c r="AN51" s="334">
        <v>1075216</v>
      </c>
      <c r="AO51" s="335">
        <v>293.5</v>
      </c>
      <c r="AP51" s="336">
        <v>271581</v>
      </c>
      <c r="AQ51" s="337">
        <v>-6.7</v>
      </c>
      <c r="AR51" s="338">
        <v>300.2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570</v>
      </c>
      <c r="AM52" s="341">
        <v>4907020</v>
      </c>
      <c r="AN52" s="342">
        <v>471965</v>
      </c>
      <c r="AO52" s="343">
        <v>228.1</v>
      </c>
      <c r="AP52" s="344">
        <v>117844</v>
      </c>
      <c r="AQ52" s="345">
        <v>-1</v>
      </c>
      <c r="AR52" s="346">
        <v>229.1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571</v>
      </c>
      <c r="AL53" s="325"/>
      <c r="AM53" s="333">
        <v>7327121</v>
      </c>
      <c r="AN53" s="334">
        <v>710474</v>
      </c>
      <c r="AO53" s="335">
        <v>-33.9</v>
      </c>
      <c r="AP53" s="336">
        <v>268375</v>
      </c>
      <c r="AQ53" s="337">
        <v>-1.2</v>
      </c>
      <c r="AR53" s="338">
        <v>-32.700000000000003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570</v>
      </c>
      <c r="AM54" s="341">
        <v>2696190</v>
      </c>
      <c r="AN54" s="342">
        <v>261436</v>
      </c>
      <c r="AO54" s="343">
        <v>-44.6</v>
      </c>
      <c r="AP54" s="344">
        <v>119602</v>
      </c>
      <c r="AQ54" s="345">
        <v>1.5</v>
      </c>
      <c r="AR54" s="346">
        <v>-46.1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572</v>
      </c>
      <c r="AL55" s="325"/>
      <c r="AM55" s="333">
        <v>6107970</v>
      </c>
      <c r="AN55" s="334">
        <v>595029</v>
      </c>
      <c r="AO55" s="335">
        <v>-16.2</v>
      </c>
      <c r="AP55" s="336">
        <v>301035</v>
      </c>
      <c r="AQ55" s="337">
        <v>12.2</v>
      </c>
      <c r="AR55" s="338">
        <v>-28.4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570</v>
      </c>
      <c r="AM56" s="341">
        <v>609624</v>
      </c>
      <c r="AN56" s="342">
        <v>59389</v>
      </c>
      <c r="AO56" s="343">
        <v>-77.3</v>
      </c>
      <c r="AP56" s="344">
        <v>154376</v>
      </c>
      <c r="AQ56" s="345">
        <v>29.1</v>
      </c>
      <c r="AR56" s="346">
        <v>-106.4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573</v>
      </c>
      <c r="AL57" s="325"/>
      <c r="AM57" s="333">
        <v>11141700</v>
      </c>
      <c r="AN57" s="334">
        <v>1096624</v>
      </c>
      <c r="AO57" s="335">
        <v>84.3</v>
      </c>
      <c r="AP57" s="336">
        <v>362690</v>
      </c>
      <c r="AQ57" s="337">
        <v>20.5</v>
      </c>
      <c r="AR57" s="338">
        <v>63.8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570</v>
      </c>
      <c r="AM58" s="341">
        <v>1176449</v>
      </c>
      <c r="AN58" s="342">
        <v>115792</v>
      </c>
      <c r="AO58" s="343">
        <v>95</v>
      </c>
      <c r="AP58" s="344">
        <v>172580</v>
      </c>
      <c r="AQ58" s="345">
        <v>11.8</v>
      </c>
      <c r="AR58" s="346">
        <v>83.2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574</v>
      </c>
      <c r="AL59" s="325"/>
      <c r="AM59" s="333">
        <v>6703267</v>
      </c>
      <c r="AN59" s="334">
        <v>670193</v>
      </c>
      <c r="AO59" s="335">
        <v>-38.9</v>
      </c>
      <c r="AP59" s="336">
        <v>296093</v>
      </c>
      <c r="AQ59" s="337">
        <v>-18.399999999999999</v>
      </c>
      <c r="AR59" s="338">
        <v>-20.5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570</v>
      </c>
      <c r="AM60" s="341">
        <v>2036431</v>
      </c>
      <c r="AN60" s="342">
        <v>203602</v>
      </c>
      <c r="AO60" s="343">
        <v>75.8</v>
      </c>
      <c r="AP60" s="344">
        <v>140545</v>
      </c>
      <c r="AQ60" s="345">
        <v>-18.600000000000001</v>
      </c>
      <c r="AR60" s="346">
        <v>94.4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575</v>
      </c>
      <c r="AL61" s="347"/>
      <c r="AM61" s="348">
        <v>8491815</v>
      </c>
      <c r="AN61" s="349">
        <v>829507</v>
      </c>
      <c r="AO61" s="350">
        <v>57.8</v>
      </c>
      <c r="AP61" s="351">
        <v>299955</v>
      </c>
      <c r="AQ61" s="352">
        <v>1.3</v>
      </c>
      <c r="AR61" s="338">
        <v>56.5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570</v>
      </c>
      <c r="AM62" s="341">
        <v>2285143</v>
      </c>
      <c r="AN62" s="342">
        <v>222437</v>
      </c>
      <c r="AO62" s="343">
        <v>55.4</v>
      </c>
      <c r="AP62" s="344">
        <v>140989</v>
      </c>
      <c r="AQ62" s="345">
        <v>4.5999999999999996</v>
      </c>
      <c r="AR62" s="346">
        <v>50.8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g6mgCKEB8U5j5vilReWTnMagL2MArHUiiD8OziRpbqyiw3gW/kuQzg6KbDR3Bt2zwwCjgiGP2wWZhkIJRe6B7w==" saltValue="y5BxXRub1yd7Xvg2XADE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82" zoomScaleNormal="100" zoomScaleSheetLayoutView="55" workbookViewId="0">
      <selection activeCell="AY11" sqref="AY11:BM11"/>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577</v>
      </c>
    </row>
    <row r="120" spans="125:125" ht="13.5" hidden="1" customHeight="1" x14ac:dyDescent="0.15"/>
    <row r="121" spans="125:125" ht="13.5" hidden="1" customHeight="1" x14ac:dyDescent="0.15">
      <c r="DU121" s="259"/>
    </row>
  </sheetData>
  <sheetProtection algorithmName="SHA-512" hashValue="//BRN/yk6YaF78Ha8mP0m7UX3kkVxx5jkd5oFB/l3MaPb9wM0T4QX+UZ7fE4VNisG+qViPn20Wzn+GheDaOXXA==" saltValue="D+I72UmWddrU8w+1ioEF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85" zoomScaleNormal="85" zoomScaleSheetLayoutView="55" workbookViewId="0">
      <selection activeCell="AY11" sqref="AY11:BM11"/>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578</v>
      </c>
    </row>
  </sheetData>
  <sheetProtection algorithmName="SHA-512" hashValue="aB81ZcJW6gMo9u4lf5gg8EnCYE2BhtNm79GVhguKyM4nG5+4Y2LVbjN6KC2Jz3FW+70SW6tz+Z5BniO8jVl5rA==" saltValue="v+BDLFRarTQXlVBOYcECf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85" zoomScaleNormal="85" zoomScaleSheetLayoutView="100" workbookViewId="0">
      <selection activeCell="AY11" sqref="AY11:BM1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139" t="s">
        <v>3</v>
      </c>
      <c r="D47" s="1139"/>
      <c r="E47" s="1140"/>
      <c r="F47" s="11">
        <v>172.53</v>
      </c>
      <c r="G47" s="12">
        <v>185.33</v>
      </c>
      <c r="H47" s="12">
        <v>199.08</v>
      </c>
      <c r="I47" s="12">
        <v>192.49</v>
      </c>
      <c r="J47" s="13">
        <v>149.05000000000001</v>
      </c>
    </row>
    <row r="48" spans="2:10" ht="57.75" customHeight="1" x14ac:dyDescent="0.15">
      <c r="B48" s="14"/>
      <c r="C48" s="1141" t="s">
        <v>4</v>
      </c>
      <c r="D48" s="1141"/>
      <c r="E48" s="1142"/>
      <c r="F48" s="15">
        <v>26.59</v>
      </c>
      <c r="G48" s="16">
        <v>6.51</v>
      </c>
      <c r="H48" s="16">
        <v>12.2</v>
      </c>
      <c r="I48" s="16">
        <v>10.72</v>
      </c>
      <c r="J48" s="17">
        <v>14.04</v>
      </c>
    </row>
    <row r="49" spans="2:10" ht="57.75" customHeight="1" thickBot="1" x14ac:dyDescent="0.2">
      <c r="B49" s="18"/>
      <c r="C49" s="1143" t="s">
        <v>5</v>
      </c>
      <c r="D49" s="1143"/>
      <c r="E49" s="1144"/>
      <c r="F49" s="19">
        <v>15.74</v>
      </c>
      <c r="G49" s="20" t="s">
        <v>584</v>
      </c>
      <c r="H49" s="20">
        <v>5.46</v>
      </c>
      <c r="I49" s="20" t="s">
        <v>585</v>
      </c>
      <c r="J49" s="21">
        <v>1.44</v>
      </c>
    </row>
    <row r="50" spans="2:10" x14ac:dyDescent="0.15"/>
  </sheetData>
  <sheetProtection algorithmName="SHA-512" hashValue="htqzNRBd3aY7UhlOm3Wqv99q/NEssVah61m2T2AHECR3u+7ZtSSQBijemK9MJSVrCzD6CkIWTO7dbk+epeRqSQ==" saltValue="Es85wlhMu2kLkKfUFHn1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