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217\Desktop\20240307_【照会】令和4年度財政状況資料集の作成等について\"/>
    </mc:Choice>
  </mc:AlternateContent>
  <xr:revisionPtr revIDLastSave="0" documentId="13_ncr:1_{E3F30123-671E-4491-ACB5-5A6B45F2218D}" xr6:coauthVersionLast="47" xr6:coauthVersionMax="47" xr10:uidLastSave="{00000000-0000-0000-0000-000000000000}"/>
  <bookViews>
    <workbookView xWindow="-108" yWindow="-108" windowWidth="23256" windowHeight="12456"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W43" i="10" s="1"/>
  <c r="BE38" i="10"/>
  <c r="AM38" i="10"/>
  <c r="U38" i="10"/>
  <c r="C38" i="10"/>
  <c r="CO37" i="10"/>
  <c r="BW37" i="10"/>
  <c r="BE37" i="10"/>
  <c r="AM37" i="10"/>
  <c r="U37" i="10"/>
  <c r="C37" i="10"/>
  <c r="CO36" i="10"/>
  <c r="BW36" i="10"/>
  <c r="BE36" i="10"/>
  <c r="AM36" i="10"/>
  <c r="C36" i="10"/>
  <c r="CO35" i="10"/>
  <c r="BW35" i="10"/>
  <c r="BE35" i="10"/>
  <c r="C35" i="10"/>
  <c r="CO34" i="10"/>
  <c r="BW34" i="10"/>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<sst xmlns="http://schemas.openxmlformats.org/spreadsheetml/2006/main" count="1079" uniqueCount="592">
  <si>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</si>
  <si>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</si>
  <si>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</si>
  <si>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</si>
  <si>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</si>
  <si>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</si>
  <si>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</si>
  <si>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</si>
  <si>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</si>
  <si>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</si>
  <si>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</si>
  <si>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</si>
  <si>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</si>
  <si>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</si>
  <si>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</si>
  <si>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</si>
  <si>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</si>
  <si>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</si>
  <si>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</si>
  <si>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</si>
  <si>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</si>
  <si>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</si>
  <si>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</si>
  <si>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</si>
  <si>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</si>
  <si>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</si>
  <si>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</si>
  <si>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</si>
  <si>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</si>
  <si>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</si>
  <si>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</si>
  <si>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</si>
  <si>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</si>
  <si>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</si>
  <si>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</si>
  <si>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</si>
  <si>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</si>
  <si>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</si>
  <si>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</si>
  <si>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</si>
  <si>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</si>
  <si>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</si>
  <si>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</si>
  <si>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</si>
  <si>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</si>
  <si>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</si>
  <si>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</si>
  <si>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</si>
  <si>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</si>
  <si>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</si>
  <si>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</si>
  <si>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</si>
  <si>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</si>
  <si>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</si>
  <si>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</si>
  <si>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</si>
  <si>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</si>
  <si>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</si>
  <si>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</si>
  <si>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</si>
  <si>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</si>
  <si>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</si>
  <si>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</si>
  <si>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</si>
  <si>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</si>
  <si>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</si>
  <si>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</si>
  <si>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</si>
  <si>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</si>
  <si>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</si>
  <si>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</si>
  <si>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</si>
  <si>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</si>
  <si>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</si>
  <si>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</si>
  <si>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</si>
  <si>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</si>
  <si>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</si>
  <si>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</si>
  <si>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</si>
  <si>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</si>
  <si>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</si>
  <si>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</si>
  <si>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</si>
  <si>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</si>
  <si>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</si>
  <si>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</si>
  <si>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</si>
  <si>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</si>
  <si>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</si>
  <si>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</si>
  <si>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</si>
  <si>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</si>
  <si>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</si>
  <si>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</si>
  <si>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</si>
  <si>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</si>
  <si>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</si>
  <si>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</si>
  <si>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</si>
  <si>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</si>
  <si>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</si>
  <si>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</si>
  <si>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</si>
  <si>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</si>
  <si>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</si>
  <si>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</si>
  <si>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</si>
  <si>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</si>
  <si>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</si>
  <si>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</si>
  <si>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</si>
  <si>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</si>
  <si>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</si>
  <si>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</si>
  <si>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</si>
  <si>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</si>
  <si>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</si>
  <si>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</si>
  <si>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</si>
  <si>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</si>
  <si>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</si>
  <si>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</si>
  <si>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</si>
  <si>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</si>
  <si>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</si>
  <si>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</si>
  <si>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</si>
  <si>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</si>
  <si>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</si>
  <si>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</si>
  <si>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</si>
  <si>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</si>
  <si>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</si>
  <si>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</si>
  <si>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</si>
  <si>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</si>
  <si>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</si>
  <si>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</si>
  <si>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</si>
  <si>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</si>
  <si>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</si>
  <si>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</si>
  <si>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</si>
  <si>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</si>
  <si>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</si>
  <si>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</si>
  <si>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</si>
  <si>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</si>
  <si>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</si>
  <si>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</si>
  <si>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</si>
  <si>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</si>
  <si>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</si>
  <si>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</si>
  <si>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</si>
  <si>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</si>
  <si>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</si>
  <si>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</si>
  <si>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</si>
  <si>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</si>
  <si>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</si>
  <si>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</si>
  <si>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</si>
  <si>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</si>
  <si>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</si>
  <si>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</si>
  <si>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</si>
  <si>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</si>
  <si>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</si>
  <si>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</si>
  <si>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</si>
  <si>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</si>
  <si>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</si>
  <si>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</si>
  <si>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</si>
  <si>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</si>
  <si>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</si>
  <si>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</si>
  <si>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</si>
  <si>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</si>
  <si>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</si>
  <si>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</si>
  <si>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</si>
  <si>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</si>
  <si>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</si>
  <si>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</si>
  <si>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</si>
  <si>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</si>
  <si>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</si>
  <si>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</si>
  <si>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</si>
  <si>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</si>
  <si>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</si>
  <si>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</si>
  <si>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</si>
  <si>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</si>
  <si>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</si>
  <si>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</si>
  <si>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</si>
  <si>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</si>
  <si>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</si>
  <si>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</si>
  <si>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</si>
  <si>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</si>
  <si>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</si>
  <si>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</si>
  <si>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</si>
  <si>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</si>
  <si>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</si>
  <si>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</si>
  <si>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</si>
  <si>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</si>
  <si>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</si>
  <si>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</si>
  <si>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</si>
  <si>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</si>
  <si>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</si>
  <si>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福島県玉川村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</si>
  <si>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</si>
  <si>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</si>
  <si>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</si>
  <si>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</si>
  <si>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</si>
  <si>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</si>
  <si>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</si>
  <si>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</si>
  <si>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</si>
  <si>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</si>
  <si>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</si>
  <si>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</si>
  <si>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</si>
  <si>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</si>
  <si>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</si>
  <si>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</si>
  <si>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</si>
  <si>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</si>
  <si>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</si>
  <si>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</si>
  <si>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</si>
  <si>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</si>
  <si>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</si>
  <si>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</si>
  <si>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</si>
  <si>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</si>
  <si>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</si>
  <si>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</si>
  <si>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</si>
  <si>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</si>
  <si>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</si>
  <si>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</si>
  <si>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</si>
  <si>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</si>
  <si>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</si>
  <si>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</si>
  <si>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</si>
  <si>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</si>
  <si>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</si>
  <si>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</si>
  <si>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</si>
  <si>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</si>
  <si>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</si>
  <si>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</si>
  <si>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</si>
  <si>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</si>
  <si>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</si>
  <si>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</si>
  <si>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</si>
  <si>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</si>
  <si>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</si>
  <si>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</si>
  <si>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</si>
  <si>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</si>
  <si>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</si>
  <si>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</si>
  <si>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</si>
  <si>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</si>
  <si>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</si>
  <si>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</si>
  <si>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</si>
  <si>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</si>
  <si>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</si>
  <si>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</si>
  <si>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</si>
  <si>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</si>
  <si>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</si>
  <si>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</si>
  <si>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</si>
  <si>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</si>
  <si>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</si>
  <si>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</si>
  <si>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</si>
  <si>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</si>
  <si>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</si>
  <si>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</si>
  <si>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</si>
  <si>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</si>
  <si>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</si>
  <si>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</si>
  <si>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</si>
  <si>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</si>
  <si>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</si>
  <si>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</si>
  <si>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</si>
  <si>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</si>
  <si>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</si>
  <si>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</si>
  <si>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</si>
  <si>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</si>
  <si>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</si>
  <si>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</si>
  <si>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</si>
  <si>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</si>
  <si>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</si>
  <si>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</si>
  <si>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</si>
  <si>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</si>
  <si>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</si>
  <si>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</si>
  <si>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</si>
  <si>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</si>
  <si>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</si>
  <si>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</si>
  <si>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</si>
  <si>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</si>
  <si>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</si>
  <si>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</si>
  <si>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</si>
  <si>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</si>
  <si>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</si>
  <si>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</si>
  <si>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</si>
  <si>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</si>
  <si>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</si>
  <si>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</si>
  <si>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</si>
  <si>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</si>
  <si>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</si>
  <si>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</si>
  <si>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</si>
  <si>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</si>
  <si>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</si>
  <si>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</si>
  <si>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</si>
  <si>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</si>
  <si>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</si>
  <si>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</si>
  <si>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</si>
  <si>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</si>
  <si>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</si>
  <si>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</si>
  <si>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</si>
  <si>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</si>
  <si>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</si>
  <si>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</si>
  <si>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</si>
  <si>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</si>
  <si>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</si>
  <si>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</si>
  <si>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</si>
  <si>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</si>
  <si>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</si>
  <si>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</si>
  <si>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</si>
  <si>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</si>
  <si>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</si>
  <si>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</si>
  <si>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</si>
  <si>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</si>
  <si>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</si>
  <si>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</si>
  <si>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福島県玉川村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</si>
  <si>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</si>
  <si>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</si>
  <si>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</si>
  <si>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</si>
  <si>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</si>
  <si>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</si>
  <si>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</si>
  <si>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</si>
  <si>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</si>
  <si>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</si>
  <si>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</si>
  <si>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</si>
  <si>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</si>
  <si>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</si>
  <si>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</si>
  <si>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</si>
  <si>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</si>
  <si>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</si>
  <si>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</si>
  <si>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</si>
  <si>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</si>
  <si>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</si>
  <si>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</si>
  <si>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</si>
  <si>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</si>
  <si>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</si>
  <si>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</si>
  <si>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</si>
  <si>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</si>
  <si>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</si>
  <si>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</si>
  <si>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</si>
  <si>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</si>
  <si>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</si>
  <si>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</si>
  <si>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</si>
  <si>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</si>
  <si>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</si>
  <si>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</si>
  <si>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</si>
  <si>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</si>
  <si>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</si>
  <si>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</si>
  <si>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</si>
  <si>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</si>
  <si>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</si>
  <si>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</si>
  <si>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</si>
  <si>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</si>
  <si>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</si>
  <si>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</si>
  <si>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</si>
  <si>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</si>
  <si>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</si>
  <si>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</si>
  <si>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</si>
  <si>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</si>
  <si>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</si>
  <si>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</si>
  <si>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</si>
  <si>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</si>
  <si>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</si>
  <si>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</si>
  <si>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</si>
  <si>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</si>
  <si>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</si>
  <si>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</si>
  <si>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</si>
  <si>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</si>
  <si>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</si>
  <si>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</si>
  <si>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</si>
  <si>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</si>
  <si>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</si>
  <si>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</si>
  <si>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</si>
  <si>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</si>
  <si>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</si>
  <si>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</si>
  <si>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</si>
  <si>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</si>
  <si>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</si>
  <si>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</si>
  <si>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</si>
  <si>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</si>
  <si>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</si>
  <si>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</si>
  <si>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</si>
  <si>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</si>
  <si>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</si>
  <si>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</si>
  <si>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</si>
  <si>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</si>
  <si>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</si>
  <si>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</si>
  <si>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</si>
  <si>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</si>
  <si>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</si>
  <si>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</si>
  <si>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</si>
  <si>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</si>
  <si>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</si>
  <si>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上水道事業会計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</si>
  <si>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</si>
  <si>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</si>
  <si>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</si>
  <si>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</si>
  <si>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</si>
  <si>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</si>
  <si>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</si>
  <si>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</si>
  <si>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</si>
  <si>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</si>
  <si>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</si>
  <si>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</si>
  <si>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</si>
  <si>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</si>
  <si>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</si>
  <si>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</si>
  <si>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</si>
  <si>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</si>
  <si>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</si>
  <si>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</si>
  <si>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</si>
  <si>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</si>
  <si>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</si>
  <si>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</si>
  <si>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</si>
  <si>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</si>
  <si>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</si>
  <si>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</si>
  <si>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</si>
  <si>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</si>
  <si>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</si>
  <si>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</si>
  <si>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</si>
  <si>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</si>
  <si>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</si>
  <si>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</si>
  <si>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</si>
  <si>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</si>
  <si>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</si>
  <si>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</si>
  <si>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</si>
  <si>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</si>
  <si>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</si>
  <si>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</si>
  <si>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</si>
  <si>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</si>
  <si>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</si>
  <si>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</si>
  <si>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</si>
  <si>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</si>
  <si>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</si>
  <si>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</si>
  <si>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</si>
  <si>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</si>
  <si>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</si>
  <si>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</si>
  <si>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</si>
  <si>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</si>
  <si>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</si>
  <si>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</si>
  <si>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</si>
  <si>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</si>
  <si>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</si>
  <si>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</si>
  <si>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</si>
  <si>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</si>
  <si>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</si>
  <si>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</si>
  <si>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</si>
  <si>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</si>
  <si>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</si>
  <si>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</si>
  <si>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</si>
  <si>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</si>
  <si>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</si>
  <si>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</si>
  <si>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</si>
  <si>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</si>
  <si>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</si>
  <si>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</si>
  <si>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</si>
  <si>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</si>
  <si>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</si>
  <si>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</si>
  <si>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</si>
  <si>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</si>
  <si>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</si>
  <si>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</si>
  <si>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</si>
  <si>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</si>
  <si>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5.79</t>
  </si>
  <si>
    <t>上水道事業会計</t>
  </si>
  <si>
    <t>一般会計</t>
  </si>
  <si>
    <t>農業集落排水事業</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</si>
  <si>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</si>
  <si>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</si>
  <si>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</si>
  <si>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</si>
  <si>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</si>
  <si>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</si>
  <si>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</si>
  <si>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</si>
  <si>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</si>
  <si>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</si>
  <si>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</si>
  <si>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</si>
  <si>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福島県後期高齢者医療広域連合（一般会計）</t>
    <rPh sb="0" eb="3">
      <t>フクシマケン</t>
    </rPh>
    <rPh sb="3" eb="8">
      <t>コウキコウレイシャ</t>
    </rPh>
    <rPh sb="8" eb="10">
      <t>イリョウ</t>
    </rPh>
    <rPh sb="10" eb="14">
      <t>コウイキレンゴウ</t>
    </rPh>
    <rPh sb="15" eb="17">
      <t>イッパン</t>
    </rPh>
    <rPh sb="17" eb="19">
      <t>カイケイ</t>
    </rPh>
    <phoneticPr fontId="2"/>
  </si>
  <si>
    <t>福島県後期高齢者医療広域連合後期高齢者医療特別会計</t>
    <rPh sb="0" eb="3">
      <t>フクシマケン</t>
    </rPh>
    <rPh sb="3" eb="8">
      <t>コウキコウレイシャ</t>
    </rPh>
    <rPh sb="8" eb="10">
      <t>イリョウ</t>
    </rPh>
    <rPh sb="10" eb="14">
      <t>コウイキレンゴウ</t>
    </rPh>
    <rPh sb="14" eb="19">
      <t>コウキコウレイシャ</t>
    </rPh>
    <rPh sb="19" eb="21">
      <t>イリョウ</t>
    </rPh>
    <rPh sb="21" eb="25">
      <t>トクベツカイケイ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</si>
  <si>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</si>
  <si>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福島県市町村総合事務組合消防賞じゅつ金特別会計</t>
    <rPh sb="0" eb="3">
      <t>フクシマケン</t>
    </rPh>
    <rPh sb="3" eb="6">
      <t>シチョウソン</t>
    </rPh>
    <rPh sb="6" eb="8">
      <t>ソウゴウ</t>
    </rPh>
    <rPh sb="8" eb="12">
      <t>ジムクミアイ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</si>
  <si>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2">
      <t>ジムクミアイ</t>
    </rPh>
    <rPh sb="12" eb="15">
      <t>ヒジョウキン</t>
    </rPh>
    <rPh sb="15" eb="17">
      <t>ショクイン</t>
    </rPh>
    <rPh sb="17" eb="19">
      <t>コウム</t>
    </rPh>
    <rPh sb="19" eb="21">
      <t>サイガイ</t>
    </rPh>
    <rPh sb="21" eb="23">
      <t>ホショウ</t>
    </rPh>
    <rPh sb="23" eb="27">
      <t>トクベツカイケイ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</si>
  <si>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</si>
  <si>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公立岩瀬病院企業団</t>
    <rPh sb="0" eb="2">
      <t>コウリツ</t>
    </rPh>
    <rPh sb="2" eb="4">
      <t>イワセ</t>
    </rPh>
    <rPh sb="4" eb="6">
      <t>ビョウイン</t>
    </rPh>
    <rPh sb="6" eb="9">
      <t>キギョウダン</t>
    </rPh>
    <phoneticPr fontId="2"/>
  </si>
  <si>
    <t>石川地方生活環境施設組合（一般会計）</t>
    <rPh sb="0" eb="4">
      <t>イシカワチホウ</t>
    </rPh>
    <rPh sb="4" eb="6">
      <t>セイカツ</t>
    </rPh>
    <rPh sb="6" eb="8">
      <t>カンキョウ</t>
    </rPh>
    <rPh sb="8" eb="10">
      <t>シセツ</t>
    </rPh>
    <rPh sb="10" eb="12">
      <t>クミアイ</t>
    </rPh>
    <rPh sb="13" eb="17">
      <t>イッパンカイケイ</t>
    </rPh>
    <phoneticPr fontId="2"/>
  </si>
  <si>
    <t>須賀川地方広域消防組合</t>
    <rPh sb="0" eb="5">
      <t>スカガワチホウ</t>
    </rPh>
    <rPh sb="5" eb="7">
      <t>コウイキ</t>
    </rPh>
    <rPh sb="7" eb="9">
      <t>ショウボウ</t>
    </rPh>
    <rPh sb="9" eb="11">
      <t>クミアイ</t>
    </rPh>
    <phoneticPr fontId="2"/>
  </si>
  <si>
    <t>福島県市町村事務組合消防補償等特別会計</t>
    <rPh sb="0" eb="3">
      <t>フクシマケン</t>
    </rPh>
    <rPh sb="3" eb="6">
      <t>シチョウソン</t>
    </rPh>
    <rPh sb="6" eb="8">
      <t>ジム</t>
    </rPh>
    <rPh sb="8" eb="10">
      <t>クミアイ</t>
    </rPh>
    <rPh sb="10" eb="12">
      <t>ショウボウ</t>
    </rPh>
    <rPh sb="12" eb="14">
      <t>ホショウ</t>
    </rPh>
    <rPh sb="14" eb="15">
      <t>トウ</t>
    </rPh>
    <rPh sb="15" eb="19">
      <t>トクベツカイケイ</t>
    </rPh>
    <phoneticPr fontId="2"/>
  </si>
  <si>
    <t>株式会社こぶしの里</t>
    <rPh sb="0" eb="4">
      <t>カブシキガイシャ</t>
    </rPh>
    <rPh sb="8" eb="9">
      <t>サト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</si>
</sst>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122054</c:v>
                </c:pt>
                <c:pt idx="4">
                  <c:v>111644</c:v>
                </c:pt>
              </c:numCache>
            </c:numRef>
          </c:val>
          <c:smooth val="0"/>
          <c:extLst>
            <c:ext xmlns:c16="http://schemas.microsoft.com/office/drawing/2014/chart" uri="{C3380CC4-5D6E-409C-BE32-E72D297353CC}">
              <c16:uniqueId val="{00000000-332D-4B44-A23C-918B749A92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37793</c:v>
                </c:pt>
                <c:pt idx="1">
                  <c:v>66394</c:v>
                </c:pt>
                <c:pt idx="2">
                  <c:v>218031</c:v>
                </c:pt>
                <c:pt idx="3">
                  <c:v>91293</c:v>
                </c:pt>
                <c:pt idx="4">
                  <c:v>81986</c:v>
                </c:pt>
              </c:numCache>
            </c:numRef>
          </c:val>
          <c:smooth val="0"/>
          <c:extLst>
            <c:ext xmlns:c16="http://schemas.microsoft.com/office/drawing/2014/chart" uri="{C3380CC4-5D6E-409C-BE32-E72D297353CC}">
              <c16:uniqueId val="{00000001-332D-4B44-A23C-918B749A921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6.9</c:v>
                </c:pt>
                <c:pt idx="1">
                  <c:v>9.5</c:v>
                </c:pt>
                <c:pt idx="2">
                  <c:v>14.23</c:v>
                </c:pt>
                <c:pt idx="3">
                  <c:v>10.15</c:v>
                </c:pt>
                <c:pt idx="4">
                  <c:v>13.34</c:v>
                </c:pt>
              </c:numCache>
            </c:numRef>
          </c:val>
          <c:extLst>
            <c:ext xmlns:c16="http://schemas.microsoft.com/office/drawing/2014/chart" uri="{C3380CC4-5D6E-409C-BE32-E72D297353CC}">
              <c16:uniqueId val="{00000000-9FC1-490E-8B33-F26FF18960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21.35</c:v>
                </c:pt>
                <c:pt idx="1">
                  <c:v>25.69</c:v>
                </c:pt>
                <c:pt idx="2">
                  <c:v>28.87</c:v>
                </c:pt>
                <c:pt idx="3">
                  <c:v>33.35</c:v>
                </c:pt>
                <c:pt idx="4">
                  <c:v>38.06</c:v>
                </c:pt>
              </c:numCache>
            </c:numRef>
          </c:val>
          <c:extLst>
            <c:ext xmlns:c16="http://schemas.microsoft.com/office/drawing/2014/chart" uri="{C3380CC4-5D6E-409C-BE32-E72D297353CC}">
              <c16:uniqueId val="{00000001-9FC1-490E-8B33-F26FF18960C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-5.79</c:v>
                </c:pt>
                <c:pt idx="1">
                  <c:v>5.94</c:v>
                </c:pt>
                <c:pt idx="2">
                  <c:v>9.89</c:v>
                </c:pt>
                <c:pt idx="3">
                  <c:v>3.56</c:v>
                </c:pt>
                <c:pt idx="4">
                  <c:v>7.18</c:v>
                </c:pt>
              </c:numCache>
            </c:numRef>
          </c:val>
          <c:smooth val="0"/>
          <c:extLst>
            <c:ext xmlns:c16="http://schemas.microsoft.com/office/drawing/2014/chart" uri="{C3380CC4-5D6E-409C-BE32-E72D297353CC}">
              <c16:uniqueId val="{00000002-9FC1-490E-8B33-F26FF18960C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0.32</c:v>
                </c:pt>
                <c:pt idx="2">
                  <c:v>#N/A</c:v>
                </c:pt>
                <c:pt idx="3">
                  <c:v>0.01</c:v>
                </c:pt>
                <c:pt idx="4">
                  <c:v>#N/A</c:v>
                </c:pt>
                <c:pt idx="5">
                  <c:v>0.19</c:v>
                </c:pt>
                <c:pt idx="6">
                  <c:v>#N/A</c:v>
                </c:pt>
                <c:pt idx="7">
                  <c:v>0.37</c:v>
                </c:pt>
                <c:pt idx="8">
                  <c:v>0</c:v>
                </c:pt>
                <c:pt idx="9">
                  <c:v>0</c:v>
                </c:pt>
              </c:numCache>
            </c:numRef>
          </c:val>
          <c:extLst>
            <c:ext xmlns:c16="http://schemas.microsoft.com/office/drawing/2014/chart" uri="{C3380CC4-5D6E-409C-BE32-E72D297353CC}">
              <c16:uniqueId val="{00000000-8261-4338-9326-B6D49FCFA3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61-4338-9326-B6D49FCFA3D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261-4338-9326-B6D49FCFA3D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261-4338-9326-B6D49FCFA3D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0.01</c:v>
                </c:pt>
                <c:pt idx="8">
                  <c:v>#N/A</c:v>
                </c:pt>
                <c:pt idx="9">
                  <c:v>0.01</c:v>
                </c:pt>
              </c:numCache>
            </c:numRef>
          </c:val>
          <c:extLst>
            <c:ext xmlns:c16="http://schemas.microsoft.com/office/drawing/2014/chart" uri="{C3380CC4-5D6E-409C-BE32-E72D297353CC}">
              <c16:uniqueId val="{00000004-8261-4338-9326-B6D49FCFA3D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3.83</c:v>
                </c:pt>
                <c:pt idx="2">
                  <c:v>#N/A</c:v>
                </c:pt>
                <c:pt idx="3">
                  <c:v>4.03</c:v>
                </c:pt>
                <c:pt idx="4">
                  <c:v>#N/A</c:v>
                </c:pt>
                <c:pt idx="5">
                  <c:v>3.84</c:v>
                </c:pt>
                <c:pt idx="6">
                  <c:v>#N/A</c:v>
                </c:pt>
                <c:pt idx="7">
                  <c:v>3.46</c:v>
                </c:pt>
                <c:pt idx="8">
                  <c:v>#N/A</c:v>
                </c:pt>
                <c:pt idx="9">
                  <c:v>2.5</c:v>
                </c:pt>
              </c:numCache>
            </c:numRef>
          </c:val>
          <c:extLst>
            <c:ext xmlns:c16="http://schemas.microsoft.com/office/drawing/2014/chart" uri="{C3380CC4-5D6E-409C-BE32-E72D297353CC}">
              <c16:uniqueId val="{00000005-8261-4338-9326-B6D49FCFA3D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0.85</c:v>
                </c:pt>
                <c:pt idx="2">
                  <c:v>#N/A</c:v>
                </c:pt>
                <c:pt idx="3">
                  <c:v>0.84</c:v>
                </c:pt>
                <c:pt idx="4">
                  <c:v>#N/A</c:v>
                </c:pt>
                <c:pt idx="5">
                  <c:v>0.37</c:v>
                </c:pt>
                <c:pt idx="6">
                  <c:v>#N/A</c:v>
                </c:pt>
                <c:pt idx="7">
                  <c:v>1.01</c:v>
                </c:pt>
                <c:pt idx="8">
                  <c:v>#N/A</c:v>
                </c:pt>
                <c:pt idx="9">
                  <c:v>3.08</c:v>
                </c:pt>
              </c:numCache>
            </c:numRef>
          </c:val>
          <c:extLst>
            <c:ext xmlns:c16="http://schemas.microsoft.com/office/drawing/2014/chart" uri="{C3380CC4-5D6E-409C-BE32-E72D297353CC}">
              <c16:uniqueId val="{00000006-8261-4338-9326-B6D49FCFA3D0}"/>
            </c:ext>
          </c:extLst>
        </c:ser>
        <c:ser>
          <c:idx val="7"/>
          <c:order val="7"/>
          <c:tx>
            <c:strRef>
              <c:f>データシート!$A$34</c:f>
              <c:strCache>
                <c:ptCount val="1"/>
                <c:pt idx="0">
                  <c:v>農業集落排水事業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11.57</c:v>
                </c:pt>
              </c:numCache>
            </c:numRef>
          </c:val>
          <c:extLst>
            <c:ext xmlns:c16="http://schemas.microsoft.com/office/drawing/2014/chart" uri="{C3380CC4-5D6E-409C-BE32-E72D297353CC}">
              <c16:uniqueId val="{00000007-8261-4338-9326-B6D49FCFA3D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6.9</c:v>
                </c:pt>
                <c:pt idx="2">
                  <c:v>#N/A</c:v>
                </c:pt>
                <c:pt idx="3">
                  <c:v>9.5</c:v>
                </c:pt>
                <c:pt idx="4">
                  <c:v>#N/A</c:v>
                </c:pt>
                <c:pt idx="5">
                  <c:v>14.23</c:v>
                </c:pt>
                <c:pt idx="6">
                  <c:v>#N/A</c:v>
                </c:pt>
                <c:pt idx="7">
                  <c:v>10.15</c:v>
                </c:pt>
                <c:pt idx="8">
                  <c:v>#N/A</c:v>
                </c:pt>
                <c:pt idx="9">
                  <c:v>13.33</c:v>
                </c:pt>
              </c:numCache>
            </c:numRef>
          </c:val>
          <c:extLst>
            <c:ext xmlns:c16="http://schemas.microsoft.com/office/drawing/2014/chart" uri="{C3380CC4-5D6E-409C-BE32-E72D297353CC}">
              <c16:uniqueId val="{00000008-8261-4338-9326-B6D49FCFA3D0}"/>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19.22</c:v>
                </c:pt>
                <c:pt idx="2">
                  <c:v>#N/A</c:v>
                </c:pt>
                <c:pt idx="3">
                  <c:v>17.899999999999999</c:v>
                </c:pt>
                <c:pt idx="4">
                  <c:v>#N/A</c:v>
                </c:pt>
                <c:pt idx="5">
                  <c:v>16.600000000000001</c:v>
                </c:pt>
                <c:pt idx="6">
                  <c:v>#N/A</c:v>
                </c:pt>
                <c:pt idx="7">
                  <c:v>15.47</c:v>
                </c:pt>
                <c:pt idx="8">
                  <c:v>#N/A</c:v>
                </c:pt>
                <c:pt idx="9">
                  <c:v>17.940000000000001</c:v>
                </c:pt>
              </c:numCache>
            </c:numRef>
          </c:val>
          <c:extLst>
            <c:ext xmlns:c16="http://schemas.microsoft.com/office/drawing/2014/chart" uri="{C3380CC4-5D6E-409C-BE32-E72D297353CC}">
              <c16:uniqueId val="{00000009-8261-4338-9326-B6D49FCFA3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324</c:v>
                </c:pt>
                <c:pt idx="5">
                  <c:v>285</c:v>
                </c:pt>
                <c:pt idx="8">
                  <c:v>273</c:v>
                </c:pt>
                <c:pt idx="11">
                  <c:v>275</c:v>
                </c:pt>
                <c:pt idx="14">
                  <c:v>288</c:v>
                </c:pt>
              </c:numCache>
            </c:numRef>
          </c:val>
          <c:extLst>
            <c:ext xmlns:c16="http://schemas.microsoft.com/office/drawing/2014/chart" uri="{C3380CC4-5D6E-409C-BE32-E72D297353CC}">
              <c16:uniqueId val="{00000000-2CE7-42A9-8995-5A895CDA44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CE7-42A9-8995-5A895CDA44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8</c:v>
                </c:pt>
                <c:pt idx="3">
                  <c:v>8</c:v>
                </c:pt>
                <c:pt idx="6">
                  <c:v>7</c:v>
                </c:pt>
                <c:pt idx="9">
                  <c:v>6</c:v>
                </c:pt>
                <c:pt idx="12">
                  <c:v>6</c:v>
                </c:pt>
              </c:numCache>
            </c:numRef>
          </c:val>
          <c:extLst>
            <c:ext xmlns:c16="http://schemas.microsoft.com/office/drawing/2014/chart" uri="{C3380CC4-5D6E-409C-BE32-E72D297353CC}">
              <c16:uniqueId val="{00000002-2CE7-42A9-8995-5A895CDA44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2</c:v>
                </c:pt>
                <c:pt idx="9">
                  <c:v>7</c:v>
                </c:pt>
                <c:pt idx="12">
                  <c:v>12</c:v>
                </c:pt>
              </c:numCache>
            </c:numRef>
          </c:val>
          <c:extLst>
            <c:ext xmlns:c16="http://schemas.microsoft.com/office/drawing/2014/chart" uri="{C3380CC4-5D6E-409C-BE32-E72D297353CC}">
              <c16:uniqueId val="{00000003-2CE7-42A9-8995-5A895CDA44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154</c:v>
                </c:pt>
                <c:pt idx="3">
                  <c:v>155</c:v>
                </c:pt>
                <c:pt idx="6">
                  <c:v>87</c:v>
                </c:pt>
                <c:pt idx="9">
                  <c:v>154</c:v>
                </c:pt>
                <c:pt idx="12">
                  <c:v>155</c:v>
                </c:pt>
              </c:numCache>
            </c:numRef>
          </c:val>
          <c:extLst>
            <c:ext xmlns:c16="http://schemas.microsoft.com/office/drawing/2014/chart" uri="{C3380CC4-5D6E-409C-BE32-E72D297353CC}">
              <c16:uniqueId val="{00000004-2CE7-42A9-8995-5A895CDA44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E7-42A9-8995-5A895CDA44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CE7-42A9-8995-5A895CDA44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377</c:v>
                </c:pt>
                <c:pt idx="3">
                  <c:v>374</c:v>
                </c:pt>
                <c:pt idx="6">
                  <c:v>366</c:v>
                </c:pt>
                <c:pt idx="9">
                  <c:v>374</c:v>
                </c:pt>
                <c:pt idx="12">
                  <c:v>373</c:v>
                </c:pt>
              </c:numCache>
            </c:numRef>
          </c:val>
          <c:extLst>
            <c:ext xmlns:c16="http://schemas.microsoft.com/office/drawing/2014/chart" uri="{C3380CC4-5D6E-409C-BE32-E72D297353CC}">
              <c16:uniqueId val="{00000007-2CE7-42A9-8995-5A895CDA443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215</c:v>
                </c:pt>
                <c:pt idx="2">
                  <c:v>#N/A</c:v>
                </c:pt>
                <c:pt idx="3">
                  <c:v>#N/A</c:v>
                </c:pt>
                <c:pt idx="4">
                  <c:v>252</c:v>
                </c:pt>
                <c:pt idx="5">
                  <c:v>#N/A</c:v>
                </c:pt>
                <c:pt idx="6">
                  <c:v>#N/A</c:v>
                </c:pt>
                <c:pt idx="7">
                  <c:v>189</c:v>
                </c:pt>
                <c:pt idx="8">
                  <c:v>#N/A</c:v>
                </c:pt>
                <c:pt idx="9">
                  <c:v>#N/A</c:v>
                </c:pt>
                <c:pt idx="10">
                  <c:v>266</c:v>
                </c:pt>
                <c:pt idx="11">
                  <c:v>#N/A</c:v>
                </c:pt>
                <c:pt idx="12">
                  <c:v>#N/A</c:v>
                </c:pt>
                <c:pt idx="13">
                  <c:v>258</c:v>
                </c:pt>
                <c:pt idx="14">
                  <c:v>#N/A</c:v>
                </c:pt>
              </c:numCache>
            </c:numRef>
          </c:val>
          <c:smooth val="0"/>
          <c:extLst>
            <c:ext xmlns:c16="http://schemas.microsoft.com/office/drawing/2014/chart" uri="{C3380CC4-5D6E-409C-BE32-E72D297353CC}">
              <c16:uniqueId val="{00000008-2CE7-42A9-8995-5A895CDA443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2807</c:v>
                </c:pt>
                <c:pt idx="5">
                  <c:v>2898</c:v>
                </c:pt>
                <c:pt idx="8">
                  <c:v>3143</c:v>
                </c:pt>
                <c:pt idx="11">
                  <c:v>3283</c:v>
                </c:pt>
                <c:pt idx="14">
                  <c:v>3359</c:v>
                </c:pt>
              </c:numCache>
            </c:numRef>
          </c:val>
          <c:extLst>
            <c:ext xmlns:c16="http://schemas.microsoft.com/office/drawing/2014/chart" uri="{C3380CC4-5D6E-409C-BE32-E72D297353CC}">
              <c16:uniqueId val="{00000000-EBFF-46D9-BB89-854D687F6CC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59</c:v>
                </c:pt>
                <c:pt idx="5">
                  <c:v>47</c:v>
                </c:pt>
                <c:pt idx="8">
                  <c:v>41</c:v>
                </c:pt>
                <c:pt idx="11">
                  <c:v>36</c:v>
                </c:pt>
                <c:pt idx="14">
                  <c:v>31</c:v>
                </c:pt>
              </c:numCache>
            </c:numRef>
          </c:val>
          <c:extLst>
            <c:ext xmlns:c16="http://schemas.microsoft.com/office/drawing/2014/chart" uri="{C3380CC4-5D6E-409C-BE32-E72D297353CC}">
              <c16:uniqueId val="{00000001-EBFF-46D9-BB89-854D687F6CC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1485</c:v>
                </c:pt>
                <c:pt idx="5">
                  <c:v>1563</c:v>
                </c:pt>
                <c:pt idx="8">
                  <c:v>1649</c:v>
                </c:pt>
                <c:pt idx="11">
                  <c:v>2087</c:v>
                </c:pt>
                <c:pt idx="14">
                  <c:v>1999</c:v>
                </c:pt>
              </c:numCache>
            </c:numRef>
          </c:val>
          <c:extLst>
            <c:ext xmlns:c16="http://schemas.microsoft.com/office/drawing/2014/chart" uri="{C3380CC4-5D6E-409C-BE32-E72D297353CC}">
              <c16:uniqueId val="{00000002-EBFF-46D9-BB89-854D687F6CC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FF-46D9-BB89-854D687F6CC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FF-46D9-BB89-854D687F6CC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FF-46D9-BB89-854D687F6CC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500</c:v>
                </c:pt>
                <c:pt idx="3">
                  <c:v>521</c:v>
                </c:pt>
                <c:pt idx="6">
                  <c:v>507</c:v>
                </c:pt>
                <c:pt idx="9">
                  <c:v>467</c:v>
                </c:pt>
                <c:pt idx="12">
                  <c:v>462</c:v>
                </c:pt>
              </c:numCache>
            </c:numRef>
          </c:val>
          <c:extLst>
            <c:ext xmlns:c16="http://schemas.microsoft.com/office/drawing/2014/chart" uri="{C3380CC4-5D6E-409C-BE32-E72D297353CC}">
              <c16:uniqueId val="{00000006-EBFF-46D9-BB89-854D687F6CC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125</c:v>
                </c:pt>
                <c:pt idx="3">
                  <c:v>159</c:v>
                </c:pt>
                <c:pt idx="6">
                  <c:v>243</c:v>
                </c:pt>
                <c:pt idx="9">
                  <c:v>237</c:v>
                </c:pt>
                <c:pt idx="12">
                  <c:v>245</c:v>
                </c:pt>
              </c:numCache>
            </c:numRef>
          </c:val>
          <c:extLst>
            <c:ext xmlns:c16="http://schemas.microsoft.com/office/drawing/2014/chart" uri="{C3380CC4-5D6E-409C-BE32-E72D297353CC}">
              <c16:uniqueId val="{00000007-EBFF-46D9-BB89-854D687F6CC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1467</c:v>
                </c:pt>
                <c:pt idx="3">
                  <c:v>1680</c:v>
                </c:pt>
                <c:pt idx="6">
                  <c:v>1554</c:v>
                </c:pt>
                <c:pt idx="9">
                  <c:v>1601</c:v>
                </c:pt>
                <c:pt idx="12">
                  <c:v>1868</c:v>
                </c:pt>
              </c:numCache>
            </c:numRef>
          </c:val>
          <c:extLst>
            <c:ext xmlns:c16="http://schemas.microsoft.com/office/drawing/2014/chart" uri="{C3380CC4-5D6E-409C-BE32-E72D297353CC}">
              <c16:uniqueId val="{00000008-EBFF-46D9-BB89-854D687F6CC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34</c:v>
                </c:pt>
                <c:pt idx="3">
                  <c:v>26</c:v>
                </c:pt>
                <c:pt idx="6">
                  <c:v>19</c:v>
                </c:pt>
                <c:pt idx="9">
                  <c:v>12</c:v>
                </c:pt>
                <c:pt idx="12">
                  <c:v>349</c:v>
                </c:pt>
              </c:numCache>
            </c:numRef>
          </c:val>
          <c:extLst>
            <c:ext xmlns:c16="http://schemas.microsoft.com/office/drawing/2014/chart" uri="{C3380CC4-5D6E-409C-BE32-E72D297353CC}">
              <c16:uniqueId val="{00000009-EBFF-46D9-BB89-854D687F6CC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3217</c:v>
                </c:pt>
                <c:pt idx="3">
                  <c:v>3110</c:v>
                </c:pt>
                <c:pt idx="6">
                  <c:v>3285</c:v>
                </c:pt>
                <c:pt idx="9">
                  <c:v>3363</c:v>
                </c:pt>
                <c:pt idx="12">
                  <c:v>3388</c:v>
                </c:pt>
              </c:numCache>
            </c:numRef>
          </c:val>
          <c:extLst>
            <c:ext xmlns:c16="http://schemas.microsoft.com/office/drawing/2014/chart" uri="{C3380CC4-5D6E-409C-BE32-E72D297353CC}">
              <c16:uniqueId val="{0000000A-EBFF-46D9-BB89-854D687F6CC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991</c:v>
                </c:pt>
                <c:pt idx="2">
                  <c:v>#N/A</c:v>
                </c:pt>
                <c:pt idx="3">
                  <c:v>#N/A</c:v>
                </c:pt>
                <c:pt idx="4">
                  <c:v>988</c:v>
                </c:pt>
                <c:pt idx="5">
                  <c:v>#N/A</c:v>
                </c:pt>
                <c:pt idx="6">
                  <c:v>#N/A</c:v>
                </c:pt>
                <c:pt idx="7">
                  <c:v>775</c:v>
                </c:pt>
                <c:pt idx="8">
                  <c:v>#N/A</c:v>
                </c:pt>
                <c:pt idx="9">
                  <c:v>#N/A</c:v>
                </c:pt>
                <c:pt idx="10">
                  <c:v>274</c:v>
                </c:pt>
                <c:pt idx="11">
                  <c:v>#N/A</c:v>
                </c:pt>
                <c:pt idx="12">
                  <c:v>#N/A</c:v>
                </c:pt>
                <c:pt idx="13">
                  <c:v>924</c:v>
                </c:pt>
                <c:pt idx="14">
                  <c:v>#N/A</c:v>
                </c:pt>
              </c:numCache>
            </c:numRef>
          </c:val>
          <c:smooth val="0"/>
          <c:extLst>
            <c:ext xmlns:c16="http://schemas.microsoft.com/office/drawing/2014/chart" uri="{C3380CC4-5D6E-409C-BE32-E72D297353CC}">
              <c16:uniqueId val="{0000000B-EBFF-46D9-BB89-854D687F6CC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683</c:v>
                </c:pt>
                <c:pt idx="1">
                  <c:v>851</c:v>
                </c:pt>
                <c:pt idx="2">
                  <c:v>956</c:v>
                </c:pt>
              </c:numCache>
            </c:numRef>
          </c:val>
          <c:extLst>
            <c:ext xmlns:c16="http://schemas.microsoft.com/office/drawing/2014/chart" uri="{C3380CC4-5D6E-409C-BE32-E72D297353CC}">
              <c16:uniqueId val="{00000000-6519-4C8E-A75B-040FD03FF2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3</c:v>
                </c:pt>
                <c:pt idx="2">
                  <c:v>3</c:v>
                </c:pt>
              </c:numCache>
            </c:numRef>
          </c:val>
          <c:extLst>
            <c:ext xmlns:c16="http://schemas.microsoft.com/office/drawing/2014/chart" uri="{C3380CC4-5D6E-409C-BE32-E72D297353CC}">
              <c16:uniqueId val="{00000001-6519-4C8E-A75B-040FD03FF2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785</c:v>
                </c:pt>
                <c:pt idx="1">
                  <c:v>1056</c:v>
                </c:pt>
                <c:pt idx="2">
                  <c:v>871</c:v>
                </c:pt>
              </c:numCache>
            </c:numRef>
          </c:val>
          <c:extLst>
            <c:ext xmlns:c16="http://schemas.microsoft.com/office/drawing/2014/chart" uri="{C3380CC4-5D6E-409C-BE32-E72D297353CC}">
              <c16:uniqueId val="{00000002-6519-4C8E-A75B-040FD03FF2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元利償還金については、前年度比</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百万円減少している。</a:t>
          </a:r>
        </a:p>
        <a:p>
          <a:r>
            <a:rPr lang="ja-JP" altLang="ja-JP" sz="1100">
              <a:solidFill>
                <a:schemeClr val="dk1"/>
              </a:solidFill>
              <a:effectLst/>
              <a:latin typeface="+mn-lt"/>
              <a:ea typeface="+mn-ea"/>
              <a:cs typeface="+mn-cs"/>
            </a:rPr>
            <a:t>公営企業債の元利償還金に対する繰入金については、農業集落排水事業における新規地区整備事業の実施により、前年度比</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百万円増加している。組合等が起こした地方債の元利償還金に対する負担金等については、公立岩瀬病院企業団に係る負担金等の増により、前年度比</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百万円増加している。債務負担行為に基づく支出額については、特別養護老人ホーム建設事業償還費の一部償還終了により、前年度比</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百万円減少している。算入公債費等については、緊急浚渫推進事業債及び緊急自然災害防止対策事業債等の増により、対前年度比</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百万円の増となっている。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一般会計等に係る地方債の現在高については、防災力強化のための事業実施にあたり、緊急防災・減災事業債、緊急浚渫推進事業債、緊急自然災害防止対策事業債等を新たに発行したことなどから、対前年度比</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百万円増加している。公営企業債等繰入見込額については、農業集落排水事業に対する公債費財源繰出金の増により、対前年度比</a:t>
          </a:r>
          <a:r>
            <a:rPr lang="en-US" altLang="ja-JP" sz="1100">
              <a:solidFill>
                <a:schemeClr val="dk1"/>
              </a:solidFill>
              <a:effectLst/>
              <a:latin typeface="+mn-lt"/>
              <a:ea typeface="+mn-ea"/>
              <a:cs typeface="+mn-cs"/>
            </a:rPr>
            <a:t>267</a:t>
          </a:r>
          <a:r>
            <a:rPr lang="ja-JP" altLang="ja-JP" sz="1100">
              <a:solidFill>
                <a:schemeClr val="dk1"/>
              </a:solidFill>
              <a:effectLst/>
              <a:latin typeface="+mn-lt"/>
              <a:ea typeface="+mn-ea"/>
              <a:cs typeface="+mn-cs"/>
            </a:rPr>
            <a:t>百万円増加している。充当可能基金については、地域活性化基金及び公共施設等整備基金からの取り崩しを行ったことなどから、対前年度比</a:t>
          </a:r>
          <a:r>
            <a:rPr lang="en-US" altLang="ja-JP" sz="1100">
              <a:solidFill>
                <a:schemeClr val="dk1"/>
              </a:solidFill>
              <a:effectLst/>
              <a:latin typeface="+mn-lt"/>
              <a:ea typeface="+mn-ea"/>
              <a:cs typeface="+mn-cs"/>
            </a:rPr>
            <a:t>88</a:t>
          </a:r>
          <a:r>
            <a:rPr lang="ja-JP" altLang="ja-JP" sz="1100">
              <a:solidFill>
                <a:schemeClr val="dk1"/>
              </a:solidFill>
              <a:effectLst/>
              <a:latin typeface="+mn-lt"/>
              <a:ea typeface="+mn-ea"/>
              <a:cs typeface="+mn-cs"/>
            </a:rPr>
            <a:t>百万円減少した。</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福島県玉川村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令和４年度においては、赤字バス路線支援事業等の実施により、ふるさと納税基金から</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百万円の取崩しを行った。</a:t>
          </a:r>
        </a:p>
        <a:p>
          <a:r>
            <a:rPr lang="ja-JP" altLang="ja-JP" sz="1100">
              <a:solidFill>
                <a:schemeClr val="dk1"/>
              </a:solidFill>
              <a:effectLst/>
              <a:latin typeface="+mn-lt"/>
              <a:ea typeface="+mn-ea"/>
              <a:cs typeface="+mn-cs"/>
            </a:rPr>
            <a:t>　一方、中期的な見通しのもとに、財政調整積立金に</a:t>
          </a:r>
          <a:r>
            <a:rPr lang="en-US" altLang="ja-JP" sz="1100">
              <a:solidFill>
                <a:schemeClr val="dk1"/>
              </a:solidFill>
              <a:effectLst/>
              <a:latin typeface="+mn-lt"/>
              <a:ea typeface="+mn-ea"/>
              <a:cs typeface="+mn-cs"/>
            </a:rPr>
            <a:t>105</a:t>
          </a:r>
          <a:r>
            <a:rPr lang="ja-JP" altLang="ja-JP" sz="1100">
              <a:solidFill>
                <a:schemeClr val="dk1"/>
              </a:solidFill>
              <a:effectLst/>
              <a:latin typeface="+mn-lt"/>
              <a:ea typeface="+mn-ea"/>
              <a:cs typeface="+mn-cs"/>
            </a:rPr>
            <a:t>百万円の積立てを行ったことから、基金全体の令和４年度末残高は対前年度比△</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百万円の</a:t>
          </a:r>
          <a:r>
            <a:rPr lang="en-US" altLang="ja-JP" sz="1100">
              <a:solidFill>
                <a:schemeClr val="dk1"/>
              </a:solidFill>
              <a:effectLst/>
              <a:latin typeface="+mn-lt"/>
              <a:ea typeface="+mn-ea"/>
              <a:cs typeface="+mn-cs"/>
            </a:rPr>
            <a:t>1,830</a:t>
          </a:r>
          <a:r>
            <a:rPr lang="ja-JP" altLang="ja-JP" sz="1100">
              <a:solidFill>
                <a:schemeClr val="dk1"/>
              </a:solidFill>
              <a:effectLst/>
              <a:latin typeface="+mn-lt"/>
              <a:ea typeface="+mn-ea"/>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景気の後退による村税の大幅な減収や大規模災害発生などの不測の事態に備え、財政調整基金については、過去の取崩し実績等を踏まえ、予算総額の１割程度（４億円）の２年分である８億円程度の水準を維持していく。また、特定目的基金については、各種事業の実施や施設の改修、維持管理等を見込み、計画的な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公共施設等の整備、学校等の整備、地域の活性化、ふるさと納税などの事業への充当を目的とした基金。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令和４年度においては、赤字バス路線支援事業等の実施により、ふるさと納税基金から</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百万円の取崩しを行った。また、すがまプラザ校庭宅地造実施設計業務等の実施により、地域活性化基金から</a:t>
          </a:r>
          <a:r>
            <a:rPr lang="en-US" altLang="ja-JP" sz="1100">
              <a:solidFill>
                <a:schemeClr val="dk1"/>
              </a:solidFill>
              <a:effectLst/>
              <a:latin typeface="+mn-lt"/>
              <a:ea typeface="+mn-ea"/>
              <a:cs typeface="+mn-cs"/>
            </a:rPr>
            <a:t>76</a:t>
          </a:r>
          <a:r>
            <a:rPr lang="ja-JP" altLang="ja-JP" sz="1100">
              <a:solidFill>
                <a:schemeClr val="dk1"/>
              </a:solidFill>
              <a:effectLst/>
              <a:latin typeface="+mn-lt"/>
              <a:ea typeface="+mn-ea"/>
              <a:cs typeface="+mn-cs"/>
            </a:rPr>
            <a:t>百万円の取崩しを行った。公共施設等整備事業基金についても、農業集落排水事業特別会計補助金等の実施により</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百万円の取崩しを行った。</a:t>
          </a:r>
        </a:p>
        <a:p>
          <a:r>
            <a:rPr lang="ja-JP" altLang="ja-JP" sz="1100">
              <a:solidFill>
                <a:schemeClr val="dk1"/>
              </a:solidFill>
              <a:effectLst/>
              <a:latin typeface="+mn-lt"/>
              <a:ea typeface="+mn-ea"/>
              <a:cs typeface="+mn-cs"/>
            </a:rPr>
            <a:t>　一方、中期的な見通しのもとに、公共施設等整備基金及びふるさと納税基金等に合わせて</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百万円の積立てを行った。</a:t>
          </a:r>
        </a:p>
        <a:p>
          <a:r>
            <a:rPr lang="ja-JP" altLang="ja-JP" sz="1100">
              <a:solidFill>
                <a:schemeClr val="dk1"/>
              </a:solidFill>
              <a:effectLst/>
              <a:latin typeface="+mn-lt"/>
              <a:ea typeface="+mn-ea"/>
              <a:cs typeface="+mn-cs"/>
            </a:rPr>
            <a:t>上記により、その他目的基金の令和４年度末残高は対前年度比△</a:t>
          </a:r>
          <a:r>
            <a:rPr lang="en-US" altLang="ja-JP" sz="1100">
              <a:solidFill>
                <a:schemeClr val="dk1"/>
              </a:solidFill>
              <a:effectLst/>
              <a:latin typeface="+mn-lt"/>
              <a:ea typeface="+mn-ea"/>
              <a:cs typeface="+mn-cs"/>
            </a:rPr>
            <a:t>185</a:t>
          </a:r>
          <a:r>
            <a:rPr lang="ja-JP" altLang="ja-JP" sz="1100">
              <a:solidFill>
                <a:schemeClr val="dk1"/>
              </a:solidFill>
              <a:effectLst/>
              <a:latin typeface="+mn-lt"/>
              <a:ea typeface="+mn-ea"/>
              <a:cs typeface="+mn-cs"/>
            </a:rPr>
            <a:t>百万円の</a:t>
          </a:r>
          <a:r>
            <a:rPr lang="en-US" altLang="ja-JP" sz="1100">
              <a:solidFill>
                <a:schemeClr val="dk1"/>
              </a:solidFill>
              <a:effectLst/>
              <a:latin typeface="+mn-lt"/>
              <a:ea typeface="+mn-ea"/>
              <a:cs typeface="+mn-cs"/>
            </a:rPr>
            <a:t>871</a:t>
          </a:r>
          <a:r>
            <a:rPr lang="ja-JP" altLang="ja-JP" sz="1100">
              <a:solidFill>
                <a:schemeClr val="dk1"/>
              </a:solidFill>
              <a:effectLst/>
              <a:latin typeface="+mn-lt"/>
              <a:ea typeface="+mn-ea"/>
              <a:cs typeface="+mn-cs"/>
            </a:rPr>
            <a:t>百万円となった</a:t>
          </a:r>
          <a:r>
            <a:rPr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今後、阿武隈川緊急治水対策プロジェクトに伴う遊水地整備事業や複合型水辺施設整備事業等の実施が予定されていることから、公共施設等整備基金や地域活性化基金等への積立を計画的に実施していく。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令和４年度においては、中期的な見通しのもとに、適切な財源の確保と歳出の精査により、決算剰余金を中心に積み立てるとともに、最小限の取崩しに努めたことから、令和４年度末残高は</a:t>
          </a:r>
          <a:r>
            <a:rPr lang="en-US" altLang="ja-JP" sz="1100">
              <a:solidFill>
                <a:schemeClr val="dk1"/>
              </a:solidFill>
              <a:effectLst/>
              <a:latin typeface="+mn-lt"/>
              <a:ea typeface="+mn-ea"/>
              <a:cs typeface="+mn-cs"/>
            </a:rPr>
            <a:t>105</a:t>
          </a:r>
          <a:r>
            <a:rPr lang="ja-JP" altLang="ja-JP" sz="1100">
              <a:solidFill>
                <a:schemeClr val="dk1"/>
              </a:solidFill>
              <a:effectLst/>
              <a:latin typeface="+mn-lt"/>
              <a:ea typeface="+mn-ea"/>
              <a:cs typeface="+mn-cs"/>
            </a:rPr>
            <a:t>百万円増加し、</a:t>
          </a:r>
          <a:r>
            <a:rPr lang="en-US" altLang="ja-JP" sz="1100">
              <a:solidFill>
                <a:schemeClr val="dk1"/>
              </a:solidFill>
              <a:effectLst/>
              <a:latin typeface="+mn-lt"/>
              <a:ea typeface="+mn-ea"/>
              <a:cs typeface="+mn-cs"/>
            </a:rPr>
            <a:t>956</a:t>
          </a:r>
          <a:r>
            <a:rPr lang="ja-JP" altLang="ja-JP" sz="1100">
              <a:solidFill>
                <a:schemeClr val="dk1"/>
              </a:solidFill>
              <a:effectLst/>
              <a:latin typeface="+mn-lt"/>
              <a:ea typeface="+mn-ea"/>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本村は、地方交付税等の財源に依存しており、特殊な要因のある年度については大幅な財源不足となる恐れがあるため、過去の取崩し実績等を踏まえ、予算総額の１割程度（４億円）の２年分である８億円程度の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本村では、現在減債基金への積立は行っていないため、同水準の残高となった。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a:solidFill>
                <a:schemeClr val="dk1"/>
              </a:solidFill>
              <a:effectLst/>
              <a:latin typeface="+mn-lt"/>
              <a:ea typeface="+mn-ea"/>
              <a:cs typeface="+mn-cs"/>
            </a:rPr>
            <a:t>今後についても、現状では積立の予定はないため、同水準を維持していく。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6,312
6,263
46.67
5,020,193
4,507,100
334,907
2,511,483
3,388,302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ポイント減少した。また、類似団体平均との比較では</a:t>
          </a:r>
          <a:r>
            <a:rPr lang="en-US" altLang="ja-JP" sz="1100">
              <a:solidFill>
                <a:schemeClr val="dk1"/>
              </a:solidFill>
              <a:effectLst/>
              <a:latin typeface="+mn-lt"/>
              <a:ea typeface="+mn-ea"/>
              <a:cs typeface="+mn-cs"/>
            </a:rPr>
            <a:t>0.02</a:t>
          </a:r>
          <a:r>
            <a:rPr lang="ja-JP" altLang="ja-JP" sz="1100">
              <a:solidFill>
                <a:schemeClr val="dk1"/>
              </a:solidFill>
              <a:effectLst/>
              <a:latin typeface="+mn-lt"/>
              <a:ea typeface="+mn-ea"/>
              <a:cs typeface="+mn-cs"/>
            </a:rPr>
            <a:t>ポイント上回っている。東証一部上場の事業所（自動車部品製造業）が立地していることなどから、法人関係税において類似団体平均を上回る税収があるが、景気変動の影響を受けやすいことから、玉川村行財政改革大綱等に基づき行財政の効率化に努め、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92428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531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71560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113188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前年度と比較して</a:t>
          </a:r>
          <a:r>
            <a:rPr lang="en-US" altLang="ja-JP" sz="900">
              <a:solidFill>
                <a:schemeClr val="dk1"/>
              </a:solidFill>
              <a:effectLst/>
              <a:latin typeface="+mn-lt"/>
              <a:ea typeface="+mn-ea"/>
              <a:cs typeface="+mn-cs"/>
            </a:rPr>
            <a:t>3.2</a:t>
          </a:r>
          <a:r>
            <a:rPr lang="ja-JP" altLang="ja-JP" sz="900">
              <a:solidFill>
                <a:schemeClr val="dk1"/>
              </a:solidFill>
              <a:effectLst/>
              <a:latin typeface="+mn-lt"/>
              <a:ea typeface="+mn-ea"/>
              <a:cs typeface="+mn-cs"/>
            </a:rPr>
            <a:t>ポイント増加した。また、類似団体平均との比較では</a:t>
          </a:r>
          <a:r>
            <a:rPr lang="en-US" altLang="ja-JP" sz="900">
              <a:solidFill>
                <a:schemeClr val="dk1"/>
              </a:solidFill>
              <a:effectLst/>
              <a:latin typeface="+mn-lt"/>
              <a:ea typeface="+mn-ea"/>
              <a:cs typeface="+mn-cs"/>
            </a:rPr>
            <a:t>4.1</a:t>
          </a:r>
          <a:r>
            <a:rPr lang="ja-JP" altLang="ja-JP" sz="900">
              <a:solidFill>
                <a:schemeClr val="dk1"/>
              </a:solidFill>
              <a:effectLst/>
              <a:latin typeface="+mn-lt"/>
              <a:ea typeface="+mn-ea"/>
              <a:cs typeface="+mn-cs"/>
            </a:rPr>
            <a:t>ポイント上回っている。経常一般財源については、地方税が</a:t>
          </a:r>
          <a:r>
            <a:rPr lang="en-US" altLang="ja-JP" sz="900">
              <a:solidFill>
                <a:schemeClr val="dk1"/>
              </a:solidFill>
              <a:effectLst/>
              <a:latin typeface="+mn-lt"/>
              <a:ea typeface="+mn-ea"/>
              <a:cs typeface="+mn-cs"/>
            </a:rPr>
            <a:t>31,453</a:t>
          </a:r>
          <a:r>
            <a:rPr lang="ja-JP" altLang="ja-JP" sz="900">
              <a:solidFill>
                <a:schemeClr val="dk1"/>
              </a:solidFill>
              <a:effectLst/>
              <a:latin typeface="+mn-lt"/>
              <a:ea typeface="+mn-ea"/>
              <a:cs typeface="+mn-cs"/>
            </a:rPr>
            <a:t>千円、</a:t>
          </a:r>
          <a:r>
            <a:rPr lang="en-US" altLang="ja-JP" sz="900">
              <a:solidFill>
                <a:schemeClr val="dk1"/>
              </a:solidFill>
              <a:effectLst/>
              <a:latin typeface="+mn-lt"/>
              <a:ea typeface="+mn-ea"/>
              <a:cs typeface="+mn-cs"/>
            </a:rPr>
            <a:t>4.4</a:t>
          </a:r>
          <a:r>
            <a:rPr lang="ja-JP" altLang="ja-JP" sz="900">
              <a:solidFill>
                <a:schemeClr val="dk1"/>
              </a:solidFill>
              <a:effectLst/>
              <a:latin typeface="+mn-lt"/>
              <a:ea typeface="+mn-ea"/>
              <a:cs typeface="+mn-cs"/>
            </a:rPr>
            <a:t>％の増、普通交付税が</a:t>
          </a:r>
          <a:r>
            <a:rPr lang="en-US" altLang="ja-JP" sz="900">
              <a:solidFill>
                <a:schemeClr val="dk1"/>
              </a:solidFill>
              <a:effectLst/>
              <a:latin typeface="+mn-lt"/>
              <a:ea typeface="+mn-ea"/>
              <a:cs typeface="+mn-cs"/>
            </a:rPr>
            <a:t>18,961</a:t>
          </a:r>
          <a:r>
            <a:rPr lang="ja-JP" altLang="ja-JP" sz="900">
              <a:solidFill>
                <a:schemeClr val="dk1"/>
              </a:solidFill>
              <a:effectLst/>
              <a:latin typeface="+mn-lt"/>
              <a:ea typeface="+mn-ea"/>
              <a:cs typeface="+mn-cs"/>
            </a:rPr>
            <a:t>千円、</a:t>
          </a:r>
          <a:r>
            <a:rPr lang="en-US" altLang="ja-JP" sz="900">
              <a:solidFill>
                <a:schemeClr val="dk1"/>
              </a:solidFill>
              <a:effectLst/>
              <a:latin typeface="+mn-lt"/>
              <a:ea typeface="+mn-ea"/>
              <a:cs typeface="+mn-cs"/>
            </a:rPr>
            <a:t>1.3</a:t>
          </a:r>
          <a:r>
            <a:rPr lang="ja-JP" altLang="ja-JP" sz="900">
              <a:solidFill>
                <a:schemeClr val="dk1"/>
              </a:solidFill>
              <a:effectLst/>
              <a:latin typeface="+mn-lt"/>
              <a:ea typeface="+mn-ea"/>
              <a:cs typeface="+mn-cs"/>
            </a:rPr>
            <a:t>％の増となった一方、地方特例交付金が△</a:t>
          </a:r>
          <a:r>
            <a:rPr lang="en-US" altLang="ja-JP" sz="900">
              <a:solidFill>
                <a:schemeClr val="dk1"/>
              </a:solidFill>
              <a:effectLst/>
              <a:latin typeface="+mn-lt"/>
              <a:ea typeface="+mn-ea"/>
              <a:cs typeface="+mn-cs"/>
            </a:rPr>
            <a:t>17,940</a:t>
          </a:r>
          <a:r>
            <a:rPr lang="ja-JP" altLang="ja-JP" sz="900">
              <a:solidFill>
                <a:schemeClr val="dk1"/>
              </a:solidFill>
              <a:effectLst/>
              <a:latin typeface="+mn-lt"/>
              <a:ea typeface="+mn-ea"/>
              <a:cs typeface="+mn-cs"/>
            </a:rPr>
            <a:t>千円、</a:t>
          </a:r>
          <a:r>
            <a:rPr lang="en-US" altLang="ja-JP" sz="900">
              <a:solidFill>
                <a:schemeClr val="dk1"/>
              </a:solidFill>
              <a:effectLst/>
              <a:latin typeface="+mn-lt"/>
              <a:ea typeface="+mn-ea"/>
              <a:cs typeface="+mn-cs"/>
            </a:rPr>
            <a:t>70.0</a:t>
          </a:r>
          <a:r>
            <a:rPr lang="ja-JP" altLang="ja-JP" sz="900">
              <a:solidFill>
                <a:schemeClr val="dk1"/>
              </a:solidFill>
              <a:effectLst/>
              <a:latin typeface="+mn-lt"/>
              <a:ea typeface="+mn-ea"/>
              <a:cs typeface="+mn-cs"/>
            </a:rPr>
            <a:t>％の減となり、経常一般財源は△</a:t>
          </a:r>
          <a:r>
            <a:rPr lang="en-US" altLang="ja-JP" sz="900">
              <a:solidFill>
                <a:schemeClr val="dk1"/>
              </a:solidFill>
              <a:effectLst/>
              <a:latin typeface="+mn-lt"/>
              <a:ea typeface="+mn-ea"/>
              <a:cs typeface="+mn-cs"/>
            </a:rPr>
            <a:t>19,230</a:t>
          </a:r>
          <a:r>
            <a:rPr lang="ja-JP" altLang="ja-JP" sz="900">
              <a:solidFill>
                <a:schemeClr val="dk1"/>
              </a:solidFill>
              <a:effectLst/>
              <a:latin typeface="+mn-lt"/>
              <a:ea typeface="+mn-ea"/>
              <a:cs typeface="+mn-cs"/>
            </a:rPr>
            <a:t>千円、△</a:t>
          </a:r>
          <a:r>
            <a:rPr lang="en-US" altLang="ja-JP" sz="900">
              <a:solidFill>
                <a:schemeClr val="dk1"/>
              </a:solidFill>
              <a:effectLst/>
              <a:latin typeface="+mn-lt"/>
              <a:ea typeface="+mn-ea"/>
              <a:cs typeface="+mn-cs"/>
            </a:rPr>
            <a:t>0.8</a:t>
          </a:r>
          <a:r>
            <a:rPr lang="ja-JP" altLang="ja-JP" sz="900">
              <a:solidFill>
                <a:schemeClr val="dk1"/>
              </a:solidFill>
              <a:effectLst/>
              <a:latin typeface="+mn-lt"/>
              <a:ea typeface="+mn-ea"/>
              <a:cs typeface="+mn-cs"/>
            </a:rPr>
            <a:t>％の減となった。経常的経費については、デジタル田園都市国家構想交付金事業等に係る物件費が</a:t>
          </a:r>
          <a:r>
            <a:rPr lang="en-US" altLang="ja-JP" sz="900">
              <a:solidFill>
                <a:schemeClr val="dk1"/>
              </a:solidFill>
              <a:effectLst/>
              <a:latin typeface="+mn-lt"/>
              <a:ea typeface="+mn-ea"/>
              <a:cs typeface="+mn-cs"/>
            </a:rPr>
            <a:t>18,919</a:t>
          </a:r>
          <a:r>
            <a:rPr lang="ja-JP" altLang="ja-JP" sz="900">
              <a:solidFill>
                <a:schemeClr val="dk1"/>
              </a:solidFill>
              <a:effectLst/>
              <a:latin typeface="+mn-lt"/>
              <a:ea typeface="+mn-ea"/>
              <a:cs typeface="+mn-cs"/>
            </a:rPr>
            <a:t>千円、</a:t>
          </a:r>
          <a:r>
            <a:rPr lang="en-US" altLang="ja-JP" sz="900">
              <a:solidFill>
                <a:schemeClr val="dk1"/>
              </a:solidFill>
              <a:effectLst/>
              <a:latin typeface="+mn-lt"/>
              <a:ea typeface="+mn-ea"/>
              <a:cs typeface="+mn-cs"/>
            </a:rPr>
            <a:t>4.6</a:t>
          </a:r>
          <a:r>
            <a:rPr lang="ja-JP" altLang="ja-JP" sz="900">
              <a:solidFill>
                <a:schemeClr val="dk1"/>
              </a:solidFill>
              <a:effectLst/>
              <a:latin typeface="+mn-lt"/>
              <a:ea typeface="+mn-ea"/>
              <a:cs typeface="+mn-cs"/>
            </a:rPr>
            <a:t>％の増、農業集落排水事業等に係る補助費等が</a:t>
          </a:r>
          <a:r>
            <a:rPr lang="en-US" altLang="ja-JP" sz="900">
              <a:solidFill>
                <a:schemeClr val="dk1"/>
              </a:solidFill>
              <a:effectLst/>
              <a:latin typeface="+mn-lt"/>
              <a:ea typeface="+mn-ea"/>
              <a:cs typeface="+mn-cs"/>
            </a:rPr>
            <a:t>148,210</a:t>
          </a:r>
          <a:r>
            <a:rPr lang="ja-JP" altLang="ja-JP" sz="900">
              <a:solidFill>
                <a:schemeClr val="dk1"/>
              </a:solidFill>
              <a:effectLst/>
              <a:latin typeface="+mn-lt"/>
              <a:ea typeface="+mn-ea"/>
              <a:cs typeface="+mn-cs"/>
            </a:rPr>
            <a:t>千円</a:t>
          </a:r>
          <a:r>
            <a:rPr lang="ja-JP" altLang="en-US" sz="900">
              <a:solidFill>
                <a:schemeClr val="dk1"/>
              </a:solidFill>
              <a:effectLst/>
              <a:latin typeface="+mn-lt"/>
              <a:ea typeface="+mn-ea"/>
              <a:cs typeface="+mn-cs"/>
            </a:rPr>
            <a:t>、</a:t>
          </a:r>
          <a:r>
            <a:rPr lang="en-US" altLang="ja-JP" sz="900">
              <a:solidFill>
                <a:schemeClr val="dk1"/>
              </a:solidFill>
              <a:effectLst/>
              <a:latin typeface="+mn-lt"/>
              <a:ea typeface="+mn-ea"/>
              <a:cs typeface="+mn-cs"/>
            </a:rPr>
            <a:t>37.7</a:t>
          </a:r>
          <a:r>
            <a:rPr lang="ja-JP" altLang="ja-JP" sz="900">
              <a:solidFill>
                <a:schemeClr val="dk1"/>
              </a:solidFill>
              <a:effectLst/>
              <a:latin typeface="+mn-lt"/>
              <a:ea typeface="+mn-ea"/>
              <a:cs typeface="+mn-cs"/>
            </a:rPr>
            <a:t>％の増となり、経常的経費充当一般財源は</a:t>
          </a:r>
          <a:r>
            <a:rPr lang="en-US" altLang="ja-JP" sz="900">
              <a:solidFill>
                <a:schemeClr val="dk1"/>
              </a:solidFill>
              <a:effectLst/>
              <a:latin typeface="+mn-lt"/>
              <a:ea typeface="+mn-ea"/>
              <a:cs typeface="+mn-cs"/>
            </a:rPr>
            <a:t>63,081</a:t>
          </a:r>
          <a:r>
            <a:rPr lang="ja-JP" altLang="ja-JP" sz="900">
              <a:solidFill>
                <a:schemeClr val="dk1"/>
              </a:solidFill>
              <a:effectLst/>
              <a:latin typeface="+mn-lt"/>
              <a:ea typeface="+mn-ea"/>
              <a:cs typeface="+mn-cs"/>
            </a:rPr>
            <a:t>千円、</a:t>
          </a:r>
          <a:r>
            <a:rPr lang="en-US" altLang="ja-JP" sz="900">
              <a:solidFill>
                <a:schemeClr val="dk1"/>
              </a:solidFill>
              <a:effectLst/>
              <a:latin typeface="+mn-lt"/>
              <a:ea typeface="+mn-ea"/>
              <a:cs typeface="+mn-cs"/>
            </a:rPr>
            <a:t>2.9</a:t>
          </a:r>
          <a:r>
            <a:rPr lang="ja-JP" altLang="ja-JP" sz="900">
              <a:solidFill>
                <a:schemeClr val="dk1"/>
              </a:solidFill>
              <a:effectLst/>
              <a:latin typeface="+mn-lt"/>
              <a:ea typeface="+mn-ea"/>
              <a:cs typeface="+mn-cs"/>
            </a:rPr>
            <a:t>％の増となった。</a:t>
          </a:r>
        </a:p>
        <a:p>
          <a:r>
            <a:rPr lang="ja-JP" altLang="ja-JP" sz="900">
              <a:solidFill>
                <a:schemeClr val="dk1"/>
              </a:solidFill>
              <a:effectLst/>
              <a:latin typeface="+mn-lt"/>
              <a:ea typeface="+mn-ea"/>
              <a:cs typeface="+mn-cs"/>
            </a:rPr>
            <a:t>　上記の結果、令和４年度の経常収支比率は</a:t>
          </a:r>
          <a:r>
            <a:rPr lang="en-US" altLang="ja-JP" sz="900">
              <a:solidFill>
                <a:schemeClr val="dk1"/>
              </a:solidFill>
              <a:effectLst/>
              <a:latin typeface="+mn-lt"/>
              <a:ea typeface="+mn-ea"/>
              <a:cs typeface="+mn-cs"/>
            </a:rPr>
            <a:t>90.2</a:t>
          </a:r>
          <a:r>
            <a:rPr lang="ja-JP" altLang="ja-JP" sz="900">
              <a:solidFill>
                <a:schemeClr val="dk1"/>
              </a:solidFill>
              <a:effectLst/>
              <a:latin typeface="+mn-lt"/>
              <a:ea typeface="+mn-ea"/>
              <a:cs typeface="+mn-cs"/>
            </a:rPr>
            <a:t>％となり、昨年度の</a:t>
          </a:r>
          <a:r>
            <a:rPr lang="en-US" altLang="ja-JP" sz="900">
              <a:solidFill>
                <a:schemeClr val="dk1"/>
              </a:solidFill>
              <a:effectLst/>
              <a:latin typeface="+mn-lt"/>
              <a:ea typeface="+mn-ea"/>
              <a:cs typeface="+mn-cs"/>
            </a:rPr>
            <a:t>87.0</a:t>
          </a:r>
          <a:r>
            <a:rPr lang="ja-JP" altLang="ja-JP" sz="900">
              <a:solidFill>
                <a:schemeClr val="dk1"/>
              </a:solidFill>
              <a:effectLst/>
              <a:latin typeface="+mn-lt"/>
              <a:ea typeface="+mn-ea"/>
              <a:cs typeface="+mn-cs"/>
            </a:rPr>
            <a:t>％から</a:t>
          </a:r>
          <a:r>
            <a:rPr lang="en-US" altLang="ja-JP" sz="900">
              <a:solidFill>
                <a:schemeClr val="dk1"/>
              </a:solidFill>
              <a:effectLst/>
              <a:latin typeface="+mn-lt"/>
              <a:ea typeface="+mn-ea"/>
              <a:cs typeface="+mn-cs"/>
            </a:rPr>
            <a:t>3.2</a:t>
          </a:r>
          <a:r>
            <a:rPr lang="ja-JP" altLang="ja-JP" sz="900">
              <a:solidFill>
                <a:schemeClr val="dk1"/>
              </a:solidFill>
              <a:effectLst/>
              <a:latin typeface="+mn-lt"/>
              <a:ea typeface="+mn-ea"/>
              <a:cs typeface="+mn-cs"/>
            </a:rPr>
            <a:t>ポイント悪化した。引き続き</a:t>
          </a:r>
          <a:r>
            <a:rPr lang="en-US" altLang="ja-JP" sz="900">
              <a:solidFill>
                <a:schemeClr val="dk1"/>
              </a:solidFill>
              <a:effectLst/>
              <a:latin typeface="+mn-lt"/>
              <a:ea typeface="+mn-ea"/>
              <a:cs typeface="+mn-cs"/>
            </a:rPr>
            <a:t>85</a:t>
          </a:r>
          <a:r>
            <a:rPr lang="ja-JP" altLang="ja-JP" sz="900">
              <a:solidFill>
                <a:schemeClr val="dk1"/>
              </a:solidFill>
              <a:effectLst/>
              <a:latin typeface="+mn-lt"/>
              <a:ea typeface="+mn-ea"/>
              <a:cs typeface="+mn-cs"/>
            </a:rPr>
            <a:t>％を超える数値となっていることから、より一層の財政健全化への取組みが必要である。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62</xdr:row>
      <xdr:rowOff>169926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2261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107188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226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107188</xdr:rowOff>
    </xdr:from>
    <xdr:to>
      <xdr:col>15</xdr:col>
      <xdr:colOff>82550</xdr:colOff>
      <xdr:row>63</xdr:row>
      <xdr:rowOff>94996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370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94996</xdr:rowOff>
    </xdr:from>
    <xdr:to>
      <xdr:col>11</xdr:col>
      <xdr:colOff>31750</xdr:colOff>
      <xdr:row>64</xdr:row>
      <xdr:rowOff>80391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96346"/>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68453</xdr:rowOff>
    </xdr:from>
    <xdr:to>
      <xdr:col>11</xdr:col>
      <xdr:colOff>82550</xdr:colOff>
      <xdr:row>62</xdr:row>
      <xdr:rowOff>170053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69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8780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6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63627</xdr:rowOff>
    </xdr:from>
    <xdr:to>
      <xdr:col>7</xdr:col>
      <xdr:colOff>31750</xdr:colOff>
      <xdr:row>62</xdr:row>
      <xdr:rowOff>165227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3954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6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41910</xdr:rowOff>
    </xdr:from>
    <xdr:to>
      <xdr:col>19</xdr:col>
      <xdr:colOff>184150</xdr:colOff>
      <xdr:row>62</xdr:row>
      <xdr:rowOff>143510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128287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44196</xdr:rowOff>
    </xdr:from>
    <xdr:to>
      <xdr:col>11</xdr:col>
      <xdr:colOff>82550</xdr:colOff>
      <xdr:row>63</xdr:row>
      <xdr:rowOff>145796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130573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29591</xdr:rowOff>
    </xdr:from>
    <xdr:to>
      <xdr:col>7</xdr:col>
      <xdr:colOff>31750</xdr:colOff>
      <xdr:row>64</xdr:row>
      <xdr:rowOff>131191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115968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8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[250,246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8,529</a:t>
          </a:r>
          <a:r>
            <a:rPr lang="ja-JP" altLang="ja-JP" sz="1100">
              <a:solidFill>
                <a:schemeClr val="dk1"/>
              </a:solidFill>
              <a:effectLst/>
              <a:latin typeface="+mn-lt"/>
              <a:ea typeface="+mn-ea"/>
              <a:cs typeface="+mn-cs"/>
            </a:rPr>
            <a:t>円増加した。また、類似団体平均との比較では</a:t>
          </a:r>
          <a:r>
            <a:rPr lang="en-US" altLang="ja-JP" sz="1100">
              <a:solidFill>
                <a:schemeClr val="dk1"/>
              </a:solidFill>
              <a:effectLst/>
              <a:latin typeface="+mn-lt"/>
              <a:ea typeface="+mn-ea"/>
              <a:cs typeface="+mn-cs"/>
            </a:rPr>
            <a:t>43,782</a:t>
          </a:r>
          <a:r>
            <a:rPr lang="ja-JP" altLang="ja-JP" sz="1100">
              <a:solidFill>
                <a:schemeClr val="dk1"/>
              </a:solidFill>
              <a:effectLst/>
              <a:latin typeface="+mn-lt"/>
              <a:ea typeface="+mn-ea"/>
              <a:cs typeface="+mn-cs"/>
            </a:rPr>
            <a:t>円下回っている。人件費については、退職者の減等により、前年度より△</a:t>
          </a:r>
          <a:r>
            <a:rPr lang="en-US" altLang="ja-JP" sz="1100">
              <a:solidFill>
                <a:schemeClr val="dk1"/>
              </a:solidFill>
              <a:effectLst/>
              <a:latin typeface="+mn-lt"/>
              <a:ea typeface="+mn-ea"/>
              <a:cs typeface="+mn-cs"/>
            </a:rPr>
            <a:t>9,717</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％の減となった。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また、維持補修費については、緊急浚渫推進事業の実施により、前年度より</a:t>
          </a:r>
          <a:r>
            <a:rPr lang="en-US" altLang="ja-JP" sz="1100">
              <a:solidFill>
                <a:schemeClr val="dk1"/>
              </a:solidFill>
              <a:effectLst/>
              <a:latin typeface="+mn-lt"/>
              <a:ea typeface="+mn-ea"/>
              <a:cs typeface="+mn-cs"/>
            </a:rPr>
            <a:t>34,746</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20.7</a:t>
          </a:r>
          <a:r>
            <a:rPr lang="ja-JP" altLang="ja-JP" sz="1100">
              <a:solidFill>
                <a:schemeClr val="dk1"/>
              </a:solidFill>
              <a:effectLst/>
              <a:latin typeface="+mn-lt"/>
              <a:ea typeface="+mn-ea"/>
              <a:cs typeface="+mn-cs"/>
            </a:rPr>
            <a:t>％の増となった。一方、物件費については、新型コロナウイルスワクチン接種事業等の減等により、前年度より△</a:t>
          </a:r>
          <a:r>
            <a:rPr lang="en-US" altLang="ja-JP" sz="1100">
              <a:solidFill>
                <a:schemeClr val="dk1"/>
              </a:solidFill>
              <a:effectLst/>
              <a:latin typeface="+mn-lt"/>
              <a:ea typeface="+mn-ea"/>
              <a:cs typeface="+mn-cs"/>
            </a:rPr>
            <a:t>12,706</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％の減となった。今後も経費節減と自主財源の確保を図り、健全な財政運営の維持に努める。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133508</xdr:rowOff>
    </xdr:from>
    <xdr:to>
      <xdr:col>23</xdr:col>
      <xdr:colOff>133350</xdr:colOff>
      <xdr:row>81</xdr:row>
      <xdr:rowOff>143309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20958"/>
          <a:ext cx="8382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128085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123613</xdr:rowOff>
    </xdr:from>
    <xdr:to>
      <xdr:col>19</xdr:col>
      <xdr:colOff>133350</xdr:colOff>
      <xdr:row>81</xdr:row>
      <xdr:rowOff>133508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11063"/>
          <a:ext cx="889000" cy="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92281</xdr:rowOff>
    </xdr:from>
    <xdr:to>
      <xdr:col>15</xdr:col>
      <xdr:colOff>82550</xdr:colOff>
      <xdr:row>81</xdr:row>
      <xdr:rowOff>123613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79731"/>
          <a:ext cx="889000" cy="3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2756</xdr:rowOff>
    </xdr:from>
    <xdr:to>
      <xdr:col>15</xdr:col>
      <xdr:colOff>133350</xdr:colOff>
      <xdr:row>82</xdr:row>
      <xdr:rowOff>104356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89133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54640</xdr:rowOff>
    </xdr:from>
    <xdr:to>
      <xdr:col>11</xdr:col>
      <xdr:colOff>31750</xdr:colOff>
      <xdr:row>81</xdr:row>
      <xdr:rowOff>92281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42090"/>
          <a:ext cx="889000" cy="3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145152</xdr:rowOff>
    </xdr:from>
    <xdr:to>
      <xdr:col>11</xdr:col>
      <xdr:colOff>82550</xdr:colOff>
      <xdr:row>82</xdr:row>
      <xdr:rowOff>75302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60079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1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133872</xdr:rowOff>
    </xdr:from>
    <xdr:to>
      <xdr:col>7</xdr:col>
      <xdr:colOff>31750</xdr:colOff>
      <xdr:row>82</xdr:row>
      <xdr:rowOff>64022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2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48799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0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92509</xdr:rowOff>
    </xdr:from>
    <xdr:to>
      <xdr:col>23</xdr:col>
      <xdr:colOff>184150</xdr:colOff>
      <xdr:row>82</xdr:row>
      <xdr:rowOff>22659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13786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82708</xdr:rowOff>
    </xdr:from>
    <xdr:to>
      <xdr:col>19</xdr:col>
      <xdr:colOff>184150</xdr:colOff>
      <xdr:row>82</xdr:row>
      <xdr:rowOff>12858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7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23035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39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72813</xdr:rowOff>
    </xdr:from>
    <xdr:to>
      <xdr:col>15</xdr:col>
      <xdr:colOff>133350</xdr:colOff>
      <xdr:row>82</xdr:row>
      <xdr:rowOff>2963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13140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41481</xdr:rowOff>
    </xdr:from>
    <xdr:to>
      <xdr:col>11</xdr:col>
      <xdr:colOff>82550</xdr:colOff>
      <xdr:row>81</xdr:row>
      <xdr:rowOff>143081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153258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9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3840</xdr:rowOff>
    </xdr:from>
    <xdr:to>
      <xdr:col>7</xdr:col>
      <xdr:colOff>31750</xdr:colOff>
      <xdr:row>81</xdr:row>
      <xdr:rowOff>105440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9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115617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6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ポイント増加した。類似団体平均との比較では</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ポイント上回っている。平成</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年度より特殊勤務手当の全廃など、これまでも給与水準の適正化に取り組んでいるところであり、今後も人事院勧告及び福島県人事委員会勧告等に準じた給与改定を行い、給与水準の適正化に努める。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131234</xdr:rowOff>
    </xdr:from>
    <xdr:to>
      <xdr:col>81</xdr:col>
      <xdr:colOff>44450</xdr:colOff>
      <xdr:row>88</xdr:row>
      <xdr:rowOff>107245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47384"/>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131234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803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87</xdr:row>
      <xdr:rowOff>64205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8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64205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267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106132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56445</xdr:rowOff>
    </xdr:from>
    <xdr:to>
      <xdr:col>81</xdr:col>
      <xdr:colOff>95250</xdr:colOff>
      <xdr:row>88</xdr:row>
      <xdr:rowOff>158045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123772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3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80434</xdr:rowOff>
    </xdr:from>
    <xdr:to>
      <xdr:col>77</xdr:col>
      <xdr:colOff>95250</xdr:colOff>
      <xdr:row>88</xdr:row>
      <xdr:rowOff>10584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166811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8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0.01</a:t>
          </a:r>
          <a:r>
            <a:rPr lang="ja-JP" altLang="ja-JP" sz="1100">
              <a:solidFill>
                <a:schemeClr val="dk1"/>
              </a:solidFill>
              <a:effectLst/>
              <a:latin typeface="+mn-lt"/>
              <a:ea typeface="+mn-ea"/>
              <a:cs typeface="+mn-cs"/>
            </a:rPr>
            <a:t>人増加した。類似団体平均との比較では</a:t>
          </a:r>
          <a:r>
            <a:rPr lang="en-US" altLang="ja-JP" sz="1100">
              <a:solidFill>
                <a:schemeClr val="dk1"/>
              </a:solidFill>
              <a:effectLst/>
              <a:latin typeface="+mn-lt"/>
              <a:ea typeface="+mn-ea"/>
              <a:cs typeface="+mn-cs"/>
            </a:rPr>
            <a:t>4.01</a:t>
          </a:r>
          <a:r>
            <a:rPr lang="ja-JP" altLang="ja-JP" sz="1100">
              <a:solidFill>
                <a:schemeClr val="dk1"/>
              </a:solidFill>
              <a:effectLst/>
              <a:latin typeface="+mn-lt"/>
              <a:ea typeface="+mn-ea"/>
              <a:cs typeface="+mn-cs"/>
            </a:rPr>
            <a:t>人下回っている。「玉川村定員適正化計画」に基づき定員管理を行っているが、多様化する住民ニーズや複雑化する行政需要への対応が求められている。今後も事務の効率化等を図りながら、定員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149279</xdr:rowOff>
    </xdr:from>
    <xdr:to>
      <xdr:col>81</xdr:col>
      <xdr:colOff>44450</xdr:colOff>
      <xdr:row>59</xdr:row>
      <xdr:rowOff>149969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64829"/>
          <a:ext cx="838200" cy="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136180</xdr:rowOff>
    </xdr:from>
    <xdr:to>
      <xdr:col>77</xdr:col>
      <xdr:colOff>44450</xdr:colOff>
      <xdr:row>59</xdr:row>
      <xdr:rowOff>149279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51730"/>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115498</xdr:rowOff>
    </xdr:from>
    <xdr:to>
      <xdr:col>72</xdr:col>
      <xdr:colOff>203200</xdr:colOff>
      <xdr:row>59</xdr:row>
      <xdr:rowOff>136180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31048"/>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160274</xdr:rowOff>
    </xdr:from>
    <xdr:to>
      <xdr:col>73</xdr:col>
      <xdr:colOff>44450</xdr:colOff>
      <xdr:row>62</xdr:row>
      <xdr:rowOff>90424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75201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96883</xdr:rowOff>
    </xdr:from>
    <xdr:to>
      <xdr:col>68</xdr:col>
      <xdr:colOff>152400</xdr:colOff>
      <xdr:row>59</xdr:row>
      <xdr:rowOff>115498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12433"/>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16401</xdr:rowOff>
    </xdr:from>
    <xdr:to>
      <xdr:col>68</xdr:col>
      <xdr:colOff>203200</xdr:colOff>
      <xdr:row>62</xdr:row>
      <xdr:rowOff>118001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102778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32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166479</xdr:rowOff>
    </xdr:from>
    <xdr:to>
      <xdr:col>64</xdr:col>
      <xdr:colOff>152400</xdr:colOff>
      <xdr:row>62</xdr:row>
      <xdr:rowOff>96629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81406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1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99169</xdr:rowOff>
    </xdr:from>
    <xdr:to>
      <xdr:col>81</xdr:col>
      <xdr:colOff>95250</xdr:colOff>
      <xdr:row>60</xdr:row>
      <xdr:rowOff>29319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1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20446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3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98479</xdr:rowOff>
    </xdr:from>
    <xdr:to>
      <xdr:col>77</xdr:col>
      <xdr:colOff>95250</xdr:colOff>
      <xdr:row>60</xdr:row>
      <xdr:rowOff>28629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38806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82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85380</xdr:rowOff>
    </xdr:from>
    <xdr:to>
      <xdr:col>73</xdr:col>
      <xdr:colOff>44450</xdr:colOff>
      <xdr:row>60</xdr:row>
      <xdr:rowOff>15530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25707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6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64698</xdr:rowOff>
    </xdr:from>
    <xdr:to>
      <xdr:col>68</xdr:col>
      <xdr:colOff>203200</xdr:colOff>
      <xdr:row>59</xdr:row>
      <xdr:rowOff>166298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5025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4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46083</xdr:rowOff>
    </xdr:from>
    <xdr:to>
      <xdr:col>64</xdr:col>
      <xdr:colOff>152400</xdr:colOff>
      <xdr:row>59</xdr:row>
      <xdr:rowOff>147683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157860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ポイント減少した、また、類似団体平均との比較では</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ポイント上回っている。減少した主な要因は、過去に実施した大規模改修等の償還が終了したことなどから、元利償還金の額が△</a:t>
          </a:r>
          <a:r>
            <a:rPr lang="en-US" altLang="ja-JP" sz="1100">
              <a:solidFill>
                <a:schemeClr val="dk1"/>
              </a:solidFill>
              <a:effectLst/>
              <a:latin typeface="+mn-lt"/>
              <a:ea typeface="+mn-ea"/>
              <a:cs typeface="+mn-cs"/>
            </a:rPr>
            <a:t>796</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の減によるものである。今後の比率の推移については、激甚化する災害への対応のための各種事業の実施や、上水道事業における未普及地域整備事業、農業集落排水事業における新規地区整備事業等の大規模事業を実施していることから、実質公債費比率の上昇が懸念される。このことから、各種事業の見直しを行うとともに、目的基金の活用や地方債の適正管理により、健全かつ適正な財政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59182</xdr:rowOff>
    </xdr:from>
    <xdr:to>
      <xdr:col>81</xdr:col>
      <xdr:colOff>44450</xdr:colOff>
      <xdr:row>42</xdr:row>
      <xdr:rowOff>78486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6008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78486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2649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64008</xdr:rowOff>
    </xdr:from>
    <xdr:to>
      <xdr:col>72</xdr:col>
      <xdr:colOff>203200</xdr:colOff>
      <xdr:row>42</xdr:row>
      <xdr:rowOff>83312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649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92964</xdr:rowOff>
    </xdr:from>
    <xdr:to>
      <xdr:col>73</xdr:col>
      <xdr:colOff>44450</xdr:colOff>
      <xdr:row>42</xdr:row>
      <xdr:rowOff>23114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33291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83312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2166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8382</xdr:rowOff>
    </xdr:from>
    <xdr:to>
      <xdr:col>81</xdr:col>
      <xdr:colOff>95250</xdr:colOff>
      <xdr:row>42</xdr:row>
      <xdr:rowOff>109982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151909</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8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27686</xdr:rowOff>
    </xdr:from>
    <xdr:to>
      <xdr:col>77</xdr:col>
      <xdr:colOff>95250</xdr:colOff>
      <xdr:row>42</xdr:row>
      <xdr:rowOff>129286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114063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31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13208</xdr:rowOff>
    </xdr:from>
    <xdr:to>
      <xdr:col>73</xdr:col>
      <xdr:colOff>44450</xdr:colOff>
      <xdr:row>42</xdr:row>
      <xdr:rowOff>114808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99585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32512</xdr:rowOff>
    </xdr:from>
    <xdr:to>
      <xdr:col>68</xdr:col>
      <xdr:colOff>203200</xdr:colOff>
      <xdr:row>42</xdr:row>
      <xdr:rowOff>134112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118889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136398</xdr:rowOff>
    </xdr:from>
    <xdr:to>
      <xdr:col>64</xdr:col>
      <xdr:colOff>152400</xdr:colOff>
      <xdr:row>42</xdr:row>
      <xdr:rowOff>66548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51325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mn-lt"/>
              <a:ea typeface="+mn-ea"/>
              <a:cs typeface="+mn-cs"/>
            </a:rPr>
            <a:t>前年度と比較して</a:t>
          </a:r>
          <a:r>
            <a:rPr lang="en-US" altLang="ja-JP" sz="1050">
              <a:solidFill>
                <a:schemeClr val="dk1"/>
              </a:solidFill>
              <a:effectLst/>
              <a:latin typeface="+mn-lt"/>
              <a:ea typeface="+mn-ea"/>
              <a:cs typeface="+mn-cs"/>
            </a:rPr>
            <a:t>29.5</a:t>
          </a:r>
          <a:r>
            <a:rPr lang="ja-JP" altLang="ja-JP" sz="1050">
              <a:solidFill>
                <a:schemeClr val="dk1"/>
              </a:solidFill>
              <a:effectLst/>
              <a:latin typeface="+mn-lt"/>
              <a:ea typeface="+mn-ea"/>
              <a:cs typeface="+mn-cs"/>
            </a:rPr>
            <a:t>ポイント悪化した。また、類似団体平均との比較では</a:t>
          </a:r>
          <a:r>
            <a:rPr lang="en-US" altLang="ja-JP" sz="1050">
              <a:solidFill>
                <a:schemeClr val="dk1"/>
              </a:solidFill>
              <a:effectLst/>
              <a:latin typeface="+mn-lt"/>
              <a:ea typeface="+mn-ea"/>
              <a:cs typeface="+mn-cs"/>
            </a:rPr>
            <a:t>41.4</a:t>
          </a:r>
          <a:r>
            <a:rPr lang="ja-JP" altLang="ja-JP" sz="1050">
              <a:solidFill>
                <a:schemeClr val="dk1"/>
              </a:solidFill>
              <a:effectLst/>
              <a:latin typeface="+mn-lt"/>
              <a:ea typeface="+mn-ea"/>
              <a:cs typeface="+mn-cs"/>
            </a:rPr>
            <a:t>ポイント上回っている。悪化した主な要因は、複合型水辺施設整備事業負担金等に係る債務負担行為に基づく支出予定額が</a:t>
          </a:r>
          <a:r>
            <a:rPr lang="en-US" altLang="ja-JP" sz="1050">
              <a:solidFill>
                <a:schemeClr val="dk1"/>
              </a:solidFill>
              <a:effectLst/>
              <a:latin typeface="+mn-lt"/>
              <a:ea typeface="+mn-ea"/>
              <a:cs typeface="+mn-cs"/>
            </a:rPr>
            <a:t>336,424</a:t>
          </a:r>
          <a:r>
            <a:rPr lang="ja-JP" altLang="ja-JP" sz="1050">
              <a:solidFill>
                <a:schemeClr val="dk1"/>
              </a:solidFill>
              <a:effectLst/>
              <a:latin typeface="+mn-lt"/>
              <a:ea typeface="+mn-ea"/>
              <a:cs typeface="+mn-cs"/>
            </a:rPr>
            <a:t>千円、</a:t>
          </a:r>
          <a:r>
            <a:rPr lang="en-US" altLang="ja-JP" sz="1050">
              <a:solidFill>
                <a:schemeClr val="dk1"/>
              </a:solidFill>
              <a:effectLst/>
              <a:latin typeface="+mn-lt"/>
              <a:ea typeface="+mn-ea"/>
              <a:cs typeface="+mn-cs"/>
            </a:rPr>
            <a:t>2701.8</a:t>
          </a:r>
          <a:r>
            <a:rPr lang="ja-JP" altLang="ja-JP" sz="1050">
              <a:solidFill>
                <a:schemeClr val="dk1"/>
              </a:solidFill>
              <a:effectLst/>
              <a:latin typeface="+mn-lt"/>
              <a:ea typeface="+mn-ea"/>
              <a:cs typeface="+mn-cs"/>
            </a:rPr>
            <a:t>％増加したことによるものである。今後の比率の推移については、激甚化する災害への対応のための各種事業の実施や、上水道事業における未普及地域整備事業、農業集落排水事業における新規地区整備事業等の大規模事業を実施していることから、将来負担比率の上昇が懸念される。このことから、各種事業の見直しを行うとともに、目的基金の活用や地方債の適正管理により、健全かつ適正な財政運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49651</xdr:rowOff>
    </xdr:from>
    <xdr:to>
      <xdr:col>81</xdr:col>
      <xdr:colOff>44450</xdr:colOff>
      <xdr:row>16</xdr:row>
      <xdr:rowOff>45720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49951"/>
          <a:ext cx="838200" cy="33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49651</xdr:rowOff>
    </xdr:from>
    <xdr:to>
      <xdr:col>77</xdr:col>
      <xdr:colOff>44450</xdr:colOff>
      <xdr:row>15</xdr:row>
      <xdr:rowOff>164314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449951"/>
          <a:ext cx="889000" cy="28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164314</xdr:rowOff>
    </xdr:from>
    <xdr:to>
      <xdr:col>72</xdr:col>
      <xdr:colOff>203200</xdr:colOff>
      <xdr:row>16</xdr:row>
      <xdr:rowOff>149134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36064"/>
          <a:ext cx="889000" cy="15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136495</xdr:rowOff>
    </xdr:from>
    <xdr:to>
      <xdr:col>68</xdr:col>
      <xdr:colOff>152400</xdr:colOff>
      <xdr:row>16</xdr:row>
      <xdr:rowOff>149134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87969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166370</xdr:rowOff>
    </xdr:from>
    <xdr:to>
      <xdr:col>81</xdr:col>
      <xdr:colOff>95250</xdr:colOff>
      <xdr:row>16</xdr:row>
      <xdr:rowOff>96520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138447</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170301</xdr:rowOff>
    </xdr:from>
    <xdr:to>
      <xdr:col>77</xdr:col>
      <xdr:colOff>95250</xdr:colOff>
      <xdr:row>14</xdr:row>
      <xdr:rowOff>100451</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39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85228</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48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113514</xdr:rowOff>
    </xdr:from>
    <xdr:to>
      <xdr:col>73</xdr:col>
      <xdr:colOff>44450</xdr:colOff>
      <xdr:row>16</xdr:row>
      <xdr:rowOff>43664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28441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7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98334</xdr:rowOff>
    </xdr:from>
    <xdr:to>
      <xdr:col>68</xdr:col>
      <xdr:colOff>203200</xdr:colOff>
      <xdr:row>17</xdr:row>
      <xdr:rowOff>28484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84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13261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92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85695</xdr:rowOff>
    </xdr:from>
    <xdr:to>
      <xdr:col>64</xdr:col>
      <xdr:colOff>152400</xdr:colOff>
      <xdr:row>17</xdr:row>
      <xdr:rowOff>15845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6,312
6,263
46.67
5,020,193
4,507,100
334,907
2,511,483
3,388,302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0.7</a:t>
          </a:r>
          <a:r>
            <a:rPr lang="ja-JP" altLang="ja-JP" sz="1100">
              <a:solidFill>
                <a:schemeClr val="dk1"/>
              </a:solidFill>
              <a:effectLst/>
              <a:latin typeface="+mn-lt"/>
              <a:ea typeface="+mn-ea"/>
              <a:cs typeface="+mn-cs"/>
            </a:rPr>
            <a:t>ポイント減少した。類似団体平均との比較では</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下回っている。減少した主な要因は、公営企業等に対する繰出金のうち人件費相当額及び事業費支弁人件費が減となったほか、分母となる経常一般財源等が増加したことによるものであるによるものである。今後も定員管理及び給与水準の適正化を図り、人件費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3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37</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9920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127000</xdr:rowOff>
    </xdr:from>
    <xdr:to>
      <xdr:col>11</xdr:col>
      <xdr:colOff>9525</xdr:colOff>
      <xdr:row>37</xdr:row>
      <xdr:rowOff>46990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99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97299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5334</xdr:rowOff>
    </xdr:from>
    <xdr:to>
      <xdr:col>15</xdr:col>
      <xdr:colOff>149225</xdr:colOff>
      <xdr:row>37</xdr:row>
      <xdr:rowOff>106934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91711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0.8</a:t>
          </a:r>
          <a:r>
            <a:rPr lang="ja-JP" altLang="ja-JP" sz="1100">
              <a:solidFill>
                <a:schemeClr val="dk1"/>
              </a:solidFill>
              <a:effectLst/>
              <a:latin typeface="+mn-lt"/>
              <a:ea typeface="+mn-ea"/>
              <a:cs typeface="+mn-cs"/>
            </a:rPr>
            <a:t>ポイント増加した。類似団体平均との比較では</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ポイント上回っている。増加した主な要因は、情報システム関連事業及び観光交流施設運営事業等が増加したことによるものである。</a:t>
          </a:r>
        </a:p>
        <a:p>
          <a:r>
            <a:rPr lang="ja-JP" altLang="ja-JP" sz="1100">
              <a:solidFill>
                <a:schemeClr val="dk1"/>
              </a:solidFill>
              <a:effectLst/>
              <a:latin typeface="+mn-lt"/>
              <a:ea typeface="+mn-ea"/>
              <a:cs typeface="+mn-cs"/>
            </a:rPr>
            <a:t>今後も引き続き経費削減等に努め、財政の健全化を図る。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75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45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0454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134637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111760</xdr:rowOff>
    </xdr:from>
    <xdr:to>
      <xdr:col>69</xdr:col>
      <xdr:colOff>92075</xdr:colOff>
      <xdr:row>18</xdr:row>
      <xdr:rowOff>127000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97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143527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60960</xdr:rowOff>
    </xdr:from>
    <xdr:to>
      <xdr:col>65</xdr:col>
      <xdr:colOff>53975</xdr:colOff>
      <xdr:row>18</xdr:row>
      <xdr:rowOff>162560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147337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ポイント減少した。類似団体平均との比較では</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ポイント上回っている。減少した主な要因は、子育て世帯臨時特別給付金事業が減となったほか、分母となる経常一般財源等が減少したことによるものである。今後も引き続き単独事業の見直しを行うなど経費の節減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8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58</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996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60</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1005205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61</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10299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35577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152400</xdr:rowOff>
    </xdr:from>
    <xdr:to>
      <xdr:col>6</xdr:col>
      <xdr:colOff>171450</xdr:colOff>
      <xdr:row>61</xdr:row>
      <xdr:rowOff>82550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67327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ポイント減少した。類似団体平均との比較では</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ポイント下回っている。減少した主な要因は、農業集落排水事業特別会計繰出金が皆減したことによるものである。今後も事業内容を精査するとともに、さらなる経費削減により財政の健全化を図る。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56</xdr:row>
      <xdr:rowOff>104140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48436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591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57</xdr:row>
      <xdr:rowOff>85090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910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58</xdr:row>
      <xdr:rowOff>20320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857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50817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6.0</a:t>
          </a:r>
          <a:r>
            <a:rPr lang="ja-JP" altLang="ja-JP" sz="1100">
              <a:solidFill>
                <a:schemeClr val="dk1"/>
              </a:solidFill>
              <a:effectLst/>
              <a:latin typeface="+mn-lt"/>
              <a:ea typeface="+mn-ea"/>
              <a:cs typeface="+mn-cs"/>
            </a:rPr>
            <a:t>ポイント増加した。類似団体平均との比較では</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ポイント上回っている。増加した主な要因は、石川地方生活環境施設組合負担金及び農業集落排水事業補助金等が増加したことによるものである。今後も各種団体等への補助金の見直しを行うとともに、上水道事業及び農業集落排水事業における事業内容の精査等により経費削減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39</xdr:row>
      <xdr:rowOff>24130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3636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65278</xdr:rowOff>
    </xdr:from>
    <xdr:to>
      <xdr:col>78</xdr:col>
      <xdr:colOff>69850</xdr:colOff>
      <xdr:row>37</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089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120142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089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121683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38</xdr:row>
      <xdr:rowOff>26416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637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116857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ポイント増加した。類似団体平均との比較では</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ポイント下回っている。増加した主な要因は、防災力強化のための事業実施にあたり、緊急防災・減災事業等を新たに発行したことによるものである。今後も地方債の適正管理により、健全かつ安定的な財政運営に努める。</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31750</xdr:rowOff>
    </xdr:from>
    <xdr:to>
      <xdr:col>24</xdr:col>
      <xdr:colOff>25400</xdr:colOff>
      <xdr:row>76</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619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31750</xdr:rowOff>
    </xdr:from>
    <xdr:to>
      <xdr:col>19</xdr:col>
      <xdr:colOff>187325</xdr:colOff>
      <xdr:row>76</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61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66039</xdr:rowOff>
    </xdr:from>
    <xdr:to>
      <xdr:col>15</xdr:col>
      <xdr:colOff>98425</xdr:colOff>
      <xdr:row>76</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88900</xdr:rowOff>
    </xdr:from>
    <xdr:to>
      <xdr:col>11</xdr:col>
      <xdr:colOff>9525</xdr:colOff>
      <xdr:row>76</xdr:row>
      <xdr:rowOff>111761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119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55897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67327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152400</xdr:rowOff>
    </xdr:from>
    <xdr:to>
      <xdr:col>20</xdr:col>
      <xdr:colOff>38100</xdr:colOff>
      <xdr:row>76</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92727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8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15239</xdr:rowOff>
    </xdr:from>
    <xdr:to>
      <xdr:col>15</xdr:col>
      <xdr:colOff>149225</xdr:colOff>
      <xdr:row>76</xdr:row>
      <xdr:rowOff>116839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127017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38100</xdr:rowOff>
    </xdr:from>
    <xdr:to>
      <xdr:col>11</xdr:col>
      <xdr:colOff>60325</xdr:colOff>
      <xdr:row>76</xdr:row>
      <xdr:rowOff>139700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149877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60961</xdr:rowOff>
    </xdr:from>
    <xdr:to>
      <xdr:col>6</xdr:col>
      <xdr:colOff>171450</xdr:colOff>
      <xdr:row>76</xdr:row>
      <xdr:rowOff>162561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前年度と比較して</a:t>
          </a:r>
          <a:r>
            <a:rPr lang="en-US" altLang="ja-JP" sz="1100">
              <a:solidFill>
                <a:schemeClr val="dk1"/>
              </a:solidFill>
              <a:effectLst/>
              <a:latin typeface="+mn-lt"/>
              <a:ea typeface="+mn-ea"/>
              <a:cs typeface="+mn-cs"/>
            </a:rPr>
            <a:t>3.1</a:t>
          </a:r>
          <a:r>
            <a:rPr lang="ja-JP" altLang="ja-JP" sz="1100">
              <a:solidFill>
                <a:schemeClr val="dk1"/>
              </a:solidFill>
              <a:effectLst/>
              <a:latin typeface="+mn-lt"/>
              <a:ea typeface="+mn-ea"/>
              <a:cs typeface="+mn-cs"/>
            </a:rPr>
            <a:t>ポイント増加した。類似団体平均との比較では</a:t>
          </a:r>
          <a:r>
            <a:rPr lang="en-US" altLang="ja-JP" sz="1100">
              <a:solidFill>
                <a:schemeClr val="dk1"/>
              </a:solidFill>
              <a:effectLst/>
              <a:latin typeface="+mn-lt"/>
              <a:ea typeface="+mn-ea"/>
              <a:cs typeface="+mn-cs"/>
            </a:rPr>
            <a:t>5.6</a:t>
          </a:r>
          <a:r>
            <a:rPr lang="ja-JP" altLang="ja-JP" sz="1100">
              <a:solidFill>
                <a:schemeClr val="dk1"/>
              </a:solidFill>
              <a:effectLst/>
              <a:latin typeface="+mn-lt"/>
              <a:ea typeface="+mn-ea"/>
              <a:cs typeface="+mn-cs"/>
            </a:rPr>
            <a:t>ポイント上回っている。増加した主な要因は、歳出において、情報システム関連事業及び観光交流施設運営事業等に係る物件費が</a:t>
          </a:r>
          <a:r>
            <a:rPr lang="en-US" altLang="ja-JP" sz="1100">
              <a:solidFill>
                <a:schemeClr val="dk1"/>
              </a:solidFill>
              <a:effectLst/>
              <a:latin typeface="+mn-lt"/>
              <a:ea typeface="+mn-ea"/>
              <a:cs typeface="+mn-cs"/>
            </a:rPr>
            <a:t>18,919</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4.6</a:t>
          </a:r>
          <a:r>
            <a:rPr lang="ja-JP" altLang="ja-JP" sz="1100">
              <a:solidFill>
                <a:schemeClr val="dk1"/>
              </a:solidFill>
              <a:effectLst/>
              <a:latin typeface="+mn-lt"/>
              <a:ea typeface="+mn-ea"/>
              <a:cs typeface="+mn-cs"/>
            </a:rPr>
            <a:t>％）増加したほか、石川地方生活環境施設組合負担金及び農業集落排水事業補助金等に係る補助費等が</a:t>
          </a:r>
          <a:r>
            <a:rPr lang="en-US" altLang="ja-JP" sz="1100">
              <a:solidFill>
                <a:schemeClr val="dk1"/>
              </a:solidFill>
              <a:effectLst/>
              <a:latin typeface="+mn-lt"/>
              <a:ea typeface="+mn-ea"/>
              <a:cs typeface="+mn-cs"/>
            </a:rPr>
            <a:t>148,210</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37.7</a:t>
          </a:r>
          <a:r>
            <a:rPr lang="ja-JP" altLang="ja-JP" sz="1100">
              <a:solidFill>
                <a:schemeClr val="dk1"/>
              </a:solidFill>
              <a:effectLst/>
              <a:latin typeface="+mn-lt"/>
              <a:ea typeface="+mn-ea"/>
              <a:cs typeface="+mn-cs"/>
            </a:rPr>
            <a:t>％）の増となり、分子となる経常的経費充当一般財源が</a:t>
          </a:r>
          <a:r>
            <a:rPr lang="en-US" altLang="ja-JP" sz="1100">
              <a:solidFill>
                <a:schemeClr val="dk1"/>
              </a:solidFill>
              <a:effectLst/>
              <a:latin typeface="+mn-lt"/>
              <a:ea typeface="+mn-ea"/>
              <a:cs typeface="+mn-cs"/>
            </a:rPr>
            <a:t>63,081</a:t>
          </a:r>
          <a:r>
            <a:rPr lang="ja-JP" altLang="ja-JP" sz="1100">
              <a:solidFill>
                <a:schemeClr val="dk1"/>
              </a:solidFill>
              <a:effectLst/>
              <a:latin typeface="+mn-lt"/>
              <a:ea typeface="+mn-ea"/>
              <a:cs typeface="+mn-cs"/>
            </a:rPr>
            <a:t>千円（＋</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％）の増となったことによるものである。今後も引き続き経費の削減に努め、財政の健全化を図る。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127000</xdr:rowOff>
    </xdr:from>
    <xdr:to>
      <xdr:col>82</xdr:col>
      <xdr:colOff>107950</xdr:colOff>
      <xdr:row>78</xdr:row>
      <xdr:rowOff>26415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328650"/>
          <a:ext cx="8382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120142</xdr:rowOff>
    </xdr:from>
    <xdr:to>
      <xdr:col>78</xdr:col>
      <xdr:colOff>69850</xdr:colOff>
      <xdr:row>77</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3217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78</xdr:row>
      <xdr:rowOff>85852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32179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156211</xdr:rowOff>
    </xdr:from>
    <xdr:to>
      <xdr:col>74</xdr:col>
      <xdr:colOff>31750</xdr:colOff>
      <xdr:row>77</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96538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79</xdr:row>
      <xdr:rowOff>49276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458952"/>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165354</xdr:rowOff>
    </xdr:from>
    <xdr:to>
      <xdr:col>65</xdr:col>
      <xdr:colOff>53975</xdr:colOff>
      <xdr:row>77</xdr:row>
      <xdr:rowOff>95504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9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105681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6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76200</xdr:rowOff>
    </xdr:from>
    <xdr:to>
      <xdr:col>78</xdr:col>
      <xdr:colOff>120650</xdr:colOff>
      <xdr:row>78</xdr:row>
      <xdr:rowOff>6350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69342</xdr:rowOff>
    </xdr:from>
    <xdr:to>
      <xdr:col>74</xdr:col>
      <xdr:colOff>31750</xdr:colOff>
      <xdr:row>77</xdr:row>
      <xdr:rowOff>170942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155719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35052</xdr:rowOff>
    </xdr:from>
    <xdr:to>
      <xdr:col>69</xdr:col>
      <xdr:colOff>142875</xdr:colOff>
      <xdr:row>78</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121429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169926</xdr:rowOff>
    </xdr:from>
    <xdr:to>
      <xdr:col>65</xdr:col>
      <xdr:colOff>53975</xdr:colOff>
      <xdr:row>79</xdr:row>
      <xdr:rowOff>100076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84853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2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104408</xdr:rowOff>
    </xdr:from>
    <xdr:to>
      <xdr:col>29</xdr:col>
      <xdr:colOff>127000</xdr:colOff>
      <xdr:row>18</xdr:row>
      <xdr:rowOff>133852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38133"/>
          <a:ext cx="647700" cy="29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133852</xdr:rowOff>
    </xdr:from>
    <xdr:to>
      <xdr:col>26</xdr:col>
      <xdr:colOff>50800</xdr:colOff>
      <xdr:row>19</xdr:row>
      <xdr:rowOff>31814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67577"/>
          <a:ext cx="698500" cy="69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31814</xdr:rowOff>
    </xdr:from>
    <xdr:to>
      <xdr:col>22</xdr:col>
      <xdr:colOff>114300</xdr:colOff>
      <xdr:row>19</xdr:row>
      <xdr:rowOff>86806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36989"/>
          <a:ext cx="698500" cy="54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38493</xdr:rowOff>
    </xdr:from>
    <xdr:to>
      <xdr:col>22</xdr:col>
      <xdr:colOff>165100</xdr:colOff>
      <xdr:row>15</xdr:row>
      <xdr:rowOff>140093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657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150270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42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86806</xdr:rowOff>
    </xdr:from>
    <xdr:to>
      <xdr:col>18</xdr:col>
      <xdr:colOff>177800</xdr:colOff>
      <xdr:row>19</xdr:row>
      <xdr:rowOff>107142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91981"/>
          <a:ext cx="698500" cy="20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81315</xdr:rowOff>
    </xdr:from>
    <xdr:to>
      <xdr:col>19</xdr:col>
      <xdr:colOff>38100</xdr:colOff>
      <xdr:row>16</xdr:row>
      <xdr:rowOff>11465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00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21642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4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97179</xdr:rowOff>
    </xdr:from>
    <xdr:to>
      <xdr:col>15</xdr:col>
      <xdr:colOff>101600</xdr:colOff>
      <xdr:row>16</xdr:row>
      <xdr:rowOff>27329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16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37506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48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53608</xdr:rowOff>
    </xdr:from>
    <xdr:to>
      <xdr:col>29</xdr:col>
      <xdr:colOff>177800</xdr:colOff>
      <xdr:row>18</xdr:row>
      <xdr:rowOff>155208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8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25685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5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83052</xdr:rowOff>
    </xdr:from>
    <xdr:to>
      <xdr:col>26</xdr:col>
      <xdr:colOff>101600</xdr:colOff>
      <xdr:row>19</xdr:row>
      <xdr:rowOff>13202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16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169429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0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152464</xdr:rowOff>
    </xdr:from>
    <xdr:to>
      <xdr:col>22</xdr:col>
      <xdr:colOff>165100</xdr:colOff>
      <xdr:row>19</xdr:row>
      <xdr:rowOff>82614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86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67391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37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36006</xdr:rowOff>
    </xdr:from>
    <xdr:to>
      <xdr:col>19</xdr:col>
      <xdr:colOff>38100</xdr:colOff>
      <xdr:row>19</xdr:row>
      <xdr:rowOff>137606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41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122383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56342</xdr:rowOff>
    </xdr:from>
    <xdr:to>
      <xdr:col>15</xdr:col>
      <xdr:colOff>101600</xdr:colOff>
      <xdr:row>19</xdr:row>
      <xdr:rowOff>157942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61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142719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47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223491</xdr:rowOff>
    </xdr:from>
    <xdr:to>
      <xdr:col>29</xdr:col>
      <xdr:colOff>127000</xdr:colOff>
      <xdr:row>35</xdr:row>
      <xdr:rowOff>227998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833841"/>
          <a:ext cx="647700" cy="4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212775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82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223491</xdr:rowOff>
    </xdr:from>
    <xdr:to>
      <xdr:col>26</xdr:col>
      <xdr:colOff>50800</xdr:colOff>
      <xdr:row>36</xdr:row>
      <xdr:rowOff>15335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33841"/>
          <a:ext cx="698500" cy="13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261667</xdr:rowOff>
    </xdr:from>
    <xdr:to>
      <xdr:col>22</xdr:col>
      <xdr:colOff>114300</xdr:colOff>
      <xdr:row>36</xdr:row>
      <xdr:rowOff>15335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72017"/>
          <a:ext cx="698500" cy="9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189695</xdr:rowOff>
    </xdr:from>
    <xdr:to>
      <xdr:col>22</xdr:col>
      <xdr:colOff>165100</xdr:colOff>
      <xdr:row>35</xdr:row>
      <xdr:rowOff>291295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301472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261667</xdr:rowOff>
    </xdr:from>
    <xdr:to>
      <xdr:col>18</xdr:col>
      <xdr:colOff>177800</xdr:colOff>
      <xdr:row>35</xdr:row>
      <xdr:rowOff>327613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72017"/>
          <a:ext cx="698500" cy="6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210758</xdr:rowOff>
    </xdr:from>
    <xdr:to>
      <xdr:col>19</xdr:col>
      <xdr:colOff>38100</xdr:colOff>
      <xdr:row>35</xdr:row>
      <xdr:rowOff>312358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322535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8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206132</xdr:rowOff>
    </xdr:from>
    <xdr:to>
      <xdr:col>15</xdr:col>
      <xdr:colOff>101600</xdr:colOff>
      <xdr:row>35</xdr:row>
      <xdr:rowOff>307732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16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317909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177198</xdr:rowOff>
    </xdr:from>
    <xdr:to>
      <xdr:col>29</xdr:col>
      <xdr:colOff>177800</xdr:colOff>
      <xdr:row>35</xdr:row>
      <xdr:rowOff>278798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787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22275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6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172691</xdr:rowOff>
    </xdr:from>
    <xdr:to>
      <xdr:col>26</xdr:col>
      <xdr:colOff>101600</xdr:colOff>
      <xdr:row>35</xdr:row>
      <xdr:rowOff>274291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83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284468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551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307435</xdr:rowOff>
    </xdr:from>
    <xdr:to>
      <xdr:col>22</xdr:col>
      <xdr:colOff>165100</xdr:colOff>
      <xdr:row>36</xdr:row>
      <xdr:rowOff>66135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17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50912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0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210867</xdr:rowOff>
    </xdr:from>
    <xdr:to>
      <xdr:col>19</xdr:col>
      <xdr:colOff>38100</xdr:colOff>
      <xdr:row>35</xdr:row>
      <xdr:rowOff>312467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21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297244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0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276813</xdr:rowOff>
    </xdr:from>
    <xdr:to>
      <xdr:col>15</xdr:col>
      <xdr:colOff>101600</xdr:colOff>
      <xdr:row>36</xdr:row>
      <xdr:rowOff>35513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87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20290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7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6,312
6,263
46.67
5,020,193
4,507,100
334,907
2,511,483
3,388,302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73650</xdr:rowOff>
    </xdr:from>
    <xdr:to>
      <xdr:col>24</xdr:col>
      <xdr:colOff>62865</xdr:colOff>
      <xdr:row>37</xdr:row>
      <xdr:rowOff>100709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17150"/>
          <a:ext cx="1270" cy="1227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104536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4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100709</xdr:rowOff>
    </xdr:from>
    <xdr:to>
      <xdr:col>24</xdr:col>
      <xdr:colOff>152400</xdr:colOff>
      <xdr:row>37</xdr:row>
      <xdr:rowOff>100709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44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20327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73650</xdr:rowOff>
    </xdr:from>
    <xdr:to>
      <xdr:col>24</xdr:col>
      <xdr:colOff>152400</xdr:colOff>
      <xdr:row>30</xdr:row>
      <xdr:rowOff>73650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1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137856</xdr:rowOff>
    </xdr:from>
    <xdr:to>
      <xdr:col>24</xdr:col>
      <xdr:colOff>63500</xdr:colOff>
      <xdr:row>36</xdr:row>
      <xdr:rowOff>139944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0056"/>
          <a:ext cx="838200" cy="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27324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56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4447</xdr:rowOff>
    </xdr:from>
    <xdr:to>
      <xdr:col>24</xdr:col>
      <xdr:colOff>114300</xdr:colOff>
      <xdr:row>35</xdr:row>
      <xdr:rowOff>106047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139944</xdr:rowOff>
    </xdr:from>
    <xdr:to>
      <xdr:col>19</xdr:col>
      <xdr:colOff>177800</xdr:colOff>
      <xdr:row>37</xdr:row>
      <xdr:rowOff>19091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12144"/>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26431</xdr:rowOff>
    </xdr:from>
    <xdr:to>
      <xdr:col>20</xdr:col>
      <xdr:colOff>38100</xdr:colOff>
      <xdr:row>35</xdr:row>
      <xdr:rowOff>128031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144558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802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19091</xdr:rowOff>
    </xdr:from>
    <xdr:to>
      <xdr:col>15</xdr:col>
      <xdr:colOff>50800</xdr:colOff>
      <xdr:row>37</xdr:row>
      <xdr:rowOff>129741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62741"/>
          <a:ext cx="889000" cy="11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42685</xdr:rowOff>
    </xdr:from>
    <xdr:to>
      <xdr:col>15</xdr:col>
      <xdr:colOff>101600</xdr:colOff>
      <xdr:row>34</xdr:row>
      <xdr:rowOff>144285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87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160812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64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129741</xdr:rowOff>
    </xdr:from>
    <xdr:to>
      <xdr:col>10</xdr:col>
      <xdr:colOff>114300</xdr:colOff>
      <xdr:row>37</xdr:row>
      <xdr:rowOff>130396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3391"/>
          <a:ext cx="8890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163492</xdr:rowOff>
    </xdr:from>
    <xdr:to>
      <xdr:col>10</xdr:col>
      <xdr:colOff>165100</xdr:colOff>
      <xdr:row>35</xdr:row>
      <xdr:rowOff>93642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110169</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7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13027</xdr:rowOff>
    </xdr:from>
    <xdr:to>
      <xdr:col>6</xdr:col>
      <xdr:colOff>38100</xdr:colOff>
      <xdr:row>35</xdr:row>
      <xdr:rowOff>114627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131154</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87056</xdr:rowOff>
    </xdr:from>
    <xdr:to>
      <xdr:col>24</xdr:col>
      <xdr:colOff>114300</xdr:colOff>
      <xdr:row>37</xdr:row>
      <xdr:rowOff>17206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65483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3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89144</xdr:rowOff>
    </xdr:from>
    <xdr:to>
      <xdr:col>20</xdr:col>
      <xdr:colOff>38100</xdr:colOff>
      <xdr:row>37</xdr:row>
      <xdr:rowOff>19294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10421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5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139741</xdr:rowOff>
    </xdr:from>
    <xdr:to>
      <xdr:col>15</xdr:col>
      <xdr:colOff>101600</xdr:colOff>
      <xdr:row>37</xdr:row>
      <xdr:rowOff>69891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61018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78941</xdr:rowOff>
    </xdr:from>
    <xdr:to>
      <xdr:col>10</xdr:col>
      <xdr:colOff>165100</xdr:colOff>
      <xdr:row>38</xdr:row>
      <xdr:rowOff>9091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79596</xdr:rowOff>
    </xdr:from>
    <xdr:to>
      <xdr:col>6</xdr:col>
      <xdr:colOff>38100</xdr:colOff>
      <xdr:row>38</xdr:row>
      <xdr:rowOff>9746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142654</xdr:rowOff>
    </xdr:from>
    <xdr:to>
      <xdr:col>24</xdr:col>
      <xdr:colOff>63500</xdr:colOff>
      <xdr:row>58</xdr:row>
      <xdr:rowOff>142667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10086754"/>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123924</xdr:rowOff>
    </xdr:from>
    <xdr:to>
      <xdr:col>19</xdr:col>
      <xdr:colOff>177800</xdr:colOff>
      <xdr:row>58</xdr:row>
      <xdr:rowOff>142667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10068024"/>
          <a:ext cx="889000" cy="1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123924</xdr:rowOff>
    </xdr:from>
    <xdr:to>
      <xdr:col>15</xdr:col>
      <xdr:colOff>50800</xdr:colOff>
      <xdr:row>58</xdr:row>
      <xdr:rowOff>138644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068024"/>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52919</xdr:rowOff>
    </xdr:from>
    <xdr:to>
      <xdr:col>15</xdr:col>
      <xdr:colOff>101600</xdr:colOff>
      <xdr:row>58</xdr:row>
      <xdr:rowOff>154519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99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171046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772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138644</xdr:rowOff>
    </xdr:from>
    <xdr:to>
      <xdr:col>10</xdr:col>
      <xdr:colOff>114300</xdr:colOff>
      <xdr:row>58</xdr:row>
      <xdr:rowOff>171369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082744"/>
          <a:ext cx="889000" cy="3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2052</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77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10337</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7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91854</xdr:rowOff>
    </xdr:from>
    <xdr:to>
      <xdr:col>24</xdr:col>
      <xdr:colOff>114300</xdr:colOff>
      <xdr:row>59</xdr:row>
      <xdr:rowOff>22004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91867</xdr:rowOff>
    </xdr:from>
    <xdr:to>
      <xdr:col>20</xdr:col>
      <xdr:colOff>38100</xdr:colOff>
      <xdr:row>59</xdr:row>
      <xdr:rowOff>22017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13144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1012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73124</xdr:rowOff>
    </xdr:from>
    <xdr:to>
      <xdr:col>15</xdr:col>
      <xdr:colOff>101600</xdr:colOff>
      <xdr:row>59</xdr:row>
      <xdr:rowOff>3274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1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165851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1010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87844</xdr:rowOff>
    </xdr:from>
    <xdr:to>
      <xdr:col>10</xdr:col>
      <xdr:colOff>165100</xdr:colOff>
      <xdr:row>59</xdr:row>
      <xdr:rowOff>17994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3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9121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1012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120569</xdr:rowOff>
    </xdr:from>
    <xdr:to>
      <xdr:col>6</xdr:col>
      <xdr:colOff>38100</xdr:colOff>
      <xdr:row>59</xdr:row>
      <xdr:rowOff>50719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41846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5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88444</xdr:rowOff>
    </xdr:from>
    <xdr:to>
      <xdr:col>24</xdr:col>
      <xdr:colOff>63500</xdr:colOff>
      <xdr:row>77</xdr:row>
      <xdr:rowOff>14264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18644"/>
          <a:ext cx="8382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74675</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7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14264</xdr:rowOff>
    </xdr:from>
    <xdr:to>
      <xdr:col>19</xdr:col>
      <xdr:colOff>177800</xdr:colOff>
      <xdr:row>79</xdr:row>
      <xdr:rowOff>2932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215914"/>
          <a:ext cx="889000" cy="33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156175</xdr:rowOff>
    </xdr:from>
    <xdr:to>
      <xdr:col>15</xdr:col>
      <xdr:colOff>50800</xdr:colOff>
      <xdr:row>79</xdr:row>
      <xdr:rowOff>2932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29275"/>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95659</xdr:rowOff>
    </xdr:from>
    <xdr:to>
      <xdr:col>15</xdr:col>
      <xdr:colOff>101600</xdr:colOff>
      <xdr:row>78</xdr:row>
      <xdr:rowOff>25809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7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42336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156175</xdr:rowOff>
    </xdr:from>
    <xdr:to>
      <xdr:col>10</xdr:col>
      <xdr:colOff>114300</xdr:colOff>
      <xdr:row>78</xdr:row>
      <xdr:rowOff>157352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29275"/>
          <a:ext cx="8890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131158</xdr:rowOff>
    </xdr:from>
    <xdr:to>
      <xdr:col>10</xdr:col>
      <xdr:colOff>165100</xdr:colOff>
      <xdr:row>78</xdr:row>
      <xdr:rowOff>61308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3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77835</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1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129933</xdr:rowOff>
    </xdr:from>
    <xdr:to>
      <xdr:col>6</xdr:col>
      <xdr:colOff>38100</xdr:colOff>
      <xdr:row>78</xdr:row>
      <xdr:rowOff>60083</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33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76610</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1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37644</xdr:rowOff>
    </xdr:from>
    <xdr:to>
      <xdr:col>24</xdr:col>
      <xdr:colOff>114300</xdr:colOff>
      <xdr:row>76</xdr:row>
      <xdr:rowOff>139244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06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60522</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1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134914</xdr:rowOff>
    </xdr:from>
    <xdr:to>
      <xdr:col>20</xdr:col>
      <xdr:colOff>38100</xdr:colOff>
      <xdr:row>77</xdr:row>
      <xdr:rowOff>65064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1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81591</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123582</xdr:rowOff>
    </xdr:from>
    <xdr:to>
      <xdr:col>15</xdr:col>
      <xdr:colOff>101600</xdr:colOff>
      <xdr:row>79</xdr:row>
      <xdr:rowOff>53732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9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44859</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8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105375</xdr:rowOff>
    </xdr:from>
    <xdr:to>
      <xdr:col>10</xdr:col>
      <xdr:colOff>165100</xdr:colOff>
      <xdr:row>79</xdr:row>
      <xdr:rowOff>35525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26652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7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106552</xdr:rowOff>
    </xdr:from>
    <xdr:to>
      <xdr:col>6</xdr:col>
      <xdr:colOff>38100</xdr:colOff>
      <xdr:row>79</xdr:row>
      <xdr:rowOff>36702</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27829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7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102896</xdr:rowOff>
    </xdr:from>
    <xdr:to>
      <xdr:col>24</xdr:col>
      <xdr:colOff>63500</xdr:colOff>
      <xdr:row>96</xdr:row>
      <xdr:rowOff>12446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219196"/>
          <a:ext cx="838200" cy="2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124565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2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102896</xdr:rowOff>
    </xdr:from>
    <xdr:to>
      <xdr:col>19</xdr:col>
      <xdr:colOff>177800</xdr:colOff>
      <xdr:row>96</xdr:row>
      <xdr:rowOff>26809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219196"/>
          <a:ext cx="889000" cy="26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104805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163334</xdr:rowOff>
    </xdr:from>
    <xdr:to>
      <xdr:col>15</xdr:col>
      <xdr:colOff>50800</xdr:colOff>
      <xdr:row>96</xdr:row>
      <xdr:rowOff>26809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451084"/>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89370</xdr:rowOff>
    </xdr:from>
    <xdr:to>
      <xdr:col>15</xdr:col>
      <xdr:colOff>101600</xdr:colOff>
      <xdr:row>96</xdr:row>
      <xdr:rowOff>19520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36047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15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163334</xdr:rowOff>
    </xdr:from>
    <xdr:to>
      <xdr:col>10</xdr:col>
      <xdr:colOff>114300</xdr:colOff>
      <xdr:row>96</xdr:row>
      <xdr:rowOff>22937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451084"/>
          <a:ext cx="889000" cy="3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104623</xdr:rowOff>
    </xdr:from>
    <xdr:to>
      <xdr:col>10</xdr:col>
      <xdr:colOff>165100</xdr:colOff>
      <xdr:row>96</xdr:row>
      <xdr:rowOff>34773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51300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6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131851</xdr:rowOff>
    </xdr:from>
    <xdr:to>
      <xdr:col>6</xdr:col>
      <xdr:colOff>38100</xdr:colOff>
      <xdr:row>96</xdr:row>
      <xdr:rowOff>62001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1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78528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1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133096</xdr:rowOff>
    </xdr:from>
    <xdr:to>
      <xdr:col>24</xdr:col>
      <xdr:colOff>114300</xdr:colOff>
      <xdr:row>96</xdr:row>
      <xdr:rowOff>63246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4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155973</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7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52096</xdr:rowOff>
    </xdr:from>
    <xdr:to>
      <xdr:col>20</xdr:col>
      <xdr:colOff>38100</xdr:colOff>
      <xdr:row>94</xdr:row>
      <xdr:rowOff>153696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170223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9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147459</xdr:rowOff>
    </xdr:from>
    <xdr:to>
      <xdr:col>15</xdr:col>
      <xdr:colOff>101600</xdr:colOff>
      <xdr:row>96</xdr:row>
      <xdr:rowOff>77609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68736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5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112534</xdr:rowOff>
    </xdr:from>
    <xdr:to>
      <xdr:col>10</xdr:col>
      <xdr:colOff>165100</xdr:colOff>
      <xdr:row>96</xdr:row>
      <xdr:rowOff>42684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0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33811</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4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143587</xdr:rowOff>
    </xdr:from>
    <xdr:to>
      <xdr:col>6</xdr:col>
      <xdr:colOff>38100</xdr:colOff>
      <xdr:row>96</xdr:row>
      <xdr:rowOff>73737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64864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5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47871</xdr:rowOff>
    </xdr:from>
    <xdr:to>
      <xdr:col>55</xdr:col>
      <xdr:colOff>0</xdr:colOff>
      <xdr:row>35</xdr:row>
      <xdr:rowOff>139883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5877171"/>
          <a:ext cx="838200" cy="2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101265</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30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26283</xdr:rowOff>
    </xdr:from>
    <xdr:to>
      <xdr:col>50</xdr:col>
      <xdr:colOff>114300</xdr:colOff>
      <xdr:row>35</xdr:row>
      <xdr:rowOff>139883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169783"/>
          <a:ext cx="889000" cy="9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26283</xdr:rowOff>
    </xdr:from>
    <xdr:to>
      <xdr:col>45</xdr:col>
      <xdr:colOff>177800</xdr:colOff>
      <xdr:row>36</xdr:row>
      <xdr:rowOff>12187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169783"/>
          <a:ext cx="889000" cy="101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14719</xdr:rowOff>
    </xdr:from>
    <xdr:to>
      <xdr:col>46</xdr:col>
      <xdr:colOff>38100</xdr:colOff>
      <xdr:row>31</xdr:row>
      <xdr:rowOff>116319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3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107446</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42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12187</xdr:rowOff>
    </xdr:from>
    <xdr:to>
      <xdr:col>41</xdr:col>
      <xdr:colOff>50800</xdr:colOff>
      <xdr:row>36</xdr:row>
      <xdr:rowOff>63050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84387"/>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89188</xdr:rowOff>
    </xdr:from>
    <xdr:to>
      <xdr:col>41</xdr:col>
      <xdr:colOff>101600</xdr:colOff>
      <xdr:row>35</xdr:row>
      <xdr:rowOff>19338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5918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35865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5693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103741</xdr:rowOff>
    </xdr:from>
    <xdr:to>
      <xdr:col>36</xdr:col>
      <xdr:colOff>165100</xdr:colOff>
      <xdr:row>35</xdr:row>
      <xdr:rowOff>33891</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50418</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570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168521</xdr:rowOff>
    </xdr:from>
    <xdr:to>
      <xdr:col>55</xdr:col>
      <xdr:colOff>50800</xdr:colOff>
      <xdr:row>34</xdr:row>
      <xdr:rowOff>98671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82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19948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67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89083</xdr:rowOff>
    </xdr:from>
    <xdr:to>
      <xdr:col>50</xdr:col>
      <xdr:colOff>165100</xdr:colOff>
      <xdr:row>36</xdr:row>
      <xdr:rowOff>19233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8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10360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18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146933</xdr:rowOff>
    </xdr:from>
    <xdr:to>
      <xdr:col>46</xdr:col>
      <xdr:colOff>38100</xdr:colOff>
      <xdr:row>30</xdr:row>
      <xdr:rowOff>77083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11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93610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489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132837</xdr:rowOff>
    </xdr:from>
    <xdr:to>
      <xdr:col>41</xdr:col>
      <xdr:colOff>101600</xdr:colOff>
      <xdr:row>36</xdr:row>
      <xdr:rowOff>62987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3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54114</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22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12250</xdr:rowOff>
    </xdr:from>
    <xdr:to>
      <xdr:col>36</xdr:col>
      <xdr:colOff>165100</xdr:colOff>
      <xdr:row>36</xdr:row>
      <xdr:rowOff>113850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1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104977</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2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121260</xdr:rowOff>
    </xdr:from>
    <xdr:to>
      <xdr:col>55</xdr:col>
      <xdr:colOff>0</xdr:colOff>
      <xdr:row>58</xdr:row>
      <xdr:rowOff>136457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065360"/>
          <a:ext cx="838200" cy="1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85765</xdr:rowOff>
    </xdr:from>
    <xdr:to>
      <xdr:col>50</xdr:col>
      <xdr:colOff>114300</xdr:colOff>
      <xdr:row>58</xdr:row>
      <xdr:rowOff>121260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58415"/>
          <a:ext cx="889000" cy="20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85765</xdr:rowOff>
    </xdr:from>
    <xdr:to>
      <xdr:col>45</xdr:col>
      <xdr:colOff>177800</xdr:colOff>
      <xdr:row>58</xdr:row>
      <xdr:rowOff>161916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858415"/>
          <a:ext cx="889000" cy="24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64091</xdr:rowOff>
    </xdr:from>
    <xdr:to>
      <xdr:col>46</xdr:col>
      <xdr:colOff>38100</xdr:colOff>
      <xdr:row>57</xdr:row>
      <xdr:rowOff>165691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156818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9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161916</xdr:rowOff>
    </xdr:from>
    <xdr:to>
      <xdr:col>41</xdr:col>
      <xdr:colOff>50800</xdr:colOff>
      <xdr:row>59</xdr:row>
      <xdr:rowOff>37168</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10106016"/>
          <a:ext cx="889000" cy="4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80288</xdr:rowOff>
    </xdr:from>
    <xdr:to>
      <xdr:col>41</xdr:col>
      <xdr:colOff>101600</xdr:colOff>
      <xdr:row>58</xdr:row>
      <xdr:rowOff>10438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26965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62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117480</xdr:rowOff>
    </xdr:from>
    <xdr:to>
      <xdr:col>36</xdr:col>
      <xdr:colOff>165100</xdr:colOff>
      <xdr:row>58</xdr:row>
      <xdr:rowOff>47630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9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64157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6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85657</xdr:rowOff>
    </xdr:from>
    <xdr:to>
      <xdr:col>55</xdr:col>
      <xdr:colOff>50800</xdr:colOff>
      <xdr:row>59</xdr:row>
      <xdr:rowOff>15807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2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15657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5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70460</xdr:rowOff>
    </xdr:from>
    <xdr:to>
      <xdr:col>50</xdr:col>
      <xdr:colOff>165100</xdr:colOff>
      <xdr:row>59</xdr:row>
      <xdr:rowOff>610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163187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34965</xdr:rowOff>
    </xdr:from>
    <xdr:to>
      <xdr:col>46</xdr:col>
      <xdr:colOff>38100</xdr:colOff>
      <xdr:row>57</xdr:row>
      <xdr:rowOff>136565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0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153092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58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111116</xdr:rowOff>
    </xdr:from>
    <xdr:to>
      <xdr:col>41</xdr:col>
      <xdr:colOff>101600</xdr:colOff>
      <xdr:row>59</xdr:row>
      <xdr:rowOff>41266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5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32393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157818</xdr:rowOff>
    </xdr:from>
    <xdr:to>
      <xdr:col>36</xdr:col>
      <xdr:colOff>165100</xdr:colOff>
      <xdr:row>59</xdr:row>
      <xdr:rowOff>87968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1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79095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128659</xdr:rowOff>
    </xdr:from>
    <xdr:to>
      <xdr:col>55</xdr:col>
      <xdr:colOff>0</xdr:colOff>
      <xdr:row>78</xdr:row>
      <xdr:rowOff>131452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01759"/>
          <a:ext cx="838200" cy="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121586</xdr:rowOff>
    </xdr:from>
    <xdr:to>
      <xdr:col>50</xdr:col>
      <xdr:colOff>114300</xdr:colOff>
      <xdr:row>78</xdr:row>
      <xdr:rowOff>131452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94686"/>
          <a:ext cx="889000" cy="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110900</xdr:rowOff>
    </xdr:from>
    <xdr:to>
      <xdr:col>45</xdr:col>
      <xdr:colOff>177800</xdr:colOff>
      <xdr:row>78</xdr:row>
      <xdr:rowOff>121586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84000"/>
          <a:ext cx="889000" cy="10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48475</xdr:rowOff>
    </xdr:from>
    <xdr:to>
      <xdr:col>46</xdr:col>
      <xdr:colOff>38100</xdr:colOff>
      <xdr:row>77</xdr:row>
      <xdr:rowOff>150075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166602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110900</xdr:rowOff>
    </xdr:from>
    <xdr:to>
      <xdr:col>41</xdr:col>
      <xdr:colOff>50800</xdr:colOff>
      <xdr:row>78</xdr:row>
      <xdr:rowOff>134520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84000"/>
          <a:ext cx="889000" cy="2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61331</xdr:rowOff>
    </xdr:from>
    <xdr:to>
      <xdr:col>41</xdr:col>
      <xdr:colOff>101600</xdr:colOff>
      <xdr:row>77</xdr:row>
      <xdr:rowOff>162931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3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79400</xdr:rowOff>
    </xdr:from>
    <xdr:to>
      <xdr:col>36</xdr:col>
      <xdr:colOff>165100</xdr:colOff>
      <xdr:row>78</xdr:row>
      <xdr:rowOff>9550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26077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77859</xdr:rowOff>
    </xdr:from>
    <xdr:to>
      <xdr:col>55</xdr:col>
      <xdr:colOff>50800</xdr:colOff>
      <xdr:row>79</xdr:row>
      <xdr:rowOff>8009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164236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80652</xdr:rowOff>
    </xdr:from>
    <xdr:to>
      <xdr:col>50</xdr:col>
      <xdr:colOff>165100</xdr:colOff>
      <xdr:row>79</xdr:row>
      <xdr:rowOff>10802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5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1929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4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70786</xdr:rowOff>
    </xdr:from>
    <xdr:to>
      <xdr:col>46</xdr:col>
      <xdr:colOff>38100</xdr:colOff>
      <xdr:row>79</xdr:row>
      <xdr:rowOff>936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163513</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3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60100</xdr:rowOff>
    </xdr:from>
    <xdr:to>
      <xdr:col>41</xdr:col>
      <xdr:colOff>101600</xdr:colOff>
      <xdr:row>78</xdr:row>
      <xdr:rowOff>161700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3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152827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2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83720</xdr:rowOff>
    </xdr:from>
    <xdr:to>
      <xdr:col>36</xdr:col>
      <xdr:colOff>165100</xdr:colOff>
      <xdr:row>79</xdr:row>
      <xdr:rowOff>13870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4997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101738</xdr:rowOff>
    </xdr:from>
    <xdr:to>
      <xdr:col>55</xdr:col>
      <xdr:colOff>0</xdr:colOff>
      <xdr:row>96</xdr:row>
      <xdr:rowOff>127209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560938"/>
          <a:ext cx="838200" cy="2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84779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43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38998</xdr:rowOff>
    </xdr:from>
    <xdr:to>
      <xdr:col>50</xdr:col>
      <xdr:colOff>114300</xdr:colOff>
      <xdr:row>96</xdr:row>
      <xdr:rowOff>101738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5983848"/>
          <a:ext cx="889000" cy="57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164844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62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38998</xdr:rowOff>
    </xdr:from>
    <xdr:to>
      <xdr:col>45</xdr:col>
      <xdr:colOff>177800</xdr:colOff>
      <xdr:row>97</xdr:row>
      <xdr:rowOff>60010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5983848"/>
          <a:ext cx="889000" cy="70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37717</xdr:rowOff>
    </xdr:from>
    <xdr:to>
      <xdr:col>46</xdr:col>
      <xdr:colOff>38100</xdr:colOff>
      <xdr:row>95</xdr:row>
      <xdr:rowOff>139317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2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130444</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41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60010</xdr:rowOff>
    </xdr:from>
    <xdr:to>
      <xdr:col>41</xdr:col>
      <xdr:colOff>50800</xdr:colOff>
      <xdr:row>97</xdr:row>
      <xdr:rowOff>154468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690660"/>
          <a:ext cx="889000" cy="9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87840</xdr:rowOff>
    </xdr:from>
    <xdr:to>
      <xdr:col>41</xdr:col>
      <xdr:colOff>101600</xdr:colOff>
      <xdr:row>96</xdr:row>
      <xdr:rowOff>17990</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3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34517</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150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151985</xdr:rowOff>
    </xdr:from>
    <xdr:to>
      <xdr:col>36</xdr:col>
      <xdr:colOff>165100</xdr:colOff>
      <xdr:row>96</xdr:row>
      <xdr:rowOff>82135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3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98662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1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76409</xdr:rowOff>
    </xdr:from>
    <xdr:to>
      <xdr:col>55</xdr:col>
      <xdr:colOff>50800</xdr:colOff>
      <xdr:row>97</xdr:row>
      <xdr:rowOff>6559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99286</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3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50938</xdr:rowOff>
    </xdr:from>
    <xdr:to>
      <xdr:col>50</xdr:col>
      <xdr:colOff>165100</xdr:colOff>
      <xdr:row>96</xdr:row>
      <xdr:rowOff>152538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51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169065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2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159648</xdr:rowOff>
    </xdr:from>
    <xdr:to>
      <xdr:col>46</xdr:col>
      <xdr:colOff>38100</xdr:colOff>
      <xdr:row>93</xdr:row>
      <xdr:rowOff>89798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593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106325</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570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9210</xdr:rowOff>
    </xdr:from>
    <xdr:to>
      <xdr:col>41</xdr:col>
      <xdr:colOff>101600</xdr:colOff>
      <xdr:row>97</xdr:row>
      <xdr:rowOff>110810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3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101937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3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103668</xdr:rowOff>
    </xdr:from>
    <xdr:to>
      <xdr:col>36</xdr:col>
      <xdr:colOff>165100</xdr:colOff>
      <xdr:row>98</xdr:row>
      <xdr:rowOff>33818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3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24945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2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77740</xdr:rowOff>
    </xdr:from>
    <xdr:to>
      <xdr:col>85</xdr:col>
      <xdr:colOff>127000</xdr:colOff>
      <xdr:row>38</xdr:row>
      <xdr:rowOff>102402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92840"/>
          <a:ext cx="838200" cy="2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72866</xdr:rowOff>
    </xdr:from>
    <xdr:to>
      <xdr:col>81</xdr:col>
      <xdr:colOff>50800</xdr:colOff>
      <xdr:row>38</xdr:row>
      <xdr:rowOff>77740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245066"/>
          <a:ext cx="889000" cy="34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72866</xdr:rowOff>
    </xdr:from>
    <xdr:to>
      <xdr:col>76</xdr:col>
      <xdr:colOff>114300</xdr:colOff>
      <xdr:row>38</xdr:row>
      <xdr:rowOff>85092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245066"/>
          <a:ext cx="889000" cy="35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92101</xdr:rowOff>
    </xdr:from>
    <xdr:to>
      <xdr:col>76</xdr:col>
      <xdr:colOff>165100</xdr:colOff>
      <xdr:row>38</xdr:row>
      <xdr:rowOff>22251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13378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85092</xdr:rowOff>
    </xdr:from>
    <xdr:to>
      <xdr:col>71</xdr:col>
      <xdr:colOff>177800</xdr:colOff>
      <xdr:row>38</xdr:row>
      <xdr:rowOff>127072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00192"/>
          <a:ext cx="889000" cy="4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109547</xdr:rowOff>
    </xdr:from>
    <xdr:to>
      <xdr:col>72</xdr:col>
      <xdr:colOff>38100</xdr:colOff>
      <xdr:row>38</xdr:row>
      <xdr:rowOff>39697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56224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114979</xdr:rowOff>
    </xdr:from>
    <xdr:to>
      <xdr:col>67</xdr:col>
      <xdr:colOff>101600</xdr:colOff>
      <xdr:row>38</xdr:row>
      <xdr:rowOff>45129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61656</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51602</xdr:rowOff>
    </xdr:from>
    <xdr:to>
      <xdr:col>85</xdr:col>
      <xdr:colOff>177800</xdr:colOff>
      <xdr:row>38</xdr:row>
      <xdr:rowOff>153202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137979</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81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26940</xdr:rowOff>
    </xdr:from>
    <xdr:to>
      <xdr:col>81</xdr:col>
      <xdr:colOff>101600</xdr:colOff>
      <xdr:row>38</xdr:row>
      <xdr:rowOff>128540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4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119667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63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22066</xdr:rowOff>
    </xdr:from>
    <xdr:to>
      <xdr:col>76</xdr:col>
      <xdr:colOff>165100</xdr:colOff>
      <xdr:row>36</xdr:row>
      <xdr:rowOff>123666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19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140193</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96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34292</xdr:rowOff>
    </xdr:from>
    <xdr:to>
      <xdr:col>72</xdr:col>
      <xdr:colOff>38100</xdr:colOff>
      <xdr:row>38</xdr:row>
      <xdr:rowOff>135892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127019</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6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76272</xdr:rowOff>
    </xdr:from>
    <xdr:to>
      <xdr:col>67</xdr:col>
      <xdr:colOff>101600</xdr:colOff>
      <xdr:row>39</xdr:row>
      <xdr:rowOff>6422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168999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41146</xdr:rowOff>
    </xdr:from>
    <xdr:to>
      <xdr:col>85</xdr:col>
      <xdr:colOff>127000</xdr:colOff>
      <xdr:row>77</xdr:row>
      <xdr:rowOff>45160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42796"/>
          <a:ext cx="8382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45160</xdr:rowOff>
    </xdr:from>
    <xdr:to>
      <xdr:col>81</xdr:col>
      <xdr:colOff>50800</xdr:colOff>
      <xdr:row>77</xdr:row>
      <xdr:rowOff>55544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246810"/>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54231</xdr:rowOff>
    </xdr:from>
    <xdr:to>
      <xdr:col>76</xdr:col>
      <xdr:colOff>114300</xdr:colOff>
      <xdr:row>77</xdr:row>
      <xdr:rowOff>55544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55881"/>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95072</xdr:rowOff>
    </xdr:from>
    <xdr:to>
      <xdr:col>76</xdr:col>
      <xdr:colOff>165100</xdr:colOff>
      <xdr:row>76</xdr:row>
      <xdr:rowOff>25223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41749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54231</xdr:rowOff>
    </xdr:from>
    <xdr:to>
      <xdr:col>71</xdr:col>
      <xdr:colOff>177800</xdr:colOff>
      <xdr:row>77</xdr:row>
      <xdr:rowOff>55544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255881"/>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93669</xdr:rowOff>
    </xdr:from>
    <xdr:to>
      <xdr:col>72</xdr:col>
      <xdr:colOff>38100</xdr:colOff>
      <xdr:row>76</xdr:row>
      <xdr:rowOff>23819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40346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86674</xdr:rowOff>
    </xdr:from>
    <xdr:to>
      <xdr:col>67</xdr:col>
      <xdr:colOff>101600</xdr:colOff>
      <xdr:row>76</xdr:row>
      <xdr:rowOff>16824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33351</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161796</xdr:rowOff>
    </xdr:from>
    <xdr:to>
      <xdr:col>85</xdr:col>
      <xdr:colOff>177800</xdr:colOff>
      <xdr:row>77</xdr:row>
      <xdr:rowOff>91946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9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140223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7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165810</xdr:rowOff>
    </xdr:from>
    <xdr:to>
      <xdr:col>81</xdr:col>
      <xdr:colOff>101600</xdr:colOff>
      <xdr:row>77</xdr:row>
      <xdr:rowOff>95960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9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87087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8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4744</xdr:rowOff>
    </xdr:from>
    <xdr:to>
      <xdr:col>76</xdr:col>
      <xdr:colOff>165100</xdr:colOff>
      <xdr:row>77</xdr:row>
      <xdr:rowOff>106344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97471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3431</xdr:rowOff>
    </xdr:from>
    <xdr:to>
      <xdr:col>72</xdr:col>
      <xdr:colOff>38100</xdr:colOff>
      <xdr:row>77</xdr:row>
      <xdr:rowOff>105031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96158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9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4744</xdr:rowOff>
    </xdr:from>
    <xdr:to>
      <xdr:col>67</xdr:col>
      <xdr:colOff>101600</xdr:colOff>
      <xdr:row>77</xdr:row>
      <xdr:rowOff>106344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97471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151386</xdr:rowOff>
    </xdr:from>
    <xdr:to>
      <xdr:col>85</xdr:col>
      <xdr:colOff>127000</xdr:colOff>
      <xdr:row>99</xdr:row>
      <xdr:rowOff>59691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953486"/>
          <a:ext cx="838200" cy="79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151386</xdr:rowOff>
    </xdr:from>
    <xdr:to>
      <xdr:col>81</xdr:col>
      <xdr:colOff>50800</xdr:colOff>
      <xdr:row>99</xdr:row>
      <xdr:rowOff>52905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53486"/>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15304</xdr:rowOff>
    </xdr:from>
    <xdr:to>
      <xdr:col>76</xdr:col>
      <xdr:colOff>114300</xdr:colOff>
      <xdr:row>99</xdr:row>
      <xdr:rowOff>52905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88854"/>
          <a:ext cx="889000" cy="3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94889</xdr:rowOff>
    </xdr:from>
    <xdr:to>
      <xdr:col>76</xdr:col>
      <xdr:colOff>165100</xdr:colOff>
      <xdr:row>99</xdr:row>
      <xdr:rowOff>25039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41566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15304</xdr:rowOff>
    </xdr:from>
    <xdr:to>
      <xdr:col>71</xdr:col>
      <xdr:colOff>177800</xdr:colOff>
      <xdr:row>99</xdr:row>
      <xdr:rowOff>76113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88854"/>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133948</xdr:rowOff>
    </xdr:from>
    <xdr:to>
      <xdr:col>72</xdr:col>
      <xdr:colOff>38100</xdr:colOff>
      <xdr:row>99</xdr:row>
      <xdr:rowOff>64098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80625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142867</xdr:rowOff>
    </xdr:from>
    <xdr:to>
      <xdr:col>67</xdr:col>
      <xdr:colOff>101600</xdr:colOff>
      <xdr:row>99</xdr:row>
      <xdr:rowOff>73017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89544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8891</xdr:rowOff>
    </xdr:from>
    <xdr:to>
      <xdr:col>85</xdr:col>
      <xdr:colOff>177800</xdr:colOff>
      <xdr:row>99</xdr:row>
      <xdr:rowOff>110491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97217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9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100586</xdr:rowOff>
    </xdr:from>
    <xdr:to>
      <xdr:col>81</xdr:col>
      <xdr:colOff>101600</xdr:colOff>
      <xdr:row>99</xdr:row>
      <xdr:rowOff>30736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21863</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9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2105</xdr:rowOff>
    </xdr:from>
    <xdr:to>
      <xdr:col>76</xdr:col>
      <xdr:colOff>165100</xdr:colOff>
      <xdr:row>99</xdr:row>
      <xdr:rowOff>103705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94832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135954</xdr:rowOff>
    </xdr:from>
    <xdr:to>
      <xdr:col>72</xdr:col>
      <xdr:colOff>38100</xdr:colOff>
      <xdr:row>99</xdr:row>
      <xdr:rowOff>66104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57231</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25313</xdr:rowOff>
    </xdr:from>
    <xdr:to>
      <xdr:col>67</xdr:col>
      <xdr:colOff>101600</xdr:colOff>
      <xdr:row>99</xdr:row>
      <xdr:rowOff>126913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118040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85423</xdr:rowOff>
    </xdr:from>
    <xdr:to>
      <xdr:col>116</xdr:col>
      <xdr:colOff>63500</xdr:colOff>
      <xdr:row>39</xdr:row>
      <xdr:rowOff>86795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77197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81930</xdr:rowOff>
    </xdr:from>
    <xdr:to>
      <xdr:col>111</xdr:col>
      <xdr:colOff>177800</xdr:colOff>
      <xdr:row>39</xdr:row>
      <xdr:rowOff>85423</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768480"/>
          <a:ext cx="889000" cy="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81930</xdr:rowOff>
    </xdr:from>
    <xdr:to>
      <xdr:col>107</xdr:col>
      <xdr:colOff>50800</xdr:colOff>
      <xdr:row>39</xdr:row>
      <xdr:rowOff>82811</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768480"/>
          <a:ext cx="8890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94941</xdr:rowOff>
    </xdr:from>
    <xdr:to>
      <xdr:col>107</xdr:col>
      <xdr:colOff>101600</xdr:colOff>
      <xdr:row>39</xdr:row>
      <xdr:rowOff>25091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41618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385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82191</xdr:rowOff>
    </xdr:from>
    <xdr:to>
      <xdr:col>102</xdr:col>
      <xdr:colOff>114300</xdr:colOff>
      <xdr:row>39</xdr:row>
      <xdr:rowOff>82811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68741"/>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103596</xdr:rowOff>
    </xdr:from>
    <xdr:to>
      <xdr:col>102</xdr:col>
      <xdr:colOff>165100</xdr:colOff>
      <xdr:row>39</xdr:row>
      <xdr:rowOff>33746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6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50273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9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120186</xdr:rowOff>
    </xdr:from>
    <xdr:to>
      <xdr:col>98</xdr:col>
      <xdr:colOff>38100</xdr:colOff>
      <xdr:row>39</xdr:row>
      <xdr:rowOff>50336</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63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66863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41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35995</xdr:rowOff>
    </xdr:from>
    <xdr:to>
      <xdr:col>116</xdr:col>
      <xdr:colOff>114300</xdr:colOff>
      <xdr:row>39</xdr:row>
      <xdr:rowOff>137595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72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122372</xdr:rowOff>
    </xdr:from>
    <xdr:ext cx="378565"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63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34623</xdr:rowOff>
    </xdr:from>
    <xdr:to>
      <xdr:col>112</xdr:col>
      <xdr:colOff>38100</xdr:colOff>
      <xdr:row>39</xdr:row>
      <xdr:rowOff>136223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7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127350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81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31130</xdr:rowOff>
    </xdr:from>
    <xdr:to>
      <xdr:col>107</xdr:col>
      <xdr:colOff>101600</xdr:colOff>
      <xdr:row>39</xdr:row>
      <xdr:rowOff>132730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7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123857</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245017" y="6810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32011</xdr:rowOff>
    </xdr:from>
    <xdr:to>
      <xdr:col>102</xdr:col>
      <xdr:colOff>165100</xdr:colOff>
      <xdr:row>39</xdr:row>
      <xdr:rowOff>133611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7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124738</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811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31391</xdr:rowOff>
    </xdr:from>
    <xdr:to>
      <xdr:col>98</xdr:col>
      <xdr:colOff>38100</xdr:colOff>
      <xdr:row>39</xdr:row>
      <xdr:rowOff>132991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71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124118</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7017" y="6810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58188</xdr:rowOff>
    </xdr:from>
    <xdr:to>
      <xdr:col>116</xdr:col>
      <xdr:colOff>63500</xdr:colOff>
      <xdr:row>59</xdr:row>
      <xdr:rowOff>67821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73738"/>
          <a:ext cx="8382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58188</xdr:rowOff>
    </xdr:from>
    <xdr:to>
      <xdr:col>111</xdr:col>
      <xdr:colOff>177800</xdr:colOff>
      <xdr:row>59</xdr:row>
      <xdr:rowOff>68932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173738"/>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68932</xdr:rowOff>
    </xdr:from>
    <xdr:to>
      <xdr:col>107</xdr:col>
      <xdr:colOff>50800</xdr:colOff>
      <xdr:row>59</xdr:row>
      <xdr:rowOff>69422</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9545300" y="10184482"/>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33513</xdr:rowOff>
    </xdr:from>
    <xdr:to>
      <xdr:col>107</xdr:col>
      <xdr:colOff>101600</xdr:colOff>
      <xdr:row>58</xdr:row>
      <xdr:rowOff>135113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7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151640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75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69422</xdr:rowOff>
    </xdr:from>
    <xdr:to>
      <xdr:col>102</xdr:col>
      <xdr:colOff>114300</xdr:colOff>
      <xdr:row>59</xdr:row>
      <xdr:rowOff>69814</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184972"/>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61730</xdr:rowOff>
    </xdr:from>
    <xdr:to>
      <xdr:col>102</xdr:col>
      <xdr:colOff>165100</xdr:colOff>
      <xdr:row>58</xdr:row>
      <xdr:rowOff>163330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10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8407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4906</xdr:rowOff>
    </xdr:from>
    <xdr:to>
      <xdr:col>98</xdr:col>
      <xdr:colOff>38100</xdr:colOff>
      <xdr:row>58</xdr:row>
      <xdr:rowOff>106506</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4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123033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2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17021</xdr:rowOff>
    </xdr:from>
    <xdr:to>
      <xdr:col>116</xdr:col>
      <xdr:colOff>114300</xdr:colOff>
      <xdr:row>59</xdr:row>
      <xdr:rowOff>118621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3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378565"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48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7388</xdr:rowOff>
    </xdr:from>
    <xdr:to>
      <xdr:col>112</xdr:col>
      <xdr:colOff>38100</xdr:colOff>
      <xdr:row>59</xdr:row>
      <xdr:rowOff>108988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2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100115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1021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18132</xdr:rowOff>
    </xdr:from>
    <xdr:to>
      <xdr:col>107</xdr:col>
      <xdr:colOff>101600</xdr:colOff>
      <xdr:row>59</xdr:row>
      <xdr:rowOff>119732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110859</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45017" y="10226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18622</xdr:rowOff>
    </xdr:from>
    <xdr:to>
      <xdr:col>102</xdr:col>
      <xdr:colOff>165100</xdr:colOff>
      <xdr:row>59</xdr:row>
      <xdr:rowOff>120222</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111349</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56017" y="10226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19014</xdr:rowOff>
    </xdr:from>
    <xdr:to>
      <xdr:col>98</xdr:col>
      <xdr:colOff>38100</xdr:colOff>
      <xdr:row>59</xdr:row>
      <xdr:rowOff>120614</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111741</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67017" y="10227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116771</xdr:rowOff>
    </xdr:from>
    <xdr:to>
      <xdr:col>116</xdr:col>
      <xdr:colOff>63500</xdr:colOff>
      <xdr:row>77</xdr:row>
      <xdr:rowOff>38057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1323300" y="13146971"/>
          <a:ext cx="8382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116771</xdr:rowOff>
    </xdr:from>
    <xdr:to>
      <xdr:col>111</xdr:col>
      <xdr:colOff>177800</xdr:colOff>
      <xdr:row>77</xdr:row>
      <xdr:rowOff>32936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146971"/>
          <a:ext cx="889000" cy="8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72073</xdr:rowOff>
    </xdr:from>
    <xdr:to>
      <xdr:col>107</xdr:col>
      <xdr:colOff>50800</xdr:colOff>
      <xdr:row>77</xdr:row>
      <xdr:rowOff>32936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3102273"/>
          <a:ext cx="889000" cy="13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87887</xdr:rowOff>
    </xdr:from>
    <xdr:to>
      <xdr:col>107</xdr:col>
      <xdr:colOff>101600</xdr:colOff>
      <xdr:row>76</xdr:row>
      <xdr:rowOff>18036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294663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34564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2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72073</xdr:rowOff>
    </xdr:from>
    <xdr:to>
      <xdr:col>102</xdr:col>
      <xdr:colOff>114300</xdr:colOff>
      <xdr:row>76</xdr:row>
      <xdr:rowOff>153439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102273"/>
          <a:ext cx="889000" cy="8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67663</xdr:rowOff>
    </xdr:from>
    <xdr:to>
      <xdr:col>102</xdr:col>
      <xdr:colOff>165100</xdr:colOff>
      <xdr:row>75</xdr:row>
      <xdr:rowOff>169264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14340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70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66406</xdr:rowOff>
    </xdr:from>
    <xdr:to>
      <xdr:col>98</xdr:col>
      <xdr:colOff>38100</xdr:colOff>
      <xdr:row>75</xdr:row>
      <xdr:rowOff>168005</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13083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0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158707</xdr:rowOff>
    </xdr:from>
    <xdr:to>
      <xdr:col>116</xdr:col>
      <xdr:colOff>114300</xdr:colOff>
      <xdr:row>77</xdr:row>
      <xdr:rowOff>88857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1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137134</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16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65971</xdr:rowOff>
    </xdr:from>
    <xdr:to>
      <xdr:col>112</xdr:col>
      <xdr:colOff>38100</xdr:colOff>
      <xdr:row>76</xdr:row>
      <xdr:rowOff>167571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0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158698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18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153586</xdr:rowOff>
    </xdr:from>
    <xdr:to>
      <xdr:col>107</xdr:col>
      <xdr:colOff>101600</xdr:colOff>
      <xdr:row>77</xdr:row>
      <xdr:rowOff>83736</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1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74863</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2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21273</xdr:rowOff>
    </xdr:from>
    <xdr:to>
      <xdr:col>102</xdr:col>
      <xdr:colOff>165100</xdr:colOff>
      <xdr:row>76</xdr:row>
      <xdr:rowOff>122873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0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114000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14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102639</xdr:rowOff>
    </xdr:from>
    <xdr:to>
      <xdr:col>98</xdr:col>
      <xdr:colOff>38100</xdr:colOff>
      <xdr:row>77</xdr:row>
      <xdr:rowOff>32789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1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23916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22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714,053</a:t>
          </a:r>
          <a:r>
            <a:rPr lang="ja-JP" altLang="ja-JP" sz="1100">
              <a:solidFill>
                <a:schemeClr val="dk1"/>
              </a:solidFill>
              <a:effectLst/>
              <a:latin typeface="+mn-lt"/>
              <a:ea typeface="+mn-ea"/>
              <a:cs typeface="+mn-cs"/>
            </a:rPr>
            <a:t>円で、前年度と比較して△</a:t>
          </a:r>
          <a:r>
            <a:rPr lang="en-US" altLang="ja-JP" sz="1100">
              <a:solidFill>
                <a:schemeClr val="dk1"/>
              </a:solidFill>
              <a:effectLst/>
              <a:latin typeface="+mn-lt"/>
              <a:ea typeface="+mn-ea"/>
              <a:cs typeface="+mn-cs"/>
            </a:rPr>
            <a:t>28,486</a:t>
          </a:r>
          <a:r>
            <a:rPr lang="ja-JP" altLang="ja-JP" sz="1100">
              <a:solidFill>
                <a:schemeClr val="dk1"/>
              </a:solidFill>
              <a:effectLst/>
              <a:latin typeface="+mn-lt"/>
              <a:ea typeface="+mn-ea"/>
              <a:cs typeface="+mn-cs"/>
            </a:rPr>
            <a:t>円となった。主な要因は、扶助費、ふるう建設事業費等、の減によるものである。増となる主なものは、人件費について、正職員及び会計年度任用職員の増により、住民一人当たり</a:t>
          </a:r>
          <a:r>
            <a:rPr lang="en-US" altLang="ja-JP" sz="1100">
              <a:solidFill>
                <a:schemeClr val="dk1"/>
              </a:solidFill>
              <a:effectLst/>
              <a:latin typeface="+mn-lt"/>
              <a:ea typeface="+mn-ea"/>
              <a:cs typeface="+mn-cs"/>
            </a:rPr>
            <a:t>105,242</a:t>
          </a:r>
          <a:r>
            <a:rPr lang="ja-JP" altLang="ja-JP" sz="1100">
              <a:solidFill>
                <a:schemeClr val="dk1"/>
              </a:solidFill>
              <a:effectLst/>
              <a:latin typeface="+mn-lt"/>
              <a:ea typeface="+mn-ea"/>
              <a:cs typeface="+mn-cs"/>
            </a:rPr>
            <a:t>円（対前年度比＋</a:t>
          </a:r>
          <a:r>
            <a:rPr lang="en-US" altLang="ja-JP" sz="1100">
              <a:solidFill>
                <a:schemeClr val="dk1"/>
              </a:solidFill>
              <a:effectLst/>
              <a:latin typeface="+mn-lt"/>
              <a:ea typeface="+mn-ea"/>
              <a:cs typeface="+mn-cs"/>
            </a:rPr>
            <a:t>274</a:t>
          </a:r>
          <a:r>
            <a:rPr lang="ja-JP" altLang="ja-JP" sz="1100">
              <a:solidFill>
                <a:schemeClr val="dk1"/>
              </a:solidFill>
              <a:effectLst/>
              <a:latin typeface="+mn-lt"/>
              <a:ea typeface="+mn-ea"/>
              <a:cs typeface="+mn-cs"/>
            </a:rPr>
            <a:t>円）となった。なお、類似団体平均との比較では</a:t>
          </a:r>
          <a:r>
            <a:rPr lang="en-US" altLang="ja-JP" sz="1100">
              <a:solidFill>
                <a:schemeClr val="dk1"/>
              </a:solidFill>
              <a:effectLst/>
              <a:latin typeface="+mn-lt"/>
              <a:ea typeface="+mn-ea"/>
              <a:cs typeface="+mn-cs"/>
            </a:rPr>
            <a:t>33,341</a:t>
          </a:r>
          <a:r>
            <a:rPr lang="ja-JP" altLang="ja-JP" sz="1100">
              <a:solidFill>
                <a:schemeClr val="dk1"/>
              </a:solidFill>
              <a:effectLst/>
              <a:latin typeface="+mn-lt"/>
              <a:ea typeface="+mn-ea"/>
              <a:cs typeface="+mn-cs"/>
            </a:rPr>
            <a:t>円下回っている。維持補修費については、緊急浚渫推進事業等の実施により、住民一人当たり</a:t>
          </a:r>
          <a:r>
            <a:rPr lang="en-US" altLang="ja-JP" sz="1100">
              <a:solidFill>
                <a:schemeClr val="dk1"/>
              </a:solidFill>
              <a:effectLst/>
              <a:latin typeface="+mn-lt"/>
              <a:ea typeface="+mn-ea"/>
              <a:cs typeface="+mn-cs"/>
            </a:rPr>
            <a:t>32,139</a:t>
          </a:r>
          <a:r>
            <a:rPr lang="ja-JP" altLang="ja-JP" sz="1100">
              <a:solidFill>
                <a:schemeClr val="dk1"/>
              </a:solidFill>
              <a:effectLst/>
              <a:latin typeface="+mn-lt"/>
              <a:ea typeface="+mn-ea"/>
              <a:cs typeface="+mn-cs"/>
            </a:rPr>
            <a:t>円（対前年度比＋</a:t>
          </a:r>
          <a:r>
            <a:rPr lang="en-US" altLang="ja-JP" sz="1100">
              <a:solidFill>
                <a:schemeClr val="dk1"/>
              </a:solidFill>
              <a:effectLst/>
              <a:latin typeface="+mn-lt"/>
              <a:ea typeface="+mn-ea"/>
              <a:cs typeface="+mn-cs"/>
            </a:rPr>
            <a:t>5,957</a:t>
          </a:r>
          <a:r>
            <a:rPr lang="ja-JP" altLang="ja-JP" sz="1100">
              <a:solidFill>
                <a:schemeClr val="dk1"/>
              </a:solidFill>
              <a:effectLst/>
              <a:latin typeface="+mn-lt"/>
              <a:ea typeface="+mn-ea"/>
              <a:cs typeface="+mn-cs"/>
            </a:rPr>
            <a:t>円）となった。なお、類似団体平均との比較では</a:t>
          </a:r>
          <a:r>
            <a:rPr lang="en-US" altLang="ja-JP" sz="1100">
              <a:solidFill>
                <a:schemeClr val="dk1"/>
              </a:solidFill>
              <a:effectLst/>
              <a:latin typeface="+mn-lt"/>
              <a:ea typeface="+mn-ea"/>
              <a:cs typeface="+mn-cs"/>
            </a:rPr>
            <a:t>14,089</a:t>
          </a:r>
          <a:r>
            <a:rPr lang="ja-JP" altLang="ja-JP" sz="1100">
              <a:solidFill>
                <a:schemeClr val="dk1"/>
              </a:solidFill>
              <a:effectLst/>
              <a:latin typeface="+mn-lt"/>
              <a:ea typeface="+mn-ea"/>
              <a:cs typeface="+mn-cs"/>
            </a:rPr>
            <a:t>円上回っている。補助費については、農業集落排水事業補助金等の増加により、住民一人当たり</a:t>
          </a:r>
          <a:r>
            <a:rPr lang="en-US" altLang="ja-JP" sz="1100">
              <a:solidFill>
                <a:schemeClr val="dk1"/>
              </a:solidFill>
              <a:effectLst/>
              <a:latin typeface="+mn-lt"/>
              <a:ea typeface="+mn-ea"/>
              <a:cs typeface="+mn-cs"/>
            </a:rPr>
            <a:t>170,085</a:t>
          </a:r>
          <a:r>
            <a:rPr lang="ja-JP" altLang="ja-JP" sz="1100">
              <a:solidFill>
                <a:schemeClr val="dk1"/>
              </a:solidFill>
              <a:effectLst/>
              <a:latin typeface="+mn-lt"/>
              <a:ea typeface="+mn-ea"/>
              <a:cs typeface="+mn-cs"/>
            </a:rPr>
            <a:t>円（対前年度比＋</a:t>
          </a:r>
          <a:r>
            <a:rPr lang="en-US" altLang="ja-JP" sz="1100">
              <a:solidFill>
                <a:schemeClr val="dk1"/>
              </a:solidFill>
              <a:effectLst/>
              <a:latin typeface="+mn-lt"/>
              <a:ea typeface="+mn-ea"/>
              <a:cs typeface="+mn-cs"/>
            </a:rPr>
            <a:t>57,625</a:t>
          </a:r>
          <a:r>
            <a:rPr lang="ja-JP" altLang="ja-JP" sz="1100">
              <a:solidFill>
                <a:schemeClr val="dk1"/>
              </a:solidFill>
              <a:effectLst/>
              <a:latin typeface="+mn-lt"/>
              <a:ea typeface="+mn-ea"/>
              <a:cs typeface="+mn-cs"/>
            </a:rPr>
            <a:t>円）となった。なお、類似団体平均との比較では</a:t>
          </a:r>
          <a:r>
            <a:rPr lang="en-US" altLang="ja-JP" sz="1100">
              <a:solidFill>
                <a:schemeClr val="dk1"/>
              </a:solidFill>
              <a:effectLst/>
              <a:latin typeface="+mn-lt"/>
              <a:ea typeface="+mn-ea"/>
              <a:cs typeface="+mn-cs"/>
            </a:rPr>
            <a:t>27,508</a:t>
          </a:r>
          <a:r>
            <a:rPr lang="ja-JP" altLang="ja-JP" sz="1100">
              <a:solidFill>
                <a:schemeClr val="dk1"/>
              </a:solidFill>
              <a:effectLst/>
              <a:latin typeface="+mn-lt"/>
              <a:ea typeface="+mn-ea"/>
              <a:cs typeface="+mn-cs"/>
            </a:rPr>
            <a:t>円上回っている。</a:t>
          </a:r>
        </a:p>
        <a:p>
          <a:r>
            <a:rPr lang="ja-JP" altLang="ja-JP" sz="1100">
              <a:solidFill>
                <a:schemeClr val="dk1"/>
              </a:solidFill>
              <a:effectLst/>
              <a:latin typeface="+mn-lt"/>
              <a:ea typeface="+mn-ea"/>
              <a:cs typeface="+mn-cs"/>
            </a:rPr>
            <a:t>　一方、減となる主なものは、扶助費について、子育て世帯臨時特別給付金事業の減等により、住民一人当たり</a:t>
          </a:r>
          <a:r>
            <a:rPr lang="en-US" altLang="ja-JP" sz="1100">
              <a:solidFill>
                <a:schemeClr val="dk1"/>
              </a:solidFill>
              <a:effectLst/>
              <a:latin typeface="+mn-lt"/>
              <a:ea typeface="+mn-ea"/>
              <a:cs typeface="+mn-cs"/>
            </a:rPr>
            <a:t>73,020</a:t>
          </a:r>
          <a:r>
            <a:rPr lang="ja-JP" altLang="ja-JP" sz="1100">
              <a:solidFill>
                <a:schemeClr val="dk1"/>
              </a:solidFill>
              <a:effectLst/>
              <a:latin typeface="+mn-lt"/>
              <a:ea typeface="+mn-ea"/>
              <a:cs typeface="+mn-cs"/>
            </a:rPr>
            <a:t>円（対前年度比△</a:t>
          </a:r>
          <a:r>
            <a:rPr lang="en-US" altLang="ja-JP" sz="1100">
              <a:solidFill>
                <a:schemeClr val="dk1"/>
              </a:solidFill>
              <a:effectLst/>
              <a:latin typeface="+mn-lt"/>
              <a:ea typeface="+mn-ea"/>
              <a:cs typeface="+mn-cs"/>
            </a:rPr>
            <a:t>19,878</a:t>
          </a:r>
          <a:r>
            <a:rPr lang="ja-JP" altLang="ja-JP" sz="1100">
              <a:solidFill>
                <a:schemeClr val="dk1"/>
              </a:solidFill>
              <a:effectLst/>
              <a:latin typeface="+mn-lt"/>
              <a:ea typeface="+mn-ea"/>
              <a:cs typeface="+mn-cs"/>
            </a:rPr>
            <a:t>円）となった。なお、類似団体平均との比較では</a:t>
          </a:r>
          <a:r>
            <a:rPr lang="en-US" altLang="ja-JP" sz="1100">
              <a:solidFill>
                <a:schemeClr val="dk1"/>
              </a:solidFill>
              <a:effectLst/>
              <a:latin typeface="+mn-lt"/>
              <a:ea typeface="+mn-ea"/>
              <a:cs typeface="+mn-cs"/>
            </a:rPr>
            <a:t>1,027</a:t>
          </a:r>
          <a:r>
            <a:rPr lang="ja-JP" altLang="ja-JP" sz="1100">
              <a:solidFill>
                <a:schemeClr val="dk1"/>
              </a:solidFill>
              <a:effectLst/>
              <a:latin typeface="+mn-lt"/>
              <a:ea typeface="+mn-ea"/>
              <a:cs typeface="+mn-cs"/>
            </a:rPr>
            <a:t>円上回っている。普通建設事業費については、サテライトオフィス整備事業、</a:t>
          </a:r>
          <a:r>
            <a:rPr lang="en-US" altLang="ja-JP" sz="1100">
              <a:solidFill>
                <a:schemeClr val="dk1"/>
              </a:solidFill>
              <a:effectLst/>
              <a:latin typeface="+mn-lt"/>
              <a:ea typeface="+mn-ea"/>
              <a:cs typeface="+mn-cs"/>
            </a:rPr>
            <a:t>WIFI</a:t>
          </a:r>
          <a:r>
            <a:rPr lang="ja-JP" altLang="ja-JP" sz="1100">
              <a:solidFill>
                <a:schemeClr val="dk1"/>
              </a:solidFill>
              <a:effectLst/>
              <a:latin typeface="+mn-lt"/>
              <a:ea typeface="+mn-ea"/>
              <a:cs typeface="+mn-cs"/>
            </a:rPr>
            <a:t>ステーション整備事業、避難者用駐車場整備事業の減等により、住民一人当たり</a:t>
          </a:r>
          <a:r>
            <a:rPr lang="en-US" altLang="ja-JP" sz="1100">
              <a:solidFill>
                <a:schemeClr val="dk1"/>
              </a:solidFill>
              <a:effectLst/>
              <a:latin typeface="+mn-lt"/>
              <a:ea typeface="+mn-ea"/>
              <a:cs typeface="+mn-cs"/>
            </a:rPr>
            <a:t>81,986</a:t>
          </a:r>
          <a:r>
            <a:rPr lang="ja-JP" altLang="ja-JP" sz="1100">
              <a:solidFill>
                <a:schemeClr val="dk1"/>
              </a:solidFill>
              <a:effectLst/>
              <a:latin typeface="+mn-lt"/>
              <a:ea typeface="+mn-ea"/>
              <a:cs typeface="+mn-cs"/>
            </a:rPr>
            <a:t>円（対前年度比△</a:t>
          </a:r>
          <a:r>
            <a:rPr lang="en-US" altLang="ja-JP" sz="1100">
              <a:solidFill>
                <a:schemeClr val="dk1"/>
              </a:solidFill>
              <a:effectLst/>
              <a:latin typeface="+mn-lt"/>
              <a:ea typeface="+mn-ea"/>
              <a:cs typeface="+mn-cs"/>
            </a:rPr>
            <a:t>9,307</a:t>
          </a:r>
          <a:r>
            <a:rPr lang="ja-JP" altLang="ja-JP" sz="1100">
              <a:solidFill>
                <a:schemeClr val="dk1"/>
              </a:solidFill>
              <a:effectLst/>
              <a:latin typeface="+mn-lt"/>
              <a:ea typeface="+mn-ea"/>
              <a:cs typeface="+mn-cs"/>
            </a:rPr>
            <a:t>円）となった。なお、類似団体平均との比較では</a:t>
          </a:r>
          <a:r>
            <a:rPr lang="en-US" altLang="ja-JP" sz="1100">
              <a:solidFill>
                <a:schemeClr val="dk1"/>
              </a:solidFill>
              <a:effectLst/>
              <a:latin typeface="+mn-lt"/>
              <a:ea typeface="+mn-ea"/>
              <a:cs typeface="+mn-cs"/>
            </a:rPr>
            <a:t>29,658</a:t>
          </a:r>
          <a:r>
            <a:rPr lang="ja-JP" altLang="ja-JP" sz="1100">
              <a:solidFill>
                <a:schemeClr val="dk1"/>
              </a:solidFill>
              <a:effectLst/>
              <a:latin typeface="+mn-lt"/>
              <a:ea typeface="+mn-ea"/>
              <a:cs typeface="+mn-cs"/>
            </a:rPr>
            <a:t>円下回っている。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福島県玉川村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6,312
6,263
46.67
5,020,193
4,507,100
334,907
2,511,483
3,388,302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43252</xdr:rowOff>
    </xdr:from>
    <xdr:to>
      <xdr:col>24</xdr:col>
      <xdr:colOff>63500</xdr:colOff>
      <xdr:row>34</xdr:row>
      <xdr:rowOff>85925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72552"/>
          <a:ext cx="8382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43252</xdr:rowOff>
    </xdr:from>
    <xdr:to>
      <xdr:col>19</xdr:col>
      <xdr:colOff>177800</xdr:colOff>
      <xdr:row>34</xdr:row>
      <xdr:rowOff>72535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72552"/>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72535</xdr:rowOff>
    </xdr:from>
    <xdr:to>
      <xdr:col>15</xdr:col>
      <xdr:colOff>50800</xdr:colOff>
      <xdr:row>34</xdr:row>
      <xdr:rowOff>75801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901835"/>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132443</xdr:rowOff>
    </xdr:from>
    <xdr:to>
      <xdr:col>15</xdr:col>
      <xdr:colOff>101600</xdr:colOff>
      <xdr:row>35</xdr:row>
      <xdr:rowOff>62593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53720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605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75801</xdr:rowOff>
    </xdr:from>
    <xdr:to>
      <xdr:col>10</xdr:col>
      <xdr:colOff>114300</xdr:colOff>
      <xdr:row>34</xdr:row>
      <xdr:rowOff>92238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05101"/>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81280</xdr:rowOff>
    </xdr:from>
    <xdr:to>
      <xdr:col>10</xdr:col>
      <xdr:colOff>165100</xdr:colOff>
      <xdr:row>35</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1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2557</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88247</xdr:rowOff>
    </xdr:from>
    <xdr:to>
      <xdr:col>6</xdr:col>
      <xdr:colOff>38100</xdr:colOff>
      <xdr:row>35</xdr:row>
      <xdr:rowOff>18397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1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9524</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1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35125</xdr:rowOff>
    </xdr:from>
    <xdr:to>
      <xdr:col>24</xdr:col>
      <xdr:colOff>114300</xdr:colOff>
      <xdr:row>34</xdr:row>
      <xdr:rowOff>136725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6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58002</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163902</xdr:rowOff>
    </xdr:from>
    <xdr:to>
      <xdr:col>20</xdr:col>
      <xdr:colOff>38100</xdr:colOff>
      <xdr:row>34</xdr:row>
      <xdr:rowOff>94052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110579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9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21735</xdr:rowOff>
    </xdr:from>
    <xdr:to>
      <xdr:col>15</xdr:col>
      <xdr:colOff>101600</xdr:colOff>
      <xdr:row>34</xdr:row>
      <xdr:rowOff>123335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139862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6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25001</xdr:rowOff>
    </xdr:from>
    <xdr:to>
      <xdr:col>10</xdr:col>
      <xdr:colOff>165100</xdr:colOff>
      <xdr:row>34</xdr:row>
      <xdr:rowOff>126601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143128</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62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41438</xdr:rowOff>
    </xdr:from>
    <xdr:to>
      <xdr:col>6</xdr:col>
      <xdr:colOff>38100</xdr:colOff>
      <xdr:row>34</xdr:row>
      <xdr:rowOff>143038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7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159565</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64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74087</xdr:rowOff>
    </xdr:from>
    <xdr:to>
      <xdr:col>24</xdr:col>
      <xdr:colOff>63500</xdr:colOff>
      <xdr:row>58</xdr:row>
      <xdr:rowOff>115890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18187"/>
          <a:ext cx="838200" cy="4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169176</xdr:rowOff>
    </xdr:from>
    <xdr:to>
      <xdr:col>19</xdr:col>
      <xdr:colOff>177800</xdr:colOff>
      <xdr:row>58</xdr:row>
      <xdr:rowOff>74087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41826"/>
          <a:ext cx="889000" cy="7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169176</xdr:rowOff>
    </xdr:from>
    <xdr:to>
      <xdr:col>15</xdr:col>
      <xdr:colOff>50800</xdr:colOff>
      <xdr:row>58</xdr:row>
      <xdr:rowOff>112102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41826"/>
          <a:ext cx="889000" cy="1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78687</xdr:rowOff>
    </xdr:from>
    <xdr:to>
      <xdr:col>15</xdr:col>
      <xdr:colOff>101600</xdr:colOff>
      <xdr:row>58</xdr:row>
      <xdr:rowOff>8837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25364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112102</xdr:rowOff>
    </xdr:from>
    <xdr:to>
      <xdr:col>10</xdr:col>
      <xdr:colOff>114300</xdr:colOff>
      <xdr:row>58</xdr:row>
      <xdr:rowOff>142822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56202"/>
          <a:ext cx="889000" cy="3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135472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145502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65090</xdr:rowOff>
    </xdr:from>
    <xdr:to>
      <xdr:col>24</xdr:col>
      <xdr:colOff>114300</xdr:colOff>
      <xdr:row>58</xdr:row>
      <xdr:rowOff>166690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170795</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23287</xdr:rowOff>
    </xdr:from>
    <xdr:to>
      <xdr:col>20</xdr:col>
      <xdr:colOff>38100</xdr:colOff>
      <xdr:row>58</xdr:row>
      <xdr:rowOff>124887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116014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118376</xdr:rowOff>
    </xdr:from>
    <xdr:to>
      <xdr:col>15</xdr:col>
      <xdr:colOff>101600</xdr:colOff>
      <xdr:row>58</xdr:row>
      <xdr:rowOff>48526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39653</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98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61302</xdr:rowOff>
    </xdr:from>
    <xdr:to>
      <xdr:col>10</xdr:col>
      <xdr:colOff>165100</xdr:colOff>
      <xdr:row>58</xdr:row>
      <xdr:rowOff>162902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154029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9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92022</xdr:rowOff>
    </xdr:from>
    <xdr:to>
      <xdr:col>6</xdr:col>
      <xdr:colOff>38100</xdr:colOff>
      <xdr:row>59</xdr:row>
      <xdr:rowOff>22172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3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13299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2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91900</xdr:rowOff>
    </xdr:from>
    <xdr:to>
      <xdr:col>24</xdr:col>
      <xdr:colOff>63500</xdr:colOff>
      <xdr:row>76</xdr:row>
      <xdr:rowOff>147769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22100"/>
          <a:ext cx="838200" cy="5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91900</xdr:rowOff>
    </xdr:from>
    <xdr:to>
      <xdr:col>19</xdr:col>
      <xdr:colOff>177800</xdr:colOff>
      <xdr:row>76</xdr:row>
      <xdr:rowOff>120162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22100"/>
          <a:ext cx="889000" cy="2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120162</xdr:rowOff>
    </xdr:from>
    <xdr:to>
      <xdr:col>15</xdr:col>
      <xdr:colOff>50800</xdr:colOff>
      <xdr:row>76</xdr:row>
      <xdr:rowOff>131257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50362"/>
          <a:ext cx="889000" cy="1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57757</xdr:rowOff>
    </xdr:from>
    <xdr:to>
      <xdr:col>15</xdr:col>
      <xdr:colOff>101600</xdr:colOff>
      <xdr:row>74</xdr:row>
      <xdr:rowOff>159357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52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131257</xdr:rowOff>
    </xdr:from>
    <xdr:to>
      <xdr:col>10</xdr:col>
      <xdr:colOff>114300</xdr:colOff>
      <xdr:row>78</xdr:row>
      <xdr:rowOff>3600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61457"/>
          <a:ext cx="889000" cy="2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143269</xdr:rowOff>
    </xdr:from>
    <xdr:to>
      <xdr:col>10</xdr:col>
      <xdr:colOff>165100</xdr:colOff>
      <xdr:row>75</xdr:row>
      <xdr:rowOff>73419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3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89946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60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14361</xdr:rowOff>
    </xdr:from>
    <xdr:to>
      <xdr:col>6</xdr:col>
      <xdr:colOff>38100</xdr:colOff>
      <xdr:row>75</xdr:row>
      <xdr:rowOff>115961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87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132488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648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96969</xdr:rowOff>
    </xdr:from>
    <xdr:to>
      <xdr:col>24</xdr:col>
      <xdr:colOff>114300</xdr:colOff>
      <xdr:row>77</xdr:row>
      <xdr:rowOff>27119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75396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0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41100</xdr:rowOff>
    </xdr:from>
    <xdr:to>
      <xdr:col>20</xdr:col>
      <xdr:colOff>38100</xdr:colOff>
      <xdr:row>76</xdr:row>
      <xdr:rowOff>142700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7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133827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69362</xdr:rowOff>
    </xdr:from>
    <xdr:to>
      <xdr:col>15</xdr:col>
      <xdr:colOff>101600</xdr:colOff>
      <xdr:row>76</xdr:row>
      <xdr:rowOff>170962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162089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9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80457</xdr:rowOff>
    </xdr:from>
    <xdr:to>
      <xdr:col>10</xdr:col>
      <xdr:colOff>165100</xdr:colOff>
      <xdr:row>77</xdr:row>
      <xdr:rowOff>10607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20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124250</xdr:rowOff>
    </xdr:from>
    <xdr:to>
      <xdr:col>6</xdr:col>
      <xdr:colOff>38100</xdr:colOff>
      <xdr:row>78</xdr:row>
      <xdr:rowOff>54400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45527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1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86299</xdr:rowOff>
    </xdr:from>
    <xdr:to>
      <xdr:col>24</xdr:col>
      <xdr:colOff>63500</xdr:colOff>
      <xdr:row>96</xdr:row>
      <xdr:rowOff>97151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45499"/>
          <a:ext cx="838200" cy="1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159131</xdr:rowOff>
    </xdr:from>
    <xdr:to>
      <xdr:col>19</xdr:col>
      <xdr:colOff>177800</xdr:colOff>
      <xdr:row>96</xdr:row>
      <xdr:rowOff>86299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75431"/>
          <a:ext cx="889000" cy="27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159131</xdr:rowOff>
    </xdr:from>
    <xdr:to>
      <xdr:col>15</xdr:col>
      <xdr:colOff>50800</xdr:colOff>
      <xdr:row>96</xdr:row>
      <xdr:rowOff>111590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75431"/>
          <a:ext cx="889000" cy="2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150157</xdr:rowOff>
    </xdr:from>
    <xdr:to>
      <xdr:col>15</xdr:col>
      <xdr:colOff>101600</xdr:colOff>
      <xdr:row>95</xdr:row>
      <xdr:rowOff>80307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71434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5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111590</xdr:rowOff>
    </xdr:from>
    <xdr:to>
      <xdr:col>10</xdr:col>
      <xdr:colOff>114300</xdr:colOff>
      <xdr:row>97</xdr:row>
      <xdr:rowOff>69055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70790"/>
          <a:ext cx="889000" cy="12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9378</xdr:rowOff>
    </xdr:from>
    <xdr:to>
      <xdr:col>10</xdr:col>
      <xdr:colOff>165100</xdr:colOff>
      <xdr:row>95</xdr:row>
      <xdr:rowOff>110978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9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127505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07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47523</xdr:rowOff>
    </xdr:from>
    <xdr:to>
      <xdr:col>6</xdr:col>
      <xdr:colOff>38100</xdr:colOff>
      <xdr:row>95</xdr:row>
      <xdr:rowOff>149123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165650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1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46351</xdr:rowOff>
    </xdr:from>
    <xdr:to>
      <xdr:col>24</xdr:col>
      <xdr:colOff>114300</xdr:colOff>
      <xdr:row>96</xdr:row>
      <xdr:rowOff>147951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24778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35499</xdr:rowOff>
    </xdr:from>
    <xdr:to>
      <xdr:col>20</xdr:col>
      <xdr:colOff>38100</xdr:colOff>
      <xdr:row>96</xdr:row>
      <xdr:rowOff>137099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9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128226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58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108331</xdr:rowOff>
    </xdr:from>
    <xdr:to>
      <xdr:col>15</xdr:col>
      <xdr:colOff>101600</xdr:colOff>
      <xdr:row>95</xdr:row>
      <xdr:rowOff>38481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2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55008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99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60790</xdr:rowOff>
    </xdr:from>
    <xdr:to>
      <xdr:col>10</xdr:col>
      <xdr:colOff>165100</xdr:colOff>
      <xdr:row>96</xdr:row>
      <xdr:rowOff>162390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153517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1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18255</xdr:rowOff>
    </xdr:from>
    <xdr:to>
      <xdr:col>6</xdr:col>
      <xdr:colOff>38100</xdr:colOff>
      <xdr:row>97</xdr:row>
      <xdr:rowOff>119855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4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110982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133299</xdr:rowOff>
    </xdr:from>
    <xdr:to>
      <xdr:col>55</xdr:col>
      <xdr:colOff>0</xdr:colOff>
      <xdr:row>38</xdr:row>
      <xdr:rowOff>134214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4839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99924</xdr:rowOff>
    </xdr:from>
    <xdr:to>
      <xdr:col>50</xdr:col>
      <xdr:colOff>114300</xdr:colOff>
      <xdr:row>38</xdr:row>
      <xdr:rowOff>134214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100674"/>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99924</xdr:rowOff>
    </xdr:from>
    <xdr:to>
      <xdr:col>45</xdr:col>
      <xdr:colOff>177800</xdr:colOff>
      <xdr:row>35</xdr:row>
      <xdr:rowOff>112268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10067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73355</xdr:rowOff>
    </xdr:from>
    <xdr:to>
      <xdr:col>46</xdr:col>
      <xdr:colOff>38100</xdr:colOff>
      <xdr:row>38</xdr:row>
      <xdr:rowOff>3505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166082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09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112268</xdr:rowOff>
    </xdr:from>
    <xdr:to>
      <xdr:col>41</xdr:col>
      <xdr:colOff>50800</xdr:colOff>
      <xdr:row>35</xdr:row>
      <xdr:rowOff>138328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11301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28549</xdr:rowOff>
    </xdr:from>
    <xdr:to>
      <xdr:col>41</xdr:col>
      <xdr:colOff>101600</xdr:colOff>
      <xdr:row>37</xdr:row>
      <xdr:rowOff>130149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121276</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464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21234</xdr:rowOff>
    </xdr:from>
    <xdr:to>
      <xdr:col>36</xdr:col>
      <xdr:colOff>165100</xdr:colOff>
      <xdr:row>37</xdr:row>
      <xdr:rowOff>122834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113961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45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82499</xdr:rowOff>
    </xdr:from>
    <xdr:to>
      <xdr:col>55</xdr:col>
      <xdr:colOff>50800</xdr:colOff>
      <xdr:row>39</xdr:row>
      <xdr:rowOff>12649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168876</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2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83414</xdr:rowOff>
    </xdr:from>
    <xdr:to>
      <xdr:col>50</xdr:col>
      <xdr:colOff>165100</xdr:colOff>
      <xdr:row>39</xdr:row>
      <xdr:rowOff>13564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4691</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49124</xdr:rowOff>
    </xdr:from>
    <xdr:to>
      <xdr:col>46</xdr:col>
      <xdr:colOff>38100</xdr:colOff>
      <xdr:row>35</xdr:row>
      <xdr:rowOff>150724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04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167251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582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61468</xdr:rowOff>
    </xdr:from>
    <xdr:to>
      <xdr:col>41</xdr:col>
      <xdr:colOff>101600</xdr:colOff>
      <xdr:row>35</xdr:row>
      <xdr:rowOff>163068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06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8145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8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87528</xdr:rowOff>
    </xdr:from>
    <xdr:to>
      <xdr:col>36</xdr:col>
      <xdr:colOff>165100</xdr:colOff>
      <xdr:row>36</xdr:row>
      <xdr:rowOff>17678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0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34205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8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24177</xdr:rowOff>
    </xdr:from>
    <xdr:to>
      <xdr:col>55</xdr:col>
      <xdr:colOff>0</xdr:colOff>
      <xdr:row>57</xdr:row>
      <xdr:rowOff>105791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96827"/>
          <a:ext cx="838200" cy="8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93174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65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128560</xdr:rowOff>
    </xdr:from>
    <xdr:to>
      <xdr:col>50</xdr:col>
      <xdr:colOff>114300</xdr:colOff>
      <xdr:row>57</xdr:row>
      <xdr:rowOff>105791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29760"/>
          <a:ext cx="889000" cy="14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37285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98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128560</xdr:rowOff>
    </xdr:from>
    <xdr:to>
      <xdr:col>45</xdr:col>
      <xdr:colOff>177800</xdr:colOff>
      <xdr:row>57</xdr:row>
      <xdr:rowOff>107532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29760"/>
          <a:ext cx="889000" cy="1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125030</xdr:rowOff>
    </xdr:from>
    <xdr:to>
      <xdr:col>46</xdr:col>
      <xdr:colOff>38100</xdr:colOff>
      <xdr:row>57</xdr:row>
      <xdr:rowOff>55180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46307</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107532</xdr:rowOff>
    </xdr:from>
    <xdr:to>
      <xdr:col>41</xdr:col>
      <xdr:colOff>50800</xdr:colOff>
      <xdr:row>57</xdr:row>
      <xdr:rowOff>161044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80182"/>
          <a:ext cx="889000" cy="5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106311</xdr:rowOff>
    </xdr:from>
    <xdr:to>
      <xdr:col>41</xdr:col>
      <xdr:colOff>101600</xdr:colOff>
      <xdr:row>57</xdr:row>
      <xdr:rowOff>36461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52988</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128916</xdr:rowOff>
    </xdr:from>
    <xdr:to>
      <xdr:col>36</xdr:col>
      <xdr:colOff>165100</xdr:colOff>
      <xdr:row>57</xdr:row>
      <xdr:rowOff>59066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75593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144827</xdr:rowOff>
    </xdr:from>
    <xdr:to>
      <xdr:col>55</xdr:col>
      <xdr:colOff>50800</xdr:colOff>
      <xdr:row>57</xdr:row>
      <xdr:rowOff>74977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4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167704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9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54991</xdr:rowOff>
    </xdr:from>
    <xdr:to>
      <xdr:col>50</xdr:col>
      <xdr:colOff>165100</xdr:colOff>
      <xdr:row>57</xdr:row>
      <xdr:rowOff>156591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1668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60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77760</xdr:rowOff>
    </xdr:from>
    <xdr:to>
      <xdr:col>46</xdr:col>
      <xdr:colOff>38100</xdr:colOff>
      <xdr:row>57</xdr:row>
      <xdr:rowOff>7910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24437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5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56732</xdr:rowOff>
    </xdr:from>
    <xdr:to>
      <xdr:col>41</xdr:col>
      <xdr:colOff>101600</xdr:colOff>
      <xdr:row>57</xdr:row>
      <xdr:rowOff>158332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2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149459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2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110244</xdr:rowOff>
    </xdr:from>
    <xdr:to>
      <xdr:col>36</xdr:col>
      <xdr:colOff>165100</xdr:colOff>
      <xdr:row>58</xdr:row>
      <xdr:rowOff>40394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31521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152958</xdr:rowOff>
    </xdr:from>
    <xdr:to>
      <xdr:col>55</xdr:col>
      <xdr:colOff>0</xdr:colOff>
      <xdr:row>78</xdr:row>
      <xdr:rowOff>62640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54608"/>
          <a:ext cx="838200" cy="8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1081</xdr:rowOff>
    </xdr:from>
    <xdr:to>
      <xdr:col>50</xdr:col>
      <xdr:colOff>114300</xdr:colOff>
      <xdr:row>78</xdr:row>
      <xdr:rowOff>62640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74181"/>
          <a:ext cx="889000" cy="6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1081</xdr:rowOff>
    </xdr:from>
    <xdr:to>
      <xdr:col>45</xdr:col>
      <xdr:colOff>177800</xdr:colOff>
      <xdr:row>79</xdr:row>
      <xdr:rowOff>11553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74181"/>
          <a:ext cx="889000" cy="18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51834</xdr:rowOff>
    </xdr:from>
    <xdr:to>
      <xdr:col>46</xdr:col>
      <xdr:colOff>38100</xdr:colOff>
      <xdr:row>76</xdr:row>
      <xdr:rowOff>153434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08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169961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8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11488</xdr:rowOff>
    </xdr:from>
    <xdr:to>
      <xdr:col>41</xdr:col>
      <xdr:colOff>50800</xdr:colOff>
      <xdr:row>79</xdr:row>
      <xdr:rowOff>11553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5603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85547</xdr:rowOff>
    </xdr:from>
    <xdr:to>
      <xdr:col>41</xdr:col>
      <xdr:colOff>101600</xdr:colOff>
      <xdr:row>78</xdr:row>
      <xdr:rowOff>15697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32224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90174</xdr:rowOff>
    </xdr:from>
    <xdr:to>
      <xdr:col>36</xdr:col>
      <xdr:colOff>165100</xdr:colOff>
      <xdr:row>78</xdr:row>
      <xdr:rowOff>20324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9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36851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6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102158</xdr:rowOff>
    </xdr:from>
    <xdr:to>
      <xdr:col>55</xdr:col>
      <xdr:colOff>50800</xdr:colOff>
      <xdr:row>78</xdr:row>
      <xdr:rowOff>32308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30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80585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8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11840</xdr:rowOff>
    </xdr:from>
    <xdr:to>
      <xdr:col>50</xdr:col>
      <xdr:colOff>165100</xdr:colOff>
      <xdr:row>78</xdr:row>
      <xdr:rowOff>113440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104567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7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121731</xdr:rowOff>
    </xdr:from>
    <xdr:to>
      <xdr:col>46</xdr:col>
      <xdr:colOff>38100</xdr:colOff>
      <xdr:row>78</xdr:row>
      <xdr:rowOff>51881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43008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132203</xdr:rowOff>
    </xdr:from>
    <xdr:to>
      <xdr:col>41</xdr:col>
      <xdr:colOff>101600</xdr:colOff>
      <xdr:row>79</xdr:row>
      <xdr:rowOff>62353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53480</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132138</xdr:rowOff>
    </xdr:from>
    <xdr:to>
      <xdr:col>36</xdr:col>
      <xdr:colOff>165100</xdr:colOff>
      <xdr:row>79</xdr:row>
      <xdr:rowOff>62288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53415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9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99089</xdr:rowOff>
    </xdr:from>
    <xdr:to>
      <xdr:col>55</xdr:col>
      <xdr:colOff>0</xdr:colOff>
      <xdr:row>97</xdr:row>
      <xdr:rowOff>137041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29739"/>
          <a:ext cx="838200" cy="3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137041</xdr:rowOff>
    </xdr:from>
    <xdr:to>
      <xdr:col>50</xdr:col>
      <xdr:colOff>114300</xdr:colOff>
      <xdr:row>98</xdr:row>
      <xdr:rowOff>78198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67691"/>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78198</xdr:rowOff>
    </xdr:from>
    <xdr:to>
      <xdr:col>45</xdr:col>
      <xdr:colOff>177800</xdr:colOff>
      <xdr:row>98</xdr:row>
      <xdr:rowOff>132286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80298"/>
          <a:ext cx="889000" cy="5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127586</xdr:rowOff>
    </xdr:from>
    <xdr:to>
      <xdr:col>46</xdr:col>
      <xdr:colOff>38100</xdr:colOff>
      <xdr:row>97</xdr:row>
      <xdr:rowOff>57736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74263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6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132286</xdr:rowOff>
    </xdr:from>
    <xdr:to>
      <xdr:col>41</xdr:col>
      <xdr:colOff>50800</xdr:colOff>
      <xdr:row>98</xdr:row>
      <xdr:rowOff>140694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34386"/>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133621</xdr:rowOff>
    </xdr:from>
    <xdr:to>
      <xdr:col>41</xdr:col>
      <xdr:colOff>101600</xdr:colOff>
      <xdr:row>97</xdr:row>
      <xdr:rowOff>63771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80298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3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142777</xdr:rowOff>
    </xdr:from>
    <xdr:to>
      <xdr:col>36</xdr:col>
      <xdr:colOff>165100</xdr:colOff>
      <xdr:row>97</xdr:row>
      <xdr:rowOff>72927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89454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48289</xdr:rowOff>
    </xdr:from>
    <xdr:to>
      <xdr:col>55</xdr:col>
      <xdr:colOff>50800</xdr:colOff>
      <xdr:row>97</xdr:row>
      <xdr:rowOff>149889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26716</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5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86241</xdr:rowOff>
    </xdr:from>
    <xdr:to>
      <xdr:col>50</xdr:col>
      <xdr:colOff>165100</xdr:colOff>
      <xdr:row>98</xdr:row>
      <xdr:rowOff>16391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7518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27398</xdr:rowOff>
    </xdr:from>
    <xdr:to>
      <xdr:col>46</xdr:col>
      <xdr:colOff>38100</xdr:colOff>
      <xdr:row>98</xdr:row>
      <xdr:rowOff>128998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2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120125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2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81486</xdr:rowOff>
    </xdr:from>
    <xdr:to>
      <xdr:col>41</xdr:col>
      <xdr:colOff>101600</xdr:colOff>
      <xdr:row>99</xdr:row>
      <xdr:rowOff>11636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2763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89894</xdr:rowOff>
    </xdr:from>
    <xdr:to>
      <xdr:col>36</xdr:col>
      <xdr:colOff>165100</xdr:colOff>
      <xdr:row>99</xdr:row>
      <xdr:rowOff>20044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11171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8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156113</xdr:rowOff>
    </xdr:from>
    <xdr:to>
      <xdr:col>85</xdr:col>
      <xdr:colOff>127000</xdr:colOff>
      <xdr:row>37</xdr:row>
      <xdr:rowOff>24417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156863"/>
          <a:ext cx="838200" cy="21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156113</xdr:rowOff>
    </xdr:from>
    <xdr:to>
      <xdr:col>81</xdr:col>
      <xdr:colOff>50800</xdr:colOff>
      <xdr:row>36</xdr:row>
      <xdr:rowOff>67234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156863"/>
          <a:ext cx="889000" cy="8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59052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67234</xdr:rowOff>
    </xdr:from>
    <xdr:to>
      <xdr:col>76</xdr:col>
      <xdr:colOff>114300</xdr:colOff>
      <xdr:row>36</xdr:row>
      <xdr:rowOff>141163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239434"/>
          <a:ext cx="889000" cy="7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37876</xdr:rowOff>
    </xdr:from>
    <xdr:to>
      <xdr:col>76</xdr:col>
      <xdr:colOff>165100</xdr:colOff>
      <xdr:row>34</xdr:row>
      <xdr:rowOff>139476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156003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64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141163</xdr:rowOff>
    </xdr:from>
    <xdr:to>
      <xdr:col>71</xdr:col>
      <xdr:colOff>177800</xdr:colOff>
      <xdr:row>37</xdr:row>
      <xdr:rowOff>50455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313363"/>
          <a:ext cx="889000" cy="8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15931</xdr:rowOff>
    </xdr:from>
    <xdr:to>
      <xdr:col>72</xdr:col>
      <xdr:colOff>38100</xdr:colOff>
      <xdr:row>35</xdr:row>
      <xdr:rowOff>117531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01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134058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79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109520</xdr:rowOff>
    </xdr:from>
    <xdr:to>
      <xdr:col>67</xdr:col>
      <xdr:colOff>101600</xdr:colOff>
      <xdr:row>36</xdr:row>
      <xdr:rowOff>39670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56197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588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145067</xdr:rowOff>
    </xdr:from>
    <xdr:to>
      <xdr:col>85</xdr:col>
      <xdr:colOff>177800</xdr:colOff>
      <xdr:row>37</xdr:row>
      <xdr:rowOff>75217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1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123494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9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105313</xdr:rowOff>
    </xdr:from>
    <xdr:to>
      <xdr:col>81</xdr:col>
      <xdr:colOff>101600</xdr:colOff>
      <xdr:row>36</xdr:row>
      <xdr:rowOff>35463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0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51990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16434</xdr:rowOff>
    </xdr:from>
    <xdr:to>
      <xdr:col>76</xdr:col>
      <xdr:colOff>165100</xdr:colOff>
      <xdr:row>36</xdr:row>
      <xdr:rowOff>118034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18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109161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28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90363</xdr:rowOff>
    </xdr:from>
    <xdr:to>
      <xdr:col>72</xdr:col>
      <xdr:colOff>38100</xdr:colOff>
      <xdr:row>37</xdr:row>
      <xdr:rowOff>20513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5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171105</xdr:rowOff>
    </xdr:from>
    <xdr:to>
      <xdr:col>67</xdr:col>
      <xdr:colOff>101600</xdr:colOff>
      <xdr:row>37</xdr:row>
      <xdr:rowOff>101255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43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164658</xdr:rowOff>
    </xdr:from>
    <xdr:to>
      <xdr:col>85</xdr:col>
      <xdr:colOff>127000</xdr:colOff>
      <xdr:row>58</xdr:row>
      <xdr:rowOff>10907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937308"/>
          <a:ext cx="838200" cy="1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107943</xdr:rowOff>
    </xdr:from>
    <xdr:to>
      <xdr:col>81</xdr:col>
      <xdr:colOff>50800</xdr:colOff>
      <xdr:row>58</xdr:row>
      <xdr:rowOff>10907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709143"/>
          <a:ext cx="889000" cy="2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107943</xdr:rowOff>
    </xdr:from>
    <xdr:to>
      <xdr:col>76</xdr:col>
      <xdr:colOff>114300</xdr:colOff>
      <xdr:row>57</xdr:row>
      <xdr:rowOff>149966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09143"/>
          <a:ext cx="889000" cy="21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28954</xdr:rowOff>
    </xdr:from>
    <xdr:to>
      <xdr:col>76</xdr:col>
      <xdr:colOff>165100</xdr:colOff>
      <xdr:row>57</xdr:row>
      <xdr:rowOff>130554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0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121681</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98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149966</xdr:rowOff>
    </xdr:from>
    <xdr:to>
      <xdr:col>71</xdr:col>
      <xdr:colOff>177800</xdr:colOff>
      <xdr:row>58</xdr:row>
      <xdr:rowOff>12432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22616"/>
          <a:ext cx="889000" cy="3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33227</xdr:rowOff>
    </xdr:from>
    <xdr:to>
      <xdr:col>72</xdr:col>
      <xdr:colOff>38100</xdr:colOff>
      <xdr:row>57</xdr:row>
      <xdr:rowOff>134827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151354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45059</xdr:rowOff>
    </xdr:from>
    <xdr:to>
      <xdr:col>67</xdr:col>
      <xdr:colOff>101600</xdr:colOff>
      <xdr:row>57</xdr:row>
      <xdr:rowOff>146659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163186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113858</xdr:rowOff>
    </xdr:from>
    <xdr:to>
      <xdr:col>85</xdr:col>
      <xdr:colOff>177800</xdr:colOff>
      <xdr:row>58</xdr:row>
      <xdr:rowOff>44008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131557</xdr:rowOff>
    </xdr:from>
    <xdr:to>
      <xdr:col>81</xdr:col>
      <xdr:colOff>101600</xdr:colOff>
      <xdr:row>58</xdr:row>
      <xdr:rowOff>61707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90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52834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9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57143</xdr:rowOff>
    </xdr:from>
    <xdr:to>
      <xdr:col>76</xdr:col>
      <xdr:colOff>165100</xdr:colOff>
      <xdr:row>56</xdr:row>
      <xdr:rowOff>158743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3820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3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99166</xdr:rowOff>
    </xdr:from>
    <xdr:to>
      <xdr:col>72</xdr:col>
      <xdr:colOff>38100</xdr:colOff>
      <xdr:row>58</xdr:row>
      <xdr:rowOff>29316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7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20443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6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133082</xdr:rowOff>
    </xdr:from>
    <xdr:to>
      <xdr:col>67</xdr:col>
      <xdr:colOff>101600</xdr:colOff>
      <xdr:row>58</xdr:row>
      <xdr:rowOff>63232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54359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77741</xdr:rowOff>
    </xdr:from>
    <xdr:to>
      <xdr:col>85</xdr:col>
      <xdr:colOff>127000</xdr:colOff>
      <xdr:row>78</xdr:row>
      <xdr:rowOff>102402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450841"/>
          <a:ext cx="838200" cy="2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72867</xdr:rowOff>
    </xdr:from>
    <xdr:to>
      <xdr:col>81</xdr:col>
      <xdr:colOff>50800</xdr:colOff>
      <xdr:row>78</xdr:row>
      <xdr:rowOff>77741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103067"/>
          <a:ext cx="889000" cy="347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72867</xdr:rowOff>
    </xdr:from>
    <xdr:to>
      <xdr:col>76</xdr:col>
      <xdr:colOff>114300</xdr:colOff>
      <xdr:row>78</xdr:row>
      <xdr:rowOff>85092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103067"/>
          <a:ext cx="889000" cy="35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92073</xdr:rowOff>
    </xdr:from>
    <xdr:to>
      <xdr:col>76</xdr:col>
      <xdr:colOff>165100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13350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85092</xdr:rowOff>
    </xdr:from>
    <xdr:to>
      <xdr:col>71</xdr:col>
      <xdr:colOff>177800</xdr:colOff>
      <xdr:row>78</xdr:row>
      <xdr:rowOff>127073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58192"/>
          <a:ext cx="889000" cy="4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109547</xdr:rowOff>
    </xdr:from>
    <xdr:to>
      <xdr:col>72</xdr:col>
      <xdr:colOff>38100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114888</xdr:rowOff>
    </xdr:from>
    <xdr:to>
      <xdr:col>67</xdr:col>
      <xdr:colOff>101600</xdr:colOff>
      <xdr:row>78</xdr:row>
      <xdr:rowOff>45038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61565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51602</xdr:rowOff>
    </xdr:from>
    <xdr:to>
      <xdr:col>85</xdr:col>
      <xdr:colOff>177800</xdr:colOff>
      <xdr:row>78</xdr:row>
      <xdr:rowOff>153202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137979</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26941</xdr:rowOff>
    </xdr:from>
    <xdr:to>
      <xdr:col>81</xdr:col>
      <xdr:colOff>101600</xdr:colOff>
      <xdr:row>78</xdr:row>
      <xdr:rowOff>128541</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119668</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492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22067</xdr:rowOff>
    </xdr:from>
    <xdr:to>
      <xdr:col>76</xdr:col>
      <xdr:colOff>165100</xdr:colOff>
      <xdr:row>76</xdr:row>
      <xdr:rowOff>123667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0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140194</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82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34292</xdr:rowOff>
    </xdr:from>
    <xdr:to>
      <xdr:col>72</xdr:col>
      <xdr:colOff>38100</xdr:colOff>
      <xdr:row>78</xdr:row>
      <xdr:rowOff>135892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0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127019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0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76273</xdr:rowOff>
    </xdr:from>
    <xdr:to>
      <xdr:col>67</xdr:col>
      <xdr:colOff>101600</xdr:colOff>
      <xdr:row>79</xdr:row>
      <xdr:rowOff>6423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4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169000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42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41146</xdr:rowOff>
    </xdr:from>
    <xdr:to>
      <xdr:col>85</xdr:col>
      <xdr:colOff>127000</xdr:colOff>
      <xdr:row>97</xdr:row>
      <xdr:rowOff>45160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671796"/>
          <a:ext cx="8382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45160</xdr:rowOff>
    </xdr:from>
    <xdr:to>
      <xdr:col>81</xdr:col>
      <xdr:colOff>50800</xdr:colOff>
      <xdr:row>97</xdr:row>
      <xdr:rowOff>55544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75810"/>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54231</xdr:rowOff>
    </xdr:from>
    <xdr:to>
      <xdr:col>76</xdr:col>
      <xdr:colOff>114300</xdr:colOff>
      <xdr:row>97</xdr:row>
      <xdr:rowOff>55544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684881"/>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95017</xdr:rowOff>
    </xdr:from>
    <xdr:to>
      <xdr:col>76</xdr:col>
      <xdr:colOff>165100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292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54231</xdr:rowOff>
    </xdr:from>
    <xdr:to>
      <xdr:col>71</xdr:col>
      <xdr:colOff>177800</xdr:colOff>
      <xdr:row>97</xdr:row>
      <xdr:rowOff>55544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684881"/>
          <a:ext cx="889000" cy="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93591</xdr:rowOff>
    </xdr:from>
    <xdr:to>
      <xdr:col>72</xdr:col>
      <xdr:colOff>38100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03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86623</xdr:rowOff>
    </xdr:from>
    <xdr:to>
      <xdr:col>67</xdr:col>
      <xdr:colOff>101600</xdr:colOff>
      <xdr:row>96</xdr:row>
      <xdr:rowOff>16773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33300</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14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161796</xdr:rowOff>
    </xdr:from>
    <xdr:to>
      <xdr:col>85</xdr:col>
      <xdr:colOff>177800</xdr:colOff>
      <xdr:row>97</xdr:row>
      <xdr:rowOff>91946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2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140223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59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165810</xdr:rowOff>
    </xdr:from>
    <xdr:to>
      <xdr:col>81</xdr:col>
      <xdr:colOff>101600</xdr:colOff>
      <xdr:row>97</xdr:row>
      <xdr:rowOff>95960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87087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4744</xdr:rowOff>
    </xdr:from>
    <xdr:to>
      <xdr:col>76</xdr:col>
      <xdr:colOff>165100</xdr:colOff>
      <xdr:row>97</xdr:row>
      <xdr:rowOff>106344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97471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3431</xdr:rowOff>
    </xdr:from>
    <xdr:to>
      <xdr:col>72</xdr:col>
      <xdr:colOff>38100</xdr:colOff>
      <xdr:row>97</xdr:row>
      <xdr:rowOff>105031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3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96158</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2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4744</xdr:rowOff>
    </xdr:from>
    <xdr:to>
      <xdr:col>67</xdr:col>
      <xdr:colOff>101600</xdr:colOff>
      <xdr:row>97</xdr:row>
      <xdr:rowOff>106344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3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97471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7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118110</xdr:rowOff>
    </xdr:from>
    <xdr:to>
      <xdr:col>107</xdr:col>
      <xdr:colOff>101600</xdr:colOff>
      <xdr:row>39</xdr:row>
      <xdr:rowOff>48260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64787</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52578</xdr:rowOff>
    </xdr:from>
    <xdr:to>
      <xdr:col>102</xdr:col>
      <xdr:colOff>165100</xdr:colOff>
      <xdr:row>38</xdr:row>
      <xdr:rowOff>154178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170705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132842</xdr:rowOff>
    </xdr:from>
    <xdr:to>
      <xdr:col>98</xdr:col>
      <xdr:colOff>38100</xdr:colOff>
      <xdr:row>39</xdr:row>
      <xdr:rowOff>62992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79519</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歳出決算総額は、住民一人当たり</a:t>
          </a:r>
          <a:r>
            <a:rPr lang="en-US" altLang="ja-JP" sz="1100">
              <a:solidFill>
                <a:schemeClr val="dk1"/>
              </a:solidFill>
              <a:effectLst/>
              <a:latin typeface="+mn-lt"/>
              <a:ea typeface="+mn-ea"/>
              <a:cs typeface="+mn-cs"/>
            </a:rPr>
            <a:t>714,053</a:t>
          </a:r>
          <a:r>
            <a:rPr lang="ja-JP" altLang="ja-JP" sz="1100">
              <a:solidFill>
                <a:schemeClr val="dk1"/>
              </a:solidFill>
              <a:effectLst/>
              <a:latin typeface="+mn-lt"/>
              <a:ea typeface="+mn-ea"/>
              <a:cs typeface="+mn-cs"/>
            </a:rPr>
            <a:t>円で、前年度と比較して△</a:t>
          </a:r>
          <a:r>
            <a:rPr lang="en-US" altLang="ja-JP" sz="1100">
              <a:solidFill>
                <a:schemeClr val="dk1"/>
              </a:solidFill>
              <a:effectLst/>
              <a:latin typeface="+mn-lt"/>
              <a:ea typeface="+mn-ea"/>
              <a:cs typeface="+mn-cs"/>
            </a:rPr>
            <a:t>28,486</a:t>
          </a:r>
          <a:r>
            <a:rPr lang="ja-JP" altLang="ja-JP" sz="1100">
              <a:solidFill>
                <a:schemeClr val="dk1"/>
              </a:solidFill>
              <a:effectLst/>
              <a:latin typeface="+mn-lt"/>
              <a:ea typeface="+mn-ea"/>
              <a:cs typeface="+mn-cs"/>
            </a:rPr>
            <a:t>円となった。主な要因は、総務費、民生費、衛生費、消防費及び災害復旧費の減によるものである。増となる主なものは、農林水産業費について、緊急浚渫推進事業等の実施により、住民一人当たり</a:t>
          </a:r>
          <a:r>
            <a:rPr lang="en-US" altLang="ja-JP" sz="1100">
              <a:solidFill>
                <a:schemeClr val="dk1"/>
              </a:solidFill>
              <a:effectLst/>
              <a:latin typeface="+mn-lt"/>
              <a:ea typeface="+mn-ea"/>
              <a:cs typeface="+mn-cs"/>
            </a:rPr>
            <a:t>95,321</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21,421</a:t>
          </a:r>
          <a:r>
            <a:rPr lang="ja-JP" altLang="ja-JP" sz="1100">
              <a:solidFill>
                <a:schemeClr val="dk1"/>
              </a:solidFill>
              <a:effectLst/>
              <a:latin typeface="+mn-lt"/>
              <a:ea typeface="+mn-ea"/>
              <a:cs typeface="+mn-cs"/>
            </a:rPr>
            <a:t>円）となった。なお、類似団体平均との比較では</a:t>
          </a:r>
          <a:r>
            <a:rPr lang="en-US" altLang="ja-JP" sz="1100">
              <a:solidFill>
                <a:schemeClr val="dk1"/>
              </a:solidFill>
              <a:effectLst/>
              <a:latin typeface="+mn-lt"/>
              <a:ea typeface="+mn-ea"/>
              <a:cs typeface="+mn-cs"/>
            </a:rPr>
            <a:t>37,105</a:t>
          </a:r>
          <a:r>
            <a:rPr lang="ja-JP" altLang="ja-JP" sz="1100">
              <a:solidFill>
                <a:schemeClr val="dk1"/>
              </a:solidFill>
              <a:effectLst/>
              <a:latin typeface="+mn-lt"/>
              <a:ea typeface="+mn-ea"/>
              <a:cs typeface="+mn-cs"/>
            </a:rPr>
            <a:t>円上回っている。土木費については、社会資本整備総合交付金事業及び緊急浚渫推進事業等の実施により、住民一人当たり</a:t>
          </a:r>
          <a:r>
            <a:rPr lang="en-US" altLang="ja-JP" sz="1100">
              <a:solidFill>
                <a:schemeClr val="dk1"/>
              </a:solidFill>
              <a:effectLst/>
              <a:latin typeface="+mn-lt"/>
              <a:ea typeface="+mn-ea"/>
              <a:cs typeface="+mn-cs"/>
            </a:rPr>
            <a:t>75,659</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9,961</a:t>
          </a:r>
          <a:r>
            <a:rPr lang="ja-JP" altLang="ja-JP" sz="1100">
              <a:solidFill>
                <a:schemeClr val="dk1"/>
              </a:solidFill>
              <a:effectLst/>
              <a:latin typeface="+mn-lt"/>
              <a:ea typeface="+mn-ea"/>
              <a:cs typeface="+mn-cs"/>
            </a:rPr>
            <a:t>円）となった。なお、類似団体平均との比較では</a:t>
          </a:r>
          <a:r>
            <a:rPr lang="en-US" altLang="ja-JP" sz="1100">
              <a:solidFill>
                <a:schemeClr val="dk1"/>
              </a:solidFill>
              <a:effectLst/>
              <a:latin typeface="+mn-lt"/>
              <a:ea typeface="+mn-ea"/>
              <a:cs typeface="+mn-cs"/>
            </a:rPr>
            <a:t>14,943</a:t>
          </a:r>
          <a:r>
            <a:rPr lang="ja-JP" altLang="ja-JP" sz="1100">
              <a:solidFill>
                <a:schemeClr val="dk1"/>
              </a:solidFill>
              <a:effectLst/>
              <a:latin typeface="+mn-lt"/>
              <a:ea typeface="+mn-ea"/>
              <a:cs typeface="+mn-cs"/>
            </a:rPr>
            <a:t>円下回っている。</a:t>
          </a:r>
        </a:p>
        <a:p>
          <a:r>
            <a:rPr lang="ja-JP" altLang="ja-JP" sz="1100">
              <a:solidFill>
                <a:schemeClr val="dk1"/>
              </a:solidFill>
              <a:effectLst/>
              <a:latin typeface="+mn-lt"/>
              <a:ea typeface="+mn-ea"/>
              <a:cs typeface="+mn-cs"/>
            </a:rPr>
            <a:t>商工費については、商店活性化・住民生活応援事業等の実施により、住民一人当たり</a:t>
          </a:r>
          <a:r>
            <a:rPr lang="en-US" altLang="ja-JP" sz="1100">
              <a:solidFill>
                <a:schemeClr val="dk1"/>
              </a:solidFill>
              <a:effectLst/>
              <a:latin typeface="+mn-lt"/>
              <a:ea typeface="+mn-ea"/>
              <a:cs typeface="+mn-cs"/>
            </a:rPr>
            <a:t>26,532</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7,453</a:t>
          </a:r>
          <a:r>
            <a:rPr lang="ja-JP" altLang="ja-JP" sz="1100">
              <a:solidFill>
                <a:schemeClr val="dk1"/>
              </a:solidFill>
              <a:effectLst/>
              <a:latin typeface="+mn-lt"/>
              <a:ea typeface="+mn-ea"/>
              <a:cs typeface="+mn-cs"/>
            </a:rPr>
            <a:t>円）となった。なお、類似団体平均との比較では</a:t>
          </a:r>
          <a:r>
            <a:rPr lang="en-US" altLang="ja-JP" sz="1100">
              <a:solidFill>
                <a:schemeClr val="dk1"/>
              </a:solidFill>
              <a:effectLst/>
              <a:latin typeface="+mn-lt"/>
              <a:ea typeface="+mn-ea"/>
              <a:cs typeface="+mn-cs"/>
            </a:rPr>
            <a:t>7,817</a:t>
          </a:r>
          <a:r>
            <a:rPr lang="ja-JP" altLang="ja-JP" sz="1100">
              <a:solidFill>
                <a:schemeClr val="dk1"/>
              </a:solidFill>
              <a:effectLst/>
              <a:latin typeface="+mn-lt"/>
              <a:ea typeface="+mn-ea"/>
              <a:cs typeface="+mn-cs"/>
            </a:rPr>
            <a:t>円下回っている。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一方、減となる主なものは、総務費について、サテライトオフィス整備事業及び</a:t>
          </a:r>
          <a:r>
            <a:rPr lang="en-US" altLang="ja-JP" sz="1100">
              <a:solidFill>
                <a:schemeClr val="dk1"/>
              </a:solidFill>
              <a:effectLst/>
              <a:latin typeface="+mn-lt"/>
              <a:ea typeface="+mn-ea"/>
              <a:cs typeface="+mn-cs"/>
            </a:rPr>
            <a:t>WIFI</a:t>
          </a:r>
          <a:r>
            <a:rPr lang="ja-JP" altLang="ja-JP" sz="1100">
              <a:solidFill>
                <a:schemeClr val="dk1"/>
              </a:solidFill>
              <a:effectLst/>
              <a:latin typeface="+mn-lt"/>
              <a:ea typeface="+mn-ea"/>
              <a:cs typeface="+mn-cs"/>
            </a:rPr>
            <a:t>ステーション整備事業等の減により、住民一人当たり</a:t>
          </a:r>
          <a:r>
            <a:rPr lang="en-US" altLang="ja-JP" sz="1100">
              <a:solidFill>
                <a:schemeClr val="dk1"/>
              </a:solidFill>
              <a:effectLst/>
              <a:latin typeface="+mn-lt"/>
              <a:ea typeface="+mn-ea"/>
              <a:cs typeface="+mn-cs"/>
            </a:rPr>
            <a:t>131,247</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54,859</a:t>
          </a:r>
          <a:r>
            <a:rPr lang="ja-JP" altLang="ja-JP" sz="1100">
              <a:solidFill>
                <a:schemeClr val="dk1"/>
              </a:solidFill>
              <a:effectLst/>
              <a:latin typeface="+mn-lt"/>
              <a:ea typeface="+mn-ea"/>
              <a:cs typeface="+mn-cs"/>
            </a:rPr>
            <a:t>円）となった。なお、類似団体平均との比較では</a:t>
          </a:r>
          <a:r>
            <a:rPr lang="en-US" altLang="ja-JP" sz="1100">
              <a:solidFill>
                <a:schemeClr val="dk1"/>
              </a:solidFill>
              <a:effectLst/>
              <a:latin typeface="+mn-lt"/>
              <a:ea typeface="+mn-ea"/>
              <a:cs typeface="+mn-cs"/>
            </a:rPr>
            <a:t>57,969</a:t>
          </a:r>
          <a:r>
            <a:rPr lang="ja-JP" altLang="ja-JP" sz="1100">
              <a:solidFill>
                <a:schemeClr val="dk1"/>
              </a:solidFill>
              <a:effectLst/>
              <a:latin typeface="+mn-lt"/>
              <a:ea typeface="+mn-ea"/>
              <a:cs typeface="+mn-cs"/>
            </a:rPr>
            <a:t>円下回っている。消防費については、避難者用駐車場整備事業及び消防屯所整備事業の減により、住民一人当たり</a:t>
          </a:r>
          <a:r>
            <a:rPr lang="en-US" altLang="ja-JP" sz="1100">
              <a:solidFill>
                <a:schemeClr val="dk1"/>
              </a:solidFill>
              <a:effectLst/>
              <a:latin typeface="+mn-lt"/>
              <a:ea typeface="+mn-ea"/>
              <a:cs typeface="+mn-cs"/>
            </a:rPr>
            <a:t>32,543</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9,239</a:t>
          </a:r>
          <a:r>
            <a:rPr lang="ja-JP" altLang="ja-JP" sz="1100">
              <a:solidFill>
                <a:schemeClr val="dk1"/>
              </a:solidFill>
              <a:effectLst/>
              <a:latin typeface="+mn-lt"/>
              <a:ea typeface="+mn-ea"/>
              <a:cs typeface="+mn-cs"/>
            </a:rPr>
            <a:t>円）となった。なお、類似団体平均との比較では</a:t>
          </a:r>
          <a:r>
            <a:rPr lang="en-US" altLang="ja-JP" sz="1100">
              <a:solidFill>
                <a:schemeClr val="dk1"/>
              </a:solidFill>
              <a:effectLst/>
              <a:latin typeface="+mn-lt"/>
              <a:ea typeface="+mn-ea"/>
              <a:cs typeface="+mn-cs"/>
            </a:rPr>
            <a:t>2,261</a:t>
          </a:r>
          <a:r>
            <a:rPr lang="ja-JP" altLang="ja-JP" sz="1100">
              <a:solidFill>
                <a:schemeClr val="dk1"/>
              </a:solidFill>
              <a:effectLst/>
              <a:latin typeface="+mn-lt"/>
              <a:ea typeface="+mn-ea"/>
              <a:cs typeface="+mn-cs"/>
            </a:rPr>
            <a:t>円下回っている。災害復旧事業費については、令和元年東日本台風災害に係る災害復旧事業の減により、住民一人当たり</a:t>
          </a:r>
          <a:r>
            <a:rPr lang="en-US" altLang="ja-JP" sz="1100">
              <a:solidFill>
                <a:schemeClr val="dk1"/>
              </a:solidFill>
              <a:effectLst/>
              <a:latin typeface="+mn-lt"/>
              <a:ea typeface="+mn-ea"/>
              <a:cs typeface="+mn-cs"/>
            </a:rPr>
            <a:t>4,079</a:t>
          </a:r>
          <a:r>
            <a:rPr lang="ja-JP" altLang="ja-JP" sz="1100">
              <a:solidFill>
                <a:schemeClr val="dk1"/>
              </a:solidFill>
              <a:effectLst/>
              <a:latin typeface="+mn-lt"/>
              <a:ea typeface="+mn-ea"/>
              <a:cs typeface="+mn-cs"/>
            </a:rPr>
            <a:t>円（△</a:t>
          </a:r>
          <a:r>
            <a:rPr lang="en-US" altLang="ja-JP" sz="1100">
              <a:solidFill>
                <a:schemeClr val="dk1"/>
              </a:solidFill>
              <a:effectLst/>
              <a:latin typeface="+mn-lt"/>
              <a:ea typeface="+mn-ea"/>
              <a:cs typeface="+mn-cs"/>
            </a:rPr>
            <a:t>2,697</a:t>
          </a:r>
          <a:r>
            <a:rPr lang="ja-JP" altLang="ja-JP" sz="1100">
              <a:solidFill>
                <a:schemeClr val="dk1"/>
              </a:solidFill>
              <a:effectLst/>
              <a:latin typeface="+mn-lt"/>
              <a:ea typeface="+mn-ea"/>
              <a:cs typeface="+mn-cs"/>
            </a:rPr>
            <a:t>円）となった。なお、類似団体平均との比較では</a:t>
          </a:r>
          <a:r>
            <a:rPr lang="en-US" altLang="ja-JP" sz="1100">
              <a:solidFill>
                <a:schemeClr val="dk1"/>
              </a:solidFill>
              <a:effectLst/>
              <a:latin typeface="+mn-lt"/>
              <a:ea typeface="+mn-ea"/>
              <a:cs typeface="+mn-cs"/>
            </a:rPr>
            <a:t>9,957</a:t>
          </a:r>
          <a:r>
            <a:rPr lang="ja-JP" altLang="ja-JP" sz="1100">
              <a:solidFill>
                <a:schemeClr val="dk1"/>
              </a:solidFill>
              <a:effectLst/>
              <a:latin typeface="+mn-lt"/>
              <a:ea typeface="+mn-ea"/>
              <a:cs typeface="+mn-cs"/>
            </a:rPr>
            <a:t>円下回っている。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a:solidFill>
                <a:schemeClr val="dk1"/>
              </a:solidFill>
              <a:effectLst/>
              <a:latin typeface="+mn-lt"/>
              <a:ea typeface="+mn-ea"/>
              <a:cs typeface="+mn-cs"/>
            </a:rPr>
            <a:t>財政調整基金残高については、平成</a:t>
          </a:r>
          <a:r>
            <a:rPr lang="en-US" altLang="ja-JP" sz="1000">
              <a:solidFill>
                <a:schemeClr val="dk1"/>
              </a:solidFill>
              <a:effectLst/>
              <a:latin typeface="+mn-lt"/>
              <a:ea typeface="+mn-ea"/>
              <a:cs typeface="+mn-cs"/>
            </a:rPr>
            <a:t>26</a:t>
          </a:r>
          <a:r>
            <a:rPr lang="ja-JP" altLang="ja-JP" sz="1000">
              <a:solidFill>
                <a:schemeClr val="dk1"/>
              </a:solidFill>
              <a:effectLst/>
              <a:latin typeface="+mn-lt"/>
              <a:ea typeface="+mn-ea"/>
              <a:cs typeface="+mn-cs"/>
            </a:rPr>
            <a:t>年度に認定こども園整備事業を実施し、臨時的な財政需要があったほか、平成</a:t>
          </a:r>
          <a:r>
            <a:rPr lang="en-US" altLang="ja-JP" sz="1000">
              <a:solidFill>
                <a:schemeClr val="dk1"/>
              </a:solidFill>
              <a:effectLst/>
              <a:latin typeface="+mn-lt"/>
              <a:ea typeface="+mn-ea"/>
              <a:cs typeface="+mn-cs"/>
            </a:rPr>
            <a:t>30</a:t>
          </a:r>
          <a:r>
            <a:rPr lang="ja-JP" altLang="ja-JP" sz="1000">
              <a:solidFill>
                <a:schemeClr val="dk1"/>
              </a:solidFill>
              <a:effectLst/>
              <a:latin typeface="+mn-lt"/>
              <a:ea typeface="+mn-ea"/>
              <a:cs typeface="+mn-cs"/>
            </a:rPr>
            <a:t>年度に法人住民税及び普通交付税が大幅に減少したため、基金の取崩しを行ったが、令和４年度においては、中期的な見通しのもとに、適切な財源の確保と歳出の精査により、決算剰余金を中心に積み立てるとともに、最小限の取崩しに努めたことから、前年度比</a:t>
          </a:r>
          <a:r>
            <a:rPr lang="en-US" altLang="ja-JP" sz="1000">
              <a:solidFill>
                <a:schemeClr val="dk1"/>
              </a:solidFill>
              <a:effectLst/>
              <a:latin typeface="+mn-lt"/>
              <a:ea typeface="+mn-ea"/>
              <a:cs typeface="+mn-cs"/>
            </a:rPr>
            <a:t>4.71</a:t>
          </a:r>
          <a:r>
            <a:rPr lang="ja-JP" altLang="ja-JP" sz="1000">
              <a:solidFill>
                <a:schemeClr val="dk1"/>
              </a:solidFill>
              <a:effectLst/>
              <a:latin typeface="+mn-lt"/>
              <a:ea typeface="+mn-ea"/>
              <a:cs typeface="+mn-cs"/>
            </a:rPr>
            <a:t>ポイント上昇している。</a:t>
          </a:r>
        </a:p>
        <a:p>
          <a:r>
            <a:rPr lang="ja-JP" altLang="ja-JP" sz="1000">
              <a:solidFill>
                <a:schemeClr val="dk1"/>
              </a:solidFill>
              <a:effectLst/>
              <a:latin typeface="+mn-lt"/>
              <a:ea typeface="+mn-ea"/>
              <a:cs typeface="+mn-cs"/>
            </a:rPr>
            <a:t>実質収支額については、歳入歳出差引額が前年度より</a:t>
          </a:r>
          <a:r>
            <a:rPr lang="en-US" altLang="ja-JP" sz="1000">
              <a:solidFill>
                <a:schemeClr val="dk1"/>
              </a:solidFill>
              <a:effectLst/>
              <a:latin typeface="+mn-lt"/>
              <a:ea typeface="+mn-ea"/>
              <a:cs typeface="+mn-cs"/>
            </a:rPr>
            <a:t>230,710</a:t>
          </a:r>
          <a:r>
            <a:rPr lang="ja-JP" altLang="ja-JP" sz="1000">
              <a:solidFill>
                <a:schemeClr val="dk1"/>
              </a:solidFill>
              <a:effectLst/>
              <a:latin typeface="+mn-lt"/>
              <a:ea typeface="+mn-ea"/>
              <a:cs typeface="+mn-cs"/>
            </a:rPr>
            <a:t>千円増加したほか、翌年度へ繰り越すべき財源</a:t>
          </a:r>
          <a:r>
            <a:rPr lang="en-US" altLang="ja-JP" sz="1000">
              <a:solidFill>
                <a:schemeClr val="dk1"/>
              </a:solidFill>
              <a:effectLst/>
              <a:latin typeface="+mn-lt"/>
              <a:ea typeface="+mn-ea"/>
              <a:cs typeface="+mn-cs"/>
            </a:rPr>
            <a:t>178,186</a:t>
          </a:r>
          <a:r>
            <a:rPr lang="ja-JP" altLang="ja-JP" sz="1000">
              <a:solidFill>
                <a:schemeClr val="dk1"/>
              </a:solidFill>
              <a:effectLst/>
              <a:latin typeface="+mn-lt"/>
              <a:ea typeface="+mn-ea"/>
              <a:cs typeface="+mn-cs"/>
            </a:rPr>
            <a:t>千円を除いた実質収支額は</a:t>
          </a:r>
          <a:r>
            <a:rPr lang="en-US" altLang="ja-JP" sz="1000">
              <a:solidFill>
                <a:schemeClr val="dk1"/>
              </a:solidFill>
              <a:effectLst/>
              <a:latin typeface="+mn-lt"/>
              <a:ea typeface="+mn-ea"/>
              <a:cs typeface="+mn-cs"/>
            </a:rPr>
            <a:t>334,907</a:t>
          </a:r>
          <a:r>
            <a:rPr lang="ja-JP" altLang="ja-JP" sz="1000">
              <a:solidFill>
                <a:schemeClr val="dk1"/>
              </a:solidFill>
              <a:effectLst/>
              <a:latin typeface="+mn-lt"/>
              <a:ea typeface="+mn-ea"/>
              <a:cs typeface="+mn-cs"/>
            </a:rPr>
            <a:t>千円となり、対前年度比</a:t>
          </a:r>
          <a:r>
            <a:rPr lang="en-US" altLang="ja-JP" sz="1000">
              <a:solidFill>
                <a:schemeClr val="dk1"/>
              </a:solidFill>
              <a:effectLst/>
              <a:latin typeface="+mn-lt"/>
              <a:ea typeface="+mn-ea"/>
              <a:cs typeface="+mn-cs"/>
            </a:rPr>
            <a:t>75,826</a:t>
          </a:r>
          <a:r>
            <a:rPr lang="ja-JP" altLang="ja-JP" sz="1000">
              <a:solidFill>
                <a:schemeClr val="dk1"/>
              </a:solidFill>
              <a:effectLst/>
              <a:latin typeface="+mn-lt"/>
              <a:ea typeface="+mn-ea"/>
              <a:cs typeface="+mn-cs"/>
            </a:rPr>
            <a:t>千円増加した。なお、標準財政規模比では</a:t>
          </a:r>
          <a:r>
            <a:rPr lang="en-US" altLang="ja-JP" sz="1000">
              <a:solidFill>
                <a:schemeClr val="dk1"/>
              </a:solidFill>
              <a:effectLst/>
              <a:latin typeface="+mn-lt"/>
              <a:ea typeface="+mn-ea"/>
              <a:cs typeface="+mn-cs"/>
            </a:rPr>
            <a:t>3.19</a:t>
          </a:r>
          <a:r>
            <a:rPr lang="ja-JP" altLang="ja-JP" sz="1000">
              <a:solidFill>
                <a:schemeClr val="dk1"/>
              </a:solidFill>
              <a:effectLst/>
              <a:latin typeface="+mn-lt"/>
              <a:ea typeface="+mn-ea"/>
              <a:cs typeface="+mn-cs"/>
            </a:rPr>
            <a:t>ポイント増加している。</a:t>
          </a:r>
        </a:p>
        <a:p>
          <a:r>
            <a:rPr lang="ja-JP" altLang="ja-JP" sz="1000">
              <a:solidFill>
                <a:schemeClr val="dk1"/>
              </a:solidFill>
              <a:effectLst/>
              <a:latin typeface="+mn-lt"/>
              <a:ea typeface="+mn-ea"/>
              <a:cs typeface="+mn-cs"/>
            </a:rPr>
            <a:t>また、実質単年度収支についても、対前年度比で</a:t>
          </a:r>
          <a:r>
            <a:rPr lang="en-US" altLang="ja-JP" sz="1000">
              <a:solidFill>
                <a:schemeClr val="dk1"/>
              </a:solidFill>
              <a:effectLst/>
              <a:latin typeface="+mn-lt"/>
              <a:ea typeface="+mn-ea"/>
              <a:cs typeface="+mn-cs"/>
            </a:rPr>
            <a:t>3.62</a:t>
          </a:r>
          <a:r>
            <a:rPr lang="ja-JP" altLang="ja-JP" sz="1000">
              <a:solidFill>
                <a:schemeClr val="dk1"/>
              </a:solidFill>
              <a:effectLst/>
              <a:latin typeface="+mn-lt"/>
              <a:ea typeface="+mn-ea"/>
              <a:cs typeface="+mn-cs"/>
            </a:rPr>
            <a:t>ポイント増加している。</a:t>
          </a:r>
        </a:p>
        <a:p>
          <a:r>
            <a:rPr lang="en-US" altLang="ja-JP" sz="1000">
              <a:solidFill>
                <a:schemeClr val="dk1"/>
              </a:solidFill>
              <a:effectLst/>
              <a:latin typeface="+mn-lt"/>
              <a:ea typeface="+mn-ea"/>
              <a:cs typeface="+mn-cs"/>
            </a:rPr>
            <a:t> </a:t>
          </a:r>
          <a:endParaRPr lang="ja-JP" altLang="ja-JP" sz="10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連結実質赤字比率については、すべての会計において黒字となっており、赤字比率はない。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84</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85</v>
      </c>
      <c r="C2" s="182"/>
      <c r="D2" s="183"/>
    </row>
    <row r="3" spans="1:119" ht="18.75" customHeight="1" thickBot="1" x14ac:dyDescent="0.25">
      <c r="A3" s="181"/>
      <c r="B3" s="380" t="s">
        <v>86</v>
      </c>
      <c r="C3" s="381"/>
      <c r="D3" s="381"/>
      <c r="E3" s="382"/>
      <c r="F3" s="382"/>
      <c r="G3" s="382"/>
      <c r="H3" s="382"/>
      <c r="I3" s="382"/>
      <c r="J3" s="382"/>
      <c r="K3" s="382"/>
      <c r="L3" s="382" t="s">
        <v>87</v>
      </c>
      <c r="M3" s="382"/>
      <c r="N3" s="382"/>
      <c r="O3" s="382"/>
      <c r="P3" s="382"/>
      <c r="Q3" s="382"/>
      <c r="R3" s="389"/>
      <c r="S3" s="389"/>
      <c r="T3" s="389"/>
      <c r="U3" s="389"/>
      <c r="V3" s="390"/>
      <c r="W3" s="364" t="s">
        <v>88</v>
      </c>
      <c r="X3" s="365"/>
      <c r="Y3" s="365"/>
      <c r="Z3" s="365"/>
      <c r="AA3" s="365"/>
      <c r="AB3" s="381"/>
      <c r="AC3" s="389" t="s">
        <v>89</v>
      </c>
      <c r="AD3" s="365"/>
      <c r="AE3" s="365"/>
      <c r="AF3" s="365"/>
      <c r="AG3" s="365"/>
      <c r="AH3" s="365"/>
      <c r="AI3" s="365"/>
      <c r="AJ3" s="365"/>
      <c r="AK3" s="365"/>
      <c r="AL3" s="366"/>
      <c r="AM3" s="364" t="s">
        <v>90</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91</v>
      </c>
      <c r="BO3" s="365"/>
      <c r="BP3" s="365"/>
      <c r="BQ3" s="365"/>
      <c r="BR3" s="365"/>
      <c r="BS3" s="365"/>
      <c r="BT3" s="365"/>
      <c r="BU3" s="366"/>
      <c r="BV3" s="364" t="s">
        <v>92</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93</v>
      </c>
      <c r="CU3" s="365"/>
      <c r="CV3" s="365"/>
      <c r="CW3" s="365"/>
      <c r="CX3" s="365"/>
      <c r="CY3" s="365"/>
      <c r="CZ3" s="365"/>
      <c r="DA3" s="366"/>
      <c r="DB3" s="364" t="s">
        <v>94</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95</v>
      </c>
      <c r="AZ4" s="368"/>
      <c r="BA4" s="368"/>
      <c r="BB4" s="368"/>
      <c r="BC4" s="368"/>
      <c r="BD4" s="368"/>
      <c r="BE4" s="368"/>
      <c r="BF4" s="368"/>
      <c r="BG4" s="368"/>
      <c r="BH4" s="368"/>
      <c r="BI4" s="368"/>
      <c r="BJ4" s="368"/>
      <c r="BK4" s="368"/>
      <c r="BL4" s="368"/>
      <c r="BM4" s="369"/>
      <c r="BN4" s="370">
        <v>5020193</v>
      </c>
      <c r="BO4" s="371"/>
      <c r="BP4" s="371"/>
      <c r="BQ4" s="371"/>
      <c r="BR4" s="371"/>
      <c r="BS4" s="371"/>
      <c r="BT4" s="371"/>
      <c r="BU4" s="372"/>
      <c r="BV4" s="370">
        <v>5050224</v>
      </c>
      <c r="BW4" s="371"/>
      <c r="BX4" s="371"/>
      <c r="BY4" s="371"/>
      <c r="BZ4" s="371"/>
      <c r="CA4" s="371"/>
      <c r="CB4" s="371"/>
      <c r="CC4" s="372"/>
      <c r="CD4" s="373" t="s">
        <v>96</v>
      </c>
      <c r="CE4" s="374"/>
      <c r="CF4" s="374"/>
      <c r="CG4" s="374"/>
      <c r="CH4" s="374"/>
      <c r="CI4" s="374"/>
      <c r="CJ4" s="374"/>
      <c r="CK4" s="374"/>
      <c r="CL4" s="374"/>
      <c r="CM4" s="374"/>
      <c r="CN4" s="374"/>
      <c r="CO4" s="374"/>
      <c r="CP4" s="374"/>
      <c r="CQ4" s="374"/>
      <c r="CR4" s="374"/>
      <c r="CS4" s="375"/>
      <c r="CT4" s="376">
        <v>13.3</v>
      </c>
      <c r="CU4" s="377"/>
      <c r="CV4" s="377"/>
      <c r="CW4" s="377"/>
      <c r="CX4" s="377"/>
      <c r="CY4" s="377"/>
      <c r="CZ4" s="377"/>
      <c r="DA4" s="378"/>
      <c r="DB4" s="376">
        <v>10.1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97</v>
      </c>
      <c r="AN5" s="431"/>
      <c r="AO5" s="431"/>
      <c r="AP5" s="431"/>
      <c r="AQ5" s="431"/>
      <c r="AR5" s="431"/>
      <c r="AS5" s="431"/>
      <c r="AT5" s="432"/>
      <c r="AU5" s="433" t="s">
        <v>98</v>
      </c>
      <c r="AV5" s="434"/>
      <c r="AW5" s="434"/>
      <c r="AX5" s="434"/>
      <c r="AY5" s="435" t="s">
        <v>99</v>
      </c>
      <c r="AZ5" s="436"/>
      <c r="BA5" s="436"/>
      <c r="BB5" s="436"/>
      <c r="BC5" s="436"/>
      <c r="BD5" s="436"/>
      <c r="BE5" s="436"/>
      <c r="BF5" s="436"/>
      <c r="BG5" s="436"/>
      <c r="BH5" s="436"/>
      <c r="BI5" s="436"/>
      <c r="BJ5" s="436"/>
      <c r="BK5" s="436"/>
      <c r="BL5" s="436"/>
      <c r="BM5" s="437"/>
      <c r="BN5" s="438">
        <v>4507100</v>
      </c>
      <c r="BO5" s="439"/>
      <c r="BP5" s="439"/>
      <c r="BQ5" s="439"/>
      <c r="BR5" s="439"/>
      <c r="BS5" s="439"/>
      <c r="BT5" s="439"/>
      <c r="BU5" s="440"/>
      <c r="BV5" s="438">
        <v>4767841</v>
      </c>
      <c r="BW5" s="439"/>
      <c r="BX5" s="439"/>
      <c r="BY5" s="439"/>
      <c r="BZ5" s="439"/>
      <c r="CA5" s="439"/>
      <c r="CB5" s="439"/>
      <c r="CC5" s="440"/>
      <c r="CD5" s="441" t="s">
        <v>100</v>
      </c>
      <c r="CE5" s="442"/>
      <c r="CF5" s="442"/>
      <c r="CG5" s="442"/>
      <c r="CH5" s="442"/>
      <c r="CI5" s="442"/>
      <c r="CJ5" s="442"/>
      <c r="CK5" s="442"/>
      <c r="CL5" s="442"/>
      <c r="CM5" s="442"/>
      <c r="CN5" s="442"/>
      <c r="CO5" s="442"/>
      <c r="CP5" s="442"/>
      <c r="CQ5" s="442"/>
      <c r="CR5" s="442"/>
      <c r="CS5" s="443"/>
      <c r="CT5" s="404">
        <v>90.2</v>
      </c>
      <c r="CU5" s="405"/>
      <c r="CV5" s="405"/>
      <c r="CW5" s="405"/>
      <c r="CX5" s="405"/>
      <c r="CY5" s="405"/>
      <c r="CZ5" s="405"/>
      <c r="DA5" s="406"/>
      <c r="DB5" s="404">
        <v>87</v>
      </c>
      <c r="DC5" s="405"/>
      <c r="DD5" s="405"/>
      <c r="DE5" s="405"/>
      <c r="DF5" s="405"/>
      <c r="DG5" s="405"/>
      <c r="DH5" s="405"/>
      <c r="DI5" s="406"/>
    </row>
    <row r="6" spans="1:119" ht="18.75" customHeight="1" x14ac:dyDescent="0.2">
      <c r="A6" s="181"/>
      <c r="B6" s="407" t="s">
        <v>101</v>
      </c>
      <c r="C6" s="408"/>
      <c r="D6" s="408"/>
      <c r="E6" s="409"/>
      <c r="F6" s="409"/>
      <c r="G6" s="409"/>
      <c r="H6" s="409"/>
      <c r="I6" s="409"/>
      <c r="J6" s="409"/>
      <c r="K6" s="409"/>
      <c r="L6" s="409" t="s">
        <v>102</v>
      </c>
      <c r="M6" s="409"/>
      <c r="N6" s="409"/>
      <c r="O6" s="409"/>
      <c r="P6" s="409"/>
      <c r="Q6" s="409"/>
      <c r="R6" s="413"/>
      <c r="S6" s="413"/>
      <c r="T6" s="413"/>
      <c r="U6" s="413"/>
      <c r="V6" s="414"/>
      <c r="W6" s="417" t="s">
        <v>103</v>
      </c>
      <c r="X6" s="418"/>
      <c r="Y6" s="418"/>
      <c r="Z6" s="418"/>
      <c r="AA6" s="418"/>
      <c r="AB6" s="408"/>
      <c r="AC6" s="421" t="s">
        <v>104</v>
      </c>
      <c r="AD6" s="422"/>
      <c r="AE6" s="422"/>
      <c r="AF6" s="422"/>
      <c r="AG6" s="422"/>
      <c r="AH6" s="422"/>
      <c r="AI6" s="422"/>
      <c r="AJ6" s="422"/>
      <c r="AK6" s="422"/>
      <c r="AL6" s="423"/>
      <c r="AM6" s="430" t="s">
        <v>105</v>
      </c>
      <c r="AN6" s="431"/>
      <c r="AO6" s="431"/>
      <c r="AP6" s="431"/>
      <c r="AQ6" s="431"/>
      <c r="AR6" s="431"/>
      <c r="AS6" s="431"/>
      <c r="AT6" s="432"/>
      <c r="AU6" s="433" t="s">
        <v>98</v>
      </c>
      <c r="AV6" s="434"/>
      <c r="AW6" s="434"/>
      <c r="AX6" s="434"/>
      <c r="AY6" s="435" t="s">
        <v>106</v>
      </c>
      <c r="AZ6" s="436"/>
      <c r="BA6" s="436"/>
      <c r="BB6" s="436"/>
      <c r="BC6" s="436"/>
      <c r="BD6" s="436"/>
      <c r="BE6" s="436"/>
      <c r="BF6" s="436"/>
      <c r="BG6" s="436"/>
      <c r="BH6" s="436"/>
      <c r="BI6" s="436"/>
      <c r="BJ6" s="436"/>
      <c r="BK6" s="436"/>
      <c r="BL6" s="436"/>
      <c r="BM6" s="437"/>
      <c r="BN6" s="438">
        <v>513093</v>
      </c>
      <c r="BO6" s="439"/>
      <c r="BP6" s="439"/>
      <c r="BQ6" s="439"/>
      <c r="BR6" s="439"/>
      <c r="BS6" s="439"/>
      <c r="BT6" s="439"/>
      <c r="BU6" s="440"/>
      <c r="BV6" s="438">
        <v>282383</v>
      </c>
      <c r="BW6" s="439"/>
      <c r="BX6" s="439"/>
      <c r="BY6" s="439"/>
      <c r="BZ6" s="439"/>
      <c r="CA6" s="439"/>
      <c r="CB6" s="439"/>
      <c r="CC6" s="440"/>
      <c r="CD6" s="441" t="s">
        <v>107</v>
      </c>
      <c r="CE6" s="442"/>
      <c r="CF6" s="442"/>
      <c r="CG6" s="442"/>
      <c r="CH6" s="442"/>
      <c r="CI6" s="442"/>
      <c r="CJ6" s="442"/>
      <c r="CK6" s="442"/>
      <c r="CL6" s="442"/>
      <c r="CM6" s="442"/>
      <c r="CN6" s="442"/>
      <c r="CO6" s="442"/>
      <c r="CP6" s="442"/>
      <c r="CQ6" s="442"/>
      <c r="CR6" s="442"/>
      <c r="CS6" s="443"/>
      <c r="CT6" s="444">
        <v>91.4</v>
      </c>
      <c r="CU6" s="445"/>
      <c r="CV6" s="445"/>
      <c r="CW6" s="445"/>
      <c r="CX6" s="445"/>
      <c r="CY6" s="445"/>
      <c r="CZ6" s="445"/>
      <c r="DA6" s="446"/>
      <c r="DB6" s="444">
        <v>90</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108</v>
      </c>
      <c r="AN7" s="431"/>
      <c r="AO7" s="431"/>
      <c r="AP7" s="431"/>
      <c r="AQ7" s="431"/>
      <c r="AR7" s="431"/>
      <c r="AS7" s="431"/>
      <c r="AT7" s="432"/>
      <c r="AU7" s="433" t="s">
        <v>109</v>
      </c>
      <c r="AV7" s="434"/>
      <c r="AW7" s="434"/>
      <c r="AX7" s="434"/>
      <c r="AY7" s="435" t="s">
        <v>110</v>
      </c>
      <c r="AZ7" s="436"/>
      <c r="BA7" s="436"/>
      <c r="BB7" s="436"/>
      <c r="BC7" s="436"/>
      <c r="BD7" s="436"/>
      <c r="BE7" s="436"/>
      <c r="BF7" s="436"/>
      <c r="BG7" s="436"/>
      <c r="BH7" s="436"/>
      <c r="BI7" s="436"/>
      <c r="BJ7" s="436"/>
      <c r="BK7" s="436"/>
      <c r="BL7" s="436"/>
      <c r="BM7" s="437"/>
      <c r="BN7" s="438">
        <v>178186</v>
      </c>
      <c r="BO7" s="439"/>
      <c r="BP7" s="439"/>
      <c r="BQ7" s="439"/>
      <c r="BR7" s="439"/>
      <c r="BS7" s="439"/>
      <c r="BT7" s="439"/>
      <c r="BU7" s="440"/>
      <c r="BV7" s="438">
        <v>23302</v>
      </c>
      <c r="BW7" s="439"/>
      <c r="BX7" s="439"/>
      <c r="BY7" s="439"/>
      <c r="BZ7" s="439"/>
      <c r="CA7" s="439"/>
      <c r="CB7" s="439"/>
      <c r="CC7" s="440"/>
      <c r="CD7" s="441" t="s">
        <v>111</v>
      </c>
      <c r="CE7" s="442"/>
      <c r="CF7" s="442"/>
      <c r="CG7" s="442"/>
      <c r="CH7" s="442"/>
      <c r="CI7" s="442"/>
      <c r="CJ7" s="442"/>
      <c r="CK7" s="442"/>
      <c r="CL7" s="442"/>
      <c r="CM7" s="442"/>
      <c r="CN7" s="442"/>
      <c r="CO7" s="442"/>
      <c r="CP7" s="442"/>
      <c r="CQ7" s="442"/>
      <c r="CR7" s="442"/>
      <c r="CS7" s="443"/>
      <c r="CT7" s="438">
        <v>2511483</v>
      </c>
      <c r="CU7" s="439"/>
      <c r="CV7" s="439"/>
      <c r="CW7" s="439"/>
      <c r="CX7" s="439"/>
      <c r="CY7" s="439"/>
      <c r="CZ7" s="439"/>
      <c r="DA7" s="440"/>
      <c r="DB7" s="438">
        <v>2553139</v>
      </c>
      <c r="DC7" s="439"/>
      <c r="DD7" s="439"/>
      <c r="DE7" s="439"/>
      <c r="DF7" s="439"/>
      <c r="DG7" s="439"/>
      <c r="DH7" s="439"/>
      <c r="DI7" s="440"/>
    </row>
    <row r="8" spans="1:119" ht="18.75" customHeight="1" thickBot="1" x14ac:dyDescent="0.25">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112</v>
      </c>
      <c r="AN8" s="431"/>
      <c r="AO8" s="431"/>
      <c r="AP8" s="431"/>
      <c r="AQ8" s="431"/>
      <c r="AR8" s="431"/>
      <c r="AS8" s="431"/>
      <c r="AT8" s="432"/>
      <c r="AU8" s="433" t="s">
        <v>113</v>
      </c>
      <c r="AV8" s="434"/>
      <c r="AW8" s="434"/>
      <c r="AX8" s="434"/>
      <c r="AY8" s="435" t="s">
        <v>114</v>
      </c>
      <c r="AZ8" s="436"/>
      <c r="BA8" s="436"/>
      <c r="BB8" s="436"/>
      <c r="BC8" s="436"/>
      <c r="BD8" s="436"/>
      <c r="BE8" s="436"/>
      <c r="BF8" s="436"/>
      <c r="BG8" s="436"/>
      <c r="BH8" s="436"/>
      <c r="BI8" s="436"/>
      <c r="BJ8" s="436"/>
      <c r="BK8" s="436"/>
      <c r="BL8" s="436"/>
      <c r="BM8" s="437"/>
      <c r="BN8" s="438">
        <v>334907</v>
      </c>
      <c r="BO8" s="439"/>
      <c r="BP8" s="439"/>
      <c r="BQ8" s="439"/>
      <c r="BR8" s="439"/>
      <c r="BS8" s="439"/>
      <c r="BT8" s="439"/>
      <c r="BU8" s="440"/>
      <c r="BV8" s="438">
        <v>259081</v>
      </c>
      <c r="BW8" s="439"/>
      <c r="BX8" s="439"/>
      <c r="BY8" s="439"/>
      <c r="BZ8" s="439"/>
      <c r="CA8" s="439"/>
      <c r="CB8" s="439"/>
      <c r="CC8" s="440"/>
      <c r="CD8" s="441" t="s">
        <v>115</v>
      </c>
      <c r="CE8" s="442"/>
      <c r="CF8" s="442"/>
      <c r="CG8" s="442"/>
      <c r="CH8" s="442"/>
      <c r="CI8" s="442"/>
      <c r="CJ8" s="442"/>
      <c r="CK8" s="442"/>
      <c r="CL8" s="442"/>
      <c r="CM8" s="442"/>
      <c r="CN8" s="442"/>
      <c r="CO8" s="442"/>
      <c r="CP8" s="442"/>
      <c r="CQ8" s="442"/>
      <c r="CR8" s="442"/>
      <c r="CS8" s="443"/>
      <c r="CT8" s="447">
        <v>0.36</v>
      </c>
      <c r="CU8" s="448"/>
      <c r="CV8" s="448"/>
      <c r="CW8" s="448"/>
      <c r="CX8" s="448"/>
      <c r="CY8" s="448"/>
      <c r="CZ8" s="448"/>
      <c r="DA8" s="449"/>
      <c r="DB8" s="447">
        <v>0.37</v>
      </c>
      <c r="DC8" s="448"/>
      <c r="DD8" s="448"/>
      <c r="DE8" s="448"/>
      <c r="DF8" s="448"/>
      <c r="DG8" s="448"/>
      <c r="DH8" s="448"/>
      <c r="DI8" s="449"/>
    </row>
    <row r="9" spans="1:119" ht="18.75" customHeight="1" thickBot="1" x14ac:dyDescent="0.25">
      <c r="A9" s="181"/>
      <c r="B9" s="401" t="s">
        <v>116</v>
      </c>
      <c r="C9" s="402"/>
      <c r="D9" s="402"/>
      <c r="E9" s="402"/>
      <c r="F9" s="402"/>
      <c r="G9" s="402"/>
      <c r="H9" s="402"/>
      <c r="I9" s="402"/>
      <c r="J9" s="402"/>
      <c r="K9" s="450"/>
      <c r="L9" s="451" t="s">
        <v>117</v>
      </c>
      <c r="M9" s="452"/>
      <c r="N9" s="452"/>
      <c r="O9" s="452"/>
      <c r="P9" s="452"/>
      <c r="Q9" s="453"/>
      <c r="R9" s="454">
        <v>6392</v>
      </c>
      <c r="S9" s="455"/>
      <c r="T9" s="455"/>
      <c r="U9" s="455"/>
      <c r="V9" s="456"/>
      <c r="W9" s="364" t="s">
        <v>118</v>
      </c>
      <c r="X9" s="365"/>
      <c r="Y9" s="365"/>
      <c r="Z9" s="365"/>
      <c r="AA9" s="365"/>
      <c r="AB9" s="365"/>
      <c r="AC9" s="365"/>
      <c r="AD9" s="365"/>
      <c r="AE9" s="365"/>
      <c r="AF9" s="365"/>
      <c r="AG9" s="365"/>
      <c r="AH9" s="365"/>
      <c r="AI9" s="365"/>
      <c r="AJ9" s="365"/>
      <c r="AK9" s="365"/>
      <c r="AL9" s="366"/>
      <c r="AM9" s="430" t="s">
        <v>119</v>
      </c>
      <c r="AN9" s="431"/>
      <c r="AO9" s="431"/>
      <c r="AP9" s="431"/>
      <c r="AQ9" s="431"/>
      <c r="AR9" s="431"/>
      <c r="AS9" s="431"/>
      <c r="AT9" s="432"/>
      <c r="AU9" s="433" t="s">
        <v>113</v>
      </c>
      <c r="AV9" s="434"/>
      <c r="AW9" s="434"/>
      <c r="AX9" s="434"/>
      <c r="AY9" s="435" t="s">
        <v>120</v>
      </c>
      <c r="AZ9" s="436"/>
      <c r="BA9" s="436"/>
      <c r="BB9" s="436"/>
      <c r="BC9" s="436"/>
      <c r="BD9" s="436"/>
      <c r="BE9" s="436"/>
      <c r="BF9" s="436"/>
      <c r="BG9" s="436"/>
      <c r="BH9" s="436"/>
      <c r="BI9" s="436"/>
      <c r="BJ9" s="436"/>
      <c r="BK9" s="436"/>
      <c r="BL9" s="436"/>
      <c r="BM9" s="437"/>
      <c r="BN9" s="438">
        <v>75826</v>
      </c>
      <c r="BO9" s="439"/>
      <c r="BP9" s="439"/>
      <c r="BQ9" s="439"/>
      <c r="BR9" s="439"/>
      <c r="BS9" s="439"/>
      <c r="BT9" s="439"/>
      <c r="BU9" s="440"/>
      <c r="BV9" s="438">
        <v>-77662</v>
      </c>
      <c r="BW9" s="439"/>
      <c r="BX9" s="439"/>
      <c r="BY9" s="439"/>
      <c r="BZ9" s="439"/>
      <c r="CA9" s="439"/>
      <c r="CB9" s="439"/>
      <c r="CC9" s="440"/>
      <c r="CD9" s="441" t="s">
        <v>121</v>
      </c>
      <c r="CE9" s="442"/>
      <c r="CF9" s="442"/>
      <c r="CG9" s="442"/>
      <c r="CH9" s="442"/>
      <c r="CI9" s="442"/>
      <c r="CJ9" s="442"/>
      <c r="CK9" s="442"/>
      <c r="CL9" s="442"/>
      <c r="CM9" s="442"/>
      <c r="CN9" s="442"/>
      <c r="CO9" s="442"/>
      <c r="CP9" s="442"/>
      <c r="CQ9" s="442"/>
      <c r="CR9" s="442"/>
      <c r="CS9" s="443"/>
      <c r="CT9" s="404">
        <v>10.6</v>
      </c>
      <c r="CU9" s="405"/>
      <c r="CV9" s="405"/>
      <c r="CW9" s="405"/>
      <c r="CX9" s="405"/>
      <c r="CY9" s="405"/>
      <c r="CZ9" s="405"/>
      <c r="DA9" s="406"/>
      <c r="DB9" s="404">
        <v>10.5</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122</v>
      </c>
      <c r="M10" s="431"/>
      <c r="N10" s="431"/>
      <c r="O10" s="431"/>
      <c r="P10" s="431"/>
      <c r="Q10" s="432"/>
      <c r="R10" s="458">
        <v>6777</v>
      </c>
      <c r="S10" s="459"/>
      <c r="T10" s="459"/>
      <c r="U10" s="459"/>
      <c r="V10" s="460"/>
      <c r="W10" s="395"/>
      <c r="X10" s="396"/>
      <c r="Y10" s="396"/>
      <c r="Z10" s="396"/>
      <c r="AA10" s="396"/>
      <c r="AB10" s="396"/>
      <c r="AC10" s="396"/>
      <c r="AD10" s="396"/>
      <c r="AE10" s="396"/>
      <c r="AF10" s="396"/>
      <c r="AG10" s="396"/>
      <c r="AH10" s="396"/>
      <c r="AI10" s="396"/>
      <c r="AJ10" s="396"/>
      <c r="AK10" s="396"/>
      <c r="AL10" s="399"/>
      <c r="AM10" s="430" t="s">
        <v>123</v>
      </c>
      <c r="AN10" s="431"/>
      <c r="AO10" s="431"/>
      <c r="AP10" s="431"/>
      <c r="AQ10" s="431"/>
      <c r="AR10" s="431"/>
      <c r="AS10" s="431"/>
      <c r="AT10" s="432"/>
      <c r="AU10" s="433" t="s">
        <v>124</v>
      </c>
      <c r="AV10" s="434"/>
      <c r="AW10" s="434"/>
      <c r="AX10" s="434"/>
      <c r="AY10" s="435" t="s">
        <v>125</v>
      </c>
      <c r="AZ10" s="436"/>
      <c r="BA10" s="436"/>
      <c r="BB10" s="436"/>
      <c r="BC10" s="436"/>
      <c r="BD10" s="436"/>
      <c r="BE10" s="436"/>
      <c r="BF10" s="436"/>
      <c r="BG10" s="436"/>
      <c r="BH10" s="436"/>
      <c r="BI10" s="436"/>
      <c r="BJ10" s="436"/>
      <c r="BK10" s="436"/>
      <c r="BL10" s="436"/>
      <c r="BM10" s="437"/>
      <c r="BN10" s="438">
        <v>133563</v>
      </c>
      <c r="BO10" s="439"/>
      <c r="BP10" s="439"/>
      <c r="BQ10" s="439"/>
      <c r="BR10" s="439"/>
      <c r="BS10" s="439"/>
      <c r="BT10" s="439"/>
      <c r="BU10" s="440"/>
      <c r="BV10" s="438">
        <v>168460</v>
      </c>
      <c r="BW10" s="439"/>
      <c r="BX10" s="439"/>
      <c r="BY10" s="439"/>
      <c r="BZ10" s="439"/>
      <c r="CA10" s="439"/>
      <c r="CB10" s="439"/>
      <c r="CC10" s="440"/>
      <c r="CD10" s="184" t="s">
        <v>126</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127</v>
      </c>
      <c r="M11" s="462"/>
      <c r="N11" s="462"/>
      <c r="O11" s="462"/>
      <c r="P11" s="462"/>
      <c r="Q11" s="463"/>
      <c r="R11" s="464" t="s">
        <v>128</v>
      </c>
      <c r="S11" s="465"/>
      <c r="T11" s="465"/>
      <c r="U11" s="465"/>
      <c r="V11" s="466"/>
      <c r="W11" s="395"/>
      <c r="X11" s="396"/>
      <c r="Y11" s="396"/>
      <c r="Z11" s="396"/>
      <c r="AA11" s="396"/>
      <c r="AB11" s="396"/>
      <c r="AC11" s="396"/>
      <c r="AD11" s="396"/>
      <c r="AE11" s="396"/>
      <c r="AF11" s="396"/>
      <c r="AG11" s="396"/>
      <c r="AH11" s="396"/>
      <c r="AI11" s="396"/>
      <c r="AJ11" s="396"/>
      <c r="AK11" s="396"/>
      <c r="AL11" s="399"/>
      <c r="AM11" s="430" t="s">
        <v>129</v>
      </c>
      <c r="AN11" s="431"/>
      <c r="AO11" s="431"/>
      <c r="AP11" s="431"/>
      <c r="AQ11" s="431"/>
      <c r="AR11" s="431"/>
      <c r="AS11" s="431"/>
      <c r="AT11" s="432"/>
      <c r="AU11" s="433" t="s">
        <v>124</v>
      </c>
      <c r="AV11" s="434"/>
      <c r="AW11" s="434"/>
      <c r="AX11" s="434"/>
      <c r="AY11" s="435" t="s">
        <v>130</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131</v>
      </c>
      <c r="CE11" s="442"/>
      <c r="CF11" s="442"/>
      <c r="CG11" s="442"/>
      <c r="CH11" s="442"/>
      <c r="CI11" s="442"/>
      <c r="CJ11" s="442"/>
      <c r="CK11" s="442"/>
      <c r="CL11" s="442"/>
      <c r="CM11" s="442"/>
      <c r="CN11" s="442"/>
      <c r="CO11" s="442"/>
      <c r="CP11" s="442"/>
      <c r="CQ11" s="442"/>
      <c r="CR11" s="442"/>
      <c r="CS11" s="443"/>
      <c r="CT11" s="447" t="s">
        <v>132</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6312</v>
      </c>
      <c r="S12" s="480"/>
      <c r="T12" s="480"/>
      <c r="U12" s="480"/>
      <c r="V12" s="481"/>
      <c r="W12" s="482" t="s">
        <v>1</v>
      </c>
      <c r="X12" s="434"/>
      <c r="Y12" s="434"/>
      <c r="Z12" s="434"/>
      <c r="AA12" s="434"/>
      <c r="AB12" s="483"/>
      <c r="AC12" s="484" t="s">
        <v>135</v>
      </c>
      <c r="AD12" s="485"/>
      <c r="AE12" s="485"/>
      <c r="AF12" s="485"/>
      <c r="AG12" s="486"/>
      <c r="AH12" s="484" t="s">
        <v>136</v>
      </c>
      <c r="AI12" s="485"/>
      <c r="AJ12" s="485"/>
      <c r="AK12" s="485"/>
      <c r="AL12" s="487"/>
      <c r="AM12" s="430" t="s">
        <v>137</v>
      </c>
      <c r="AN12" s="431"/>
      <c r="AO12" s="431"/>
      <c r="AP12" s="431"/>
      <c r="AQ12" s="431"/>
      <c r="AR12" s="431"/>
      <c r="AS12" s="431"/>
      <c r="AT12" s="432"/>
      <c r="AU12" s="433" t="s">
        <v>98</v>
      </c>
      <c r="AV12" s="434"/>
      <c r="AW12" s="434"/>
      <c r="AX12" s="434"/>
      <c r="AY12" s="435" t="s">
        <v>138</v>
      </c>
      <c r="AZ12" s="436"/>
      <c r="BA12" s="436"/>
      <c r="BB12" s="436"/>
      <c r="BC12" s="436"/>
      <c r="BD12" s="436"/>
      <c r="BE12" s="436"/>
      <c r="BF12" s="436"/>
      <c r="BG12" s="436"/>
      <c r="BH12" s="436"/>
      <c r="BI12" s="436"/>
      <c r="BJ12" s="436"/>
      <c r="BK12" s="436"/>
      <c r="BL12" s="436"/>
      <c r="BM12" s="437"/>
      <c r="BN12" s="438">
        <v>29000</v>
      </c>
      <c r="BO12" s="439"/>
      <c r="BP12" s="439"/>
      <c r="BQ12" s="439"/>
      <c r="BR12" s="439"/>
      <c r="BS12" s="439"/>
      <c r="BT12" s="439"/>
      <c r="BU12" s="440"/>
      <c r="BV12" s="438">
        <v>0</v>
      </c>
      <c r="BW12" s="439"/>
      <c r="BX12" s="439"/>
      <c r="BY12" s="439"/>
      <c r="BZ12" s="439"/>
      <c r="CA12" s="439"/>
      <c r="CB12" s="439"/>
      <c r="CC12" s="440"/>
      <c r="CD12" s="441" t="s">
        <v>139</v>
      </c>
      <c r="CE12" s="442"/>
      <c r="CF12" s="442"/>
      <c r="CG12" s="442"/>
      <c r="CH12" s="442"/>
      <c r="CI12" s="442"/>
      <c r="CJ12" s="442"/>
      <c r="CK12" s="442"/>
      <c r="CL12" s="442"/>
      <c r="CM12" s="442"/>
      <c r="CN12" s="442"/>
      <c r="CO12" s="442"/>
      <c r="CP12" s="442"/>
      <c r="CQ12" s="442"/>
      <c r="CR12" s="442"/>
      <c r="CS12" s="443"/>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142</v>
      </c>
      <c r="N13" s="499"/>
      <c r="O13" s="499"/>
      <c r="P13" s="499"/>
      <c r="Q13" s="500"/>
      <c r="R13" s="491">
        <v>6263</v>
      </c>
      <c r="S13" s="492"/>
      <c r="T13" s="492"/>
      <c r="U13" s="492"/>
      <c r="V13" s="493"/>
      <c r="W13" s="417" t="s">
        <v>143</v>
      </c>
      <c r="X13" s="418"/>
      <c r="Y13" s="418"/>
      <c r="Z13" s="418"/>
      <c r="AA13" s="418"/>
      <c r="AB13" s="408"/>
      <c r="AC13" s="458">
        <v>471</v>
      </c>
      <c r="AD13" s="459"/>
      <c r="AE13" s="459"/>
      <c r="AF13" s="459"/>
      <c r="AG13" s="501"/>
      <c r="AH13" s="458">
        <v>424</v>
      </c>
      <c r="AI13" s="459"/>
      <c r="AJ13" s="459"/>
      <c r="AK13" s="459"/>
      <c r="AL13" s="460"/>
      <c r="AM13" s="430" t="s">
        <v>144</v>
      </c>
      <c r="AN13" s="431"/>
      <c r="AO13" s="431"/>
      <c r="AP13" s="431"/>
      <c r="AQ13" s="431"/>
      <c r="AR13" s="431"/>
      <c r="AS13" s="431"/>
      <c r="AT13" s="432"/>
      <c r="AU13" s="433" t="s">
        <v>145</v>
      </c>
      <c r="AV13" s="434"/>
      <c r="AW13" s="434"/>
      <c r="AX13" s="434"/>
      <c r="AY13" s="435" t="s">
        <v>146</v>
      </c>
      <c r="AZ13" s="436"/>
      <c r="BA13" s="436"/>
      <c r="BB13" s="436"/>
      <c r="BC13" s="436"/>
      <c r="BD13" s="436"/>
      <c r="BE13" s="436"/>
      <c r="BF13" s="436"/>
      <c r="BG13" s="436"/>
      <c r="BH13" s="436"/>
      <c r="BI13" s="436"/>
      <c r="BJ13" s="436"/>
      <c r="BK13" s="436"/>
      <c r="BL13" s="436"/>
      <c r="BM13" s="437"/>
      <c r="BN13" s="438">
        <v>180389</v>
      </c>
      <c r="BO13" s="439"/>
      <c r="BP13" s="439"/>
      <c r="BQ13" s="439"/>
      <c r="BR13" s="439"/>
      <c r="BS13" s="439"/>
      <c r="BT13" s="439"/>
      <c r="BU13" s="440"/>
      <c r="BV13" s="438">
        <v>90798</v>
      </c>
      <c r="BW13" s="439"/>
      <c r="BX13" s="439"/>
      <c r="BY13" s="439"/>
      <c r="BZ13" s="439"/>
      <c r="CA13" s="439"/>
      <c r="CB13" s="439"/>
      <c r="CC13" s="440"/>
      <c r="CD13" s="441" t="s">
        <v>147</v>
      </c>
      <c r="CE13" s="442"/>
      <c r="CF13" s="442"/>
      <c r="CG13" s="442"/>
      <c r="CH13" s="442"/>
      <c r="CI13" s="442"/>
      <c r="CJ13" s="442"/>
      <c r="CK13" s="442"/>
      <c r="CL13" s="442"/>
      <c r="CM13" s="442"/>
      <c r="CN13" s="442"/>
      <c r="CO13" s="442"/>
      <c r="CP13" s="442"/>
      <c r="CQ13" s="442"/>
      <c r="CR13" s="442"/>
      <c r="CS13" s="443"/>
      <c r="CT13" s="404">
        <v>10.7</v>
      </c>
      <c r="CU13" s="405"/>
      <c r="CV13" s="405"/>
      <c r="CW13" s="405"/>
      <c r="CX13" s="405"/>
      <c r="CY13" s="405"/>
      <c r="CZ13" s="405"/>
      <c r="DA13" s="406"/>
      <c r="DB13" s="404">
        <v>11.1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148</v>
      </c>
      <c r="M14" s="489"/>
      <c r="N14" s="489"/>
      <c r="O14" s="489"/>
      <c r="P14" s="489"/>
      <c r="Q14" s="490"/>
      <c r="R14" s="491">
        <v>6421</v>
      </c>
      <c r="S14" s="492"/>
      <c r="T14" s="492"/>
      <c r="U14" s="492"/>
      <c r="V14" s="493"/>
      <c r="W14" s="397"/>
      <c r="X14" s="398"/>
      <c r="Y14" s="398"/>
      <c r="Z14" s="398"/>
      <c r="AA14" s="398"/>
      <c r="AB14" s="387"/>
      <c r="AC14" s="494">
        <v>14.1</v>
      </c>
      <c r="AD14" s="495"/>
      <c r="AE14" s="495"/>
      <c r="AF14" s="495"/>
      <c r="AG14" s="496"/>
      <c r="AH14" s="494">
        <v>12.4</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149</v>
      </c>
      <c r="CE14" s="503"/>
      <c r="CF14" s="503"/>
      <c r="CG14" s="503"/>
      <c r="CH14" s="503"/>
      <c r="CI14" s="503"/>
      <c r="CJ14" s="503"/>
      <c r="CK14" s="503"/>
      <c r="CL14" s="503"/>
      <c r="CM14" s="503"/>
      <c r="CN14" s="503"/>
      <c r="CO14" s="503"/>
      <c r="CP14" s="503"/>
      <c r="CQ14" s="503"/>
      <c r="CR14" s="503"/>
      <c r="CS14" s="504"/>
      <c r="CT14" s="505">
        <v>41.4</v>
      </c>
      <c r="CU14" s="506"/>
      <c r="CV14" s="506"/>
      <c r="CW14" s="506"/>
      <c r="CX14" s="506"/>
      <c r="CY14" s="506"/>
      <c r="CZ14" s="506"/>
      <c r="DA14" s="507"/>
      <c r="DB14" s="505">
        <v>11.9</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150</v>
      </c>
      <c r="N15" s="499"/>
      <c r="O15" s="499"/>
      <c r="P15" s="499"/>
      <c r="Q15" s="500"/>
      <c r="R15" s="491">
        <v>6380</v>
      </c>
      <c r="S15" s="492"/>
      <c r="T15" s="492"/>
      <c r="U15" s="492"/>
      <c r="V15" s="493"/>
      <c r="W15" s="417" t="s">
        <v>151</v>
      </c>
      <c r="X15" s="418"/>
      <c r="Y15" s="418"/>
      <c r="Z15" s="418"/>
      <c r="AA15" s="418"/>
      <c r="AB15" s="408"/>
      <c r="AC15" s="458">
        <v>1347</v>
      </c>
      <c r="AD15" s="459"/>
      <c r="AE15" s="459"/>
      <c r="AF15" s="459"/>
      <c r="AG15" s="501"/>
      <c r="AH15" s="458">
        <v>1416</v>
      </c>
      <c r="AI15" s="459"/>
      <c r="AJ15" s="459"/>
      <c r="AK15" s="459"/>
      <c r="AL15" s="460"/>
      <c r="AM15" s="430"/>
      <c r="AN15" s="431"/>
      <c r="AO15" s="431"/>
      <c r="AP15" s="431"/>
      <c r="AQ15" s="431"/>
      <c r="AR15" s="431"/>
      <c r="AS15" s="431"/>
      <c r="AT15" s="432"/>
      <c r="AU15" s="433"/>
      <c r="AV15" s="434"/>
      <c r="AW15" s="434"/>
      <c r="AX15" s="434"/>
      <c r="AY15" s="367" t="s">
        <v>152</v>
      </c>
      <c r="AZ15" s="368"/>
      <c r="BA15" s="368"/>
      <c r="BB15" s="368"/>
      <c r="BC15" s="368"/>
      <c r="BD15" s="368"/>
      <c r="BE15" s="368"/>
      <c r="BF15" s="368"/>
      <c r="BG15" s="368"/>
      <c r="BH15" s="368"/>
      <c r="BI15" s="368"/>
      <c r="BJ15" s="368"/>
      <c r="BK15" s="368"/>
      <c r="BL15" s="368"/>
      <c r="BM15" s="369"/>
      <c r="BN15" s="370">
        <v>788598</v>
      </c>
      <c r="BO15" s="371"/>
      <c r="BP15" s="371"/>
      <c r="BQ15" s="371"/>
      <c r="BR15" s="371"/>
      <c r="BS15" s="371"/>
      <c r="BT15" s="371"/>
      <c r="BU15" s="372"/>
      <c r="BV15" s="370">
        <v>772054</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40.4</v>
      </c>
      <c r="AD16" s="495"/>
      <c r="AE16" s="495"/>
      <c r="AF16" s="495"/>
      <c r="AG16" s="496"/>
      <c r="AH16" s="494">
        <v>41.3</v>
      </c>
      <c r="AI16" s="495"/>
      <c r="AJ16" s="495"/>
      <c r="AK16" s="495"/>
      <c r="AL16" s="497"/>
      <c r="AM16" s="430"/>
      <c r="AN16" s="431"/>
      <c r="AO16" s="431"/>
      <c r="AP16" s="431"/>
      <c r="AQ16" s="431"/>
      <c r="AR16" s="431"/>
      <c r="AS16" s="431"/>
      <c r="AT16" s="432"/>
      <c r="AU16" s="433"/>
      <c r="AV16" s="434"/>
      <c r="AW16" s="434"/>
      <c r="AX16" s="434"/>
      <c r="AY16" s="435" t="s">
        <v>156</v>
      </c>
      <c r="AZ16" s="436"/>
      <c r="BA16" s="436"/>
      <c r="BB16" s="436"/>
      <c r="BC16" s="436"/>
      <c r="BD16" s="436"/>
      <c r="BE16" s="436"/>
      <c r="BF16" s="436"/>
      <c r="BG16" s="436"/>
      <c r="BH16" s="436"/>
      <c r="BI16" s="436"/>
      <c r="BJ16" s="436"/>
      <c r="BK16" s="436"/>
      <c r="BL16" s="436"/>
      <c r="BM16" s="437"/>
      <c r="BN16" s="438">
        <v>2283250</v>
      </c>
      <c r="BO16" s="439"/>
      <c r="BP16" s="439"/>
      <c r="BQ16" s="439"/>
      <c r="BR16" s="439"/>
      <c r="BS16" s="439"/>
      <c r="BT16" s="439"/>
      <c r="BU16" s="440"/>
      <c r="BV16" s="438">
        <v>2247745</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6" t="s">
        <v>157</v>
      </c>
      <c r="N17" s="517"/>
      <c r="O17" s="517"/>
      <c r="P17" s="517"/>
      <c r="Q17" s="518"/>
      <c r="R17" s="513" t="s">
        <v>158</v>
      </c>
      <c r="S17" s="514"/>
      <c r="T17" s="514"/>
      <c r="U17" s="514"/>
      <c r="V17" s="515"/>
      <c r="W17" s="417" t="s">
        <v>159</v>
      </c>
      <c r="X17" s="418"/>
      <c r="Y17" s="418"/>
      <c r="Z17" s="418"/>
      <c r="AA17" s="418"/>
      <c r="AB17" s="408"/>
      <c r="AC17" s="458">
        <v>1517</v>
      </c>
      <c r="AD17" s="459"/>
      <c r="AE17" s="459"/>
      <c r="AF17" s="459"/>
      <c r="AG17" s="501"/>
      <c r="AH17" s="458">
        <v>1592</v>
      </c>
      <c r="AI17" s="459"/>
      <c r="AJ17" s="459"/>
      <c r="AK17" s="459"/>
      <c r="AL17" s="460"/>
      <c r="AM17" s="430"/>
      <c r="AN17" s="431"/>
      <c r="AO17" s="431"/>
      <c r="AP17" s="431"/>
      <c r="AQ17" s="431"/>
      <c r="AR17" s="431"/>
      <c r="AS17" s="431"/>
      <c r="AT17" s="432"/>
      <c r="AU17" s="433"/>
      <c r="AV17" s="434"/>
      <c r="AW17" s="434"/>
      <c r="AX17" s="434"/>
      <c r="AY17" s="435" t="s">
        <v>160</v>
      </c>
      <c r="AZ17" s="436"/>
      <c r="BA17" s="436"/>
      <c r="BB17" s="436"/>
      <c r="BC17" s="436"/>
      <c r="BD17" s="436"/>
      <c r="BE17" s="436"/>
      <c r="BF17" s="436"/>
      <c r="BG17" s="436"/>
      <c r="BH17" s="436"/>
      <c r="BI17" s="436"/>
      <c r="BJ17" s="436"/>
      <c r="BK17" s="436"/>
      <c r="BL17" s="436"/>
      <c r="BM17" s="437"/>
      <c r="BN17" s="438">
        <v>983254</v>
      </c>
      <c r="BO17" s="439"/>
      <c r="BP17" s="439"/>
      <c r="BQ17" s="439"/>
      <c r="BR17" s="439"/>
      <c r="BS17" s="439"/>
      <c r="BT17" s="439"/>
      <c r="BU17" s="440"/>
      <c r="BV17" s="438">
        <v>960280</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1" t="s">
        <v>161</v>
      </c>
      <c r="C18" s="450"/>
      <c r="D18" s="450"/>
      <c r="E18" s="522"/>
      <c r="F18" s="522"/>
      <c r="G18" s="522"/>
      <c r="H18" s="522"/>
      <c r="I18" s="522"/>
      <c r="J18" s="522"/>
      <c r="K18" s="522"/>
      <c r="L18" s="523">
        <v>46.67</v>
      </c>
      <c r="M18" s="523"/>
      <c r="N18" s="523"/>
      <c r="O18" s="523"/>
      <c r="P18" s="523"/>
      <c r="Q18" s="523"/>
      <c r="R18" s="524"/>
      <c r="S18" s="524"/>
      <c r="T18" s="524"/>
      <c r="U18" s="524"/>
      <c r="V18" s="525"/>
      <c r="W18" s="419"/>
      <c r="X18" s="420"/>
      <c r="Y18" s="420"/>
      <c r="Z18" s="420"/>
      <c r="AA18" s="420"/>
      <c r="AB18" s="411"/>
      <c r="AC18" s="526">
        <v>45.5</v>
      </c>
      <c r="AD18" s="527"/>
      <c r="AE18" s="527"/>
      <c r="AF18" s="527"/>
      <c r="AG18" s="528"/>
      <c r="AH18" s="526">
        <v>46.4</v>
      </c>
      <c r="AI18" s="527"/>
      <c r="AJ18" s="527"/>
      <c r="AK18" s="527"/>
      <c r="AL18" s="529"/>
      <c r="AM18" s="430"/>
      <c r="AN18" s="431"/>
      <c r="AO18" s="431"/>
      <c r="AP18" s="431"/>
      <c r="AQ18" s="431"/>
      <c r="AR18" s="431"/>
      <c r="AS18" s="431"/>
      <c r="AT18" s="432"/>
      <c r="AU18" s="433"/>
      <c r="AV18" s="434"/>
      <c r="AW18" s="434"/>
      <c r="AX18" s="434"/>
      <c r="AY18" s="435" t="s">
        <v>162</v>
      </c>
      <c r="AZ18" s="436"/>
      <c r="BA18" s="436"/>
      <c r="BB18" s="436"/>
      <c r="BC18" s="436"/>
      <c r="BD18" s="436"/>
      <c r="BE18" s="436"/>
      <c r="BF18" s="436"/>
      <c r="BG18" s="436"/>
      <c r="BH18" s="436"/>
      <c r="BI18" s="436"/>
      <c r="BJ18" s="436"/>
      <c r="BK18" s="436"/>
      <c r="BL18" s="436"/>
      <c r="BM18" s="437"/>
      <c r="BN18" s="438">
        <v>2270832</v>
      </c>
      <c r="BO18" s="439"/>
      <c r="BP18" s="439"/>
      <c r="BQ18" s="439"/>
      <c r="BR18" s="439"/>
      <c r="BS18" s="439"/>
      <c r="BT18" s="439"/>
      <c r="BU18" s="440"/>
      <c r="BV18" s="438">
        <v>2207751</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1" t="s">
        <v>163</v>
      </c>
      <c r="C19" s="450"/>
      <c r="D19" s="450"/>
      <c r="E19" s="522"/>
      <c r="F19" s="522"/>
      <c r="G19" s="522"/>
      <c r="H19" s="522"/>
      <c r="I19" s="522"/>
      <c r="J19" s="522"/>
      <c r="K19" s="522"/>
      <c r="L19" s="530">
        <v>137</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164</v>
      </c>
      <c r="AZ19" s="436"/>
      <c r="BA19" s="436"/>
      <c r="BB19" s="436"/>
      <c r="BC19" s="436"/>
      <c r="BD19" s="436"/>
      <c r="BE19" s="436"/>
      <c r="BF19" s="436"/>
      <c r="BG19" s="436"/>
      <c r="BH19" s="436"/>
      <c r="BI19" s="436"/>
      <c r="BJ19" s="436"/>
      <c r="BK19" s="436"/>
      <c r="BL19" s="436"/>
      <c r="BM19" s="437"/>
      <c r="BN19" s="438">
        <v>3454891</v>
      </c>
      <c r="BO19" s="439"/>
      <c r="BP19" s="439"/>
      <c r="BQ19" s="439"/>
      <c r="BR19" s="439"/>
      <c r="BS19" s="439"/>
      <c r="BT19" s="439"/>
      <c r="BU19" s="440"/>
      <c r="BV19" s="438">
        <v>3494976</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1" t="s">
        <v>165</v>
      </c>
      <c r="C20" s="450"/>
      <c r="D20" s="450"/>
      <c r="E20" s="522"/>
      <c r="F20" s="522"/>
      <c r="G20" s="522"/>
      <c r="H20" s="522"/>
      <c r="I20" s="522"/>
      <c r="J20" s="522"/>
      <c r="K20" s="522"/>
      <c r="L20" s="530">
        <v>1980</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1" t="s">
        <v>166</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50" t="s">
        <v>167</v>
      </c>
      <c r="C22" s="551"/>
      <c r="D22" s="552"/>
      <c r="E22" s="413" t="s">
        <v>1</v>
      </c>
      <c r="F22" s="418"/>
      <c r="G22" s="418"/>
      <c r="H22" s="418"/>
      <c r="I22" s="418"/>
      <c r="J22" s="418"/>
      <c r="K22" s="408"/>
      <c r="L22" s="413" t="s">
        <v>168</v>
      </c>
      <c r="M22" s="418"/>
      <c r="N22" s="418"/>
      <c r="O22" s="418"/>
      <c r="P22" s="408"/>
      <c r="Q22" s="559" t="s">
        <v>169</v>
      </c>
      <c r="R22" s="560"/>
      <c r="S22" s="560"/>
      <c r="T22" s="560"/>
      <c r="U22" s="560"/>
      <c r="V22" s="561"/>
      <c r="W22" s="565" t="s">
        <v>170</v>
      </c>
      <c r="X22" s="551"/>
      <c r="Y22" s="552"/>
      <c r="Z22" s="413" t="s">
        <v>1</v>
      </c>
      <c r="AA22" s="418"/>
      <c r="AB22" s="418"/>
      <c r="AC22" s="418"/>
      <c r="AD22" s="418"/>
      <c r="AE22" s="418"/>
      <c r="AF22" s="418"/>
      <c r="AG22" s="408"/>
      <c r="AH22" s="570" t="s">
        <v>171</v>
      </c>
      <c r="AI22" s="418"/>
      <c r="AJ22" s="418"/>
      <c r="AK22" s="418"/>
      <c r="AL22" s="408"/>
      <c r="AM22" s="570" t="s">
        <v>172</v>
      </c>
      <c r="AN22" s="571"/>
      <c r="AO22" s="571"/>
      <c r="AP22" s="571"/>
      <c r="AQ22" s="571"/>
      <c r="AR22" s="572"/>
      <c r="AS22" s="559" t="s">
        <v>169</v>
      </c>
      <c r="AT22" s="560"/>
      <c r="AU22" s="560"/>
      <c r="AV22" s="560"/>
      <c r="AW22" s="560"/>
      <c r="AX22" s="576"/>
      <c r="AY22" s="367" t="s">
        <v>173</v>
      </c>
      <c r="AZ22" s="368"/>
      <c r="BA22" s="368"/>
      <c r="BB22" s="368"/>
      <c r="BC22" s="368"/>
      <c r="BD22" s="368"/>
      <c r="BE22" s="368"/>
      <c r="BF22" s="368"/>
      <c r="BG22" s="368"/>
      <c r="BH22" s="368"/>
      <c r="BI22" s="368"/>
      <c r="BJ22" s="368"/>
      <c r="BK22" s="368"/>
      <c r="BL22" s="368"/>
      <c r="BM22" s="369"/>
      <c r="BN22" s="370">
        <v>3388302</v>
      </c>
      <c r="BO22" s="371"/>
      <c r="BP22" s="371"/>
      <c r="BQ22" s="371"/>
      <c r="BR22" s="371"/>
      <c r="BS22" s="371"/>
      <c r="BT22" s="371"/>
      <c r="BU22" s="372"/>
      <c r="BV22" s="370">
        <v>3362897</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174</v>
      </c>
      <c r="AZ23" s="436"/>
      <c r="BA23" s="436"/>
      <c r="BB23" s="436"/>
      <c r="BC23" s="436"/>
      <c r="BD23" s="436"/>
      <c r="BE23" s="436"/>
      <c r="BF23" s="436"/>
      <c r="BG23" s="436"/>
      <c r="BH23" s="436"/>
      <c r="BI23" s="436"/>
      <c r="BJ23" s="436"/>
      <c r="BK23" s="436"/>
      <c r="BL23" s="436"/>
      <c r="BM23" s="437"/>
      <c r="BN23" s="438">
        <v>2681430</v>
      </c>
      <c r="BO23" s="439"/>
      <c r="BP23" s="439"/>
      <c r="BQ23" s="439"/>
      <c r="BR23" s="439"/>
      <c r="BS23" s="439"/>
      <c r="BT23" s="439"/>
      <c r="BU23" s="440"/>
      <c r="BV23" s="438">
        <v>2674872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53"/>
      <c r="C24" s="554"/>
      <c r="D24" s="555"/>
      <c r="E24" s="457" t="s">
        <v>175</v>
      </c>
      <c r="F24" s="431"/>
      <c r="G24" s="431"/>
      <c r="H24" s="431"/>
      <c r="I24" s="431"/>
      <c r="J24" s="431"/>
      <c r="K24" s="432"/>
      <c r="L24" s="458">
        <v>1</v>
      </c>
      <c r="M24" s="459"/>
      <c r="N24" s="459"/>
      <c r="O24" s="459"/>
      <c r="P24" s="501"/>
      <c r="Q24" s="458">
        <v>7580</v>
      </c>
      <c r="R24" s="459"/>
      <c r="S24" s="459"/>
      <c r="T24" s="459"/>
      <c r="U24" s="459"/>
      <c r="V24" s="501"/>
      <c r="W24" s="566"/>
      <c r="X24" s="554"/>
      <c r="Y24" s="555"/>
      <c r="Z24" s="457" t="s">
        <v>176</v>
      </c>
      <c r="AA24" s="431"/>
      <c r="AB24" s="431"/>
      <c r="AC24" s="431"/>
      <c r="AD24" s="431"/>
      <c r="AE24" s="431"/>
      <c r="AF24" s="431"/>
      <c r="AG24" s="432"/>
      <c r="AH24" s="458">
        <v>59</v>
      </c>
      <c r="AI24" s="459"/>
      <c r="AJ24" s="459"/>
      <c r="AK24" s="459"/>
      <c r="AL24" s="501"/>
      <c r="AM24" s="458">
        <v>178357</v>
      </c>
      <c r="AN24" s="459"/>
      <c r="AO24" s="459"/>
      <c r="AP24" s="459"/>
      <c r="AQ24" s="459"/>
      <c r="AR24" s="501"/>
      <c r="AS24" s="458">
        <v>3023</v>
      </c>
      <c r="AT24" s="459"/>
      <c r="AU24" s="459"/>
      <c r="AV24" s="459"/>
      <c r="AW24" s="459"/>
      <c r="AX24" s="460"/>
      <c r="AY24" s="544" t="s">
        <v>177</v>
      </c>
      <c r="AZ24" s="545"/>
      <c r="BA24" s="545"/>
      <c r="BB24" s="545"/>
      <c r="BC24" s="545"/>
      <c r="BD24" s="545"/>
      <c r="BE24" s="545"/>
      <c r="BF24" s="545"/>
      <c r="BG24" s="545"/>
      <c r="BH24" s="545"/>
      <c r="BI24" s="545"/>
      <c r="BJ24" s="545"/>
      <c r="BK24" s="545"/>
      <c r="BL24" s="545"/>
      <c r="BM24" s="546"/>
      <c r="BN24" s="438">
        <v>1919039</v>
      </c>
      <c r="BO24" s="439"/>
      <c r="BP24" s="439"/>
      <c r="BQ24" s="439"/>
      <c r="BR24" s="439"/>
      <c r="BS24" s="439"/>
      <c r="BT24" s="439"/>
      <c r="BU24" s="440"/>
      <c r="BV24" s="438">
        <v>1760573</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53"/>
      <c r="C25" s="554"/>
      <c r="D25" s="555"/>
      <c r="E25" s="457" t="s">
        <v>178</v>
      </c>
      <c r="F25" s="431"/>
      <c r="G25" s="431"/>
      <c r="H25" s="431"/>
      <c r="I25" s="431"/>
      <c r="J25" s="431"/>
      <c r="K25" s="432"/>
      <c r="L25" s="458">
        <v>1</v>
      </c>
      <c r="M25" s="459"/>
      <c r="N25" s="459"/>
      <c r="O25" s="459"/>
      <c r="P25" s="501"/>
      <c r="Q25" s="458">
        <v>6070</v>
      </c>
      <c r="R25" s="459"/>
      <c r="S25" s="459"/>
      <c r="T25" s="459"/>
      <c r="U25" s="459"/>
      <c r="V25" s="501"/>
      <c r="W25" s="566"/>
      <c r="X25" s="554"/>
      <c r="Y25" s="555"/>
      <c r="Z25" s="457" t="s">
        <v>179</v>
      </c>
      <c r="AA25" s="431"/>
      <c r="AB25" s="431"/>
      <c r="AC25" s="431"/>
      <c r="AD25" s="431"/>
      <c r="AE25" s="431"/>
      <c r="AF25" s="431"/>
      <c r="AG25" s="432"/>
      <c r="AH25" s="458" t="s">
        <v>180</v>
      </c>
      <c r="AI25" s="459"/>
      <c r="AJ25" s="459"/>
      <c r="AK25" s="459"/>
      <c r="AL25" s="501"/>
      <c r="AM25" s="458" t="s">
        <v>132</v>
      </c>
      <c r="AN25" s="459"/>
      <c r="AO25" s="459"/>
      <c r="AP25" s="459"/>
      <c r="AQ25" s="459"/>
      <c r="AR25" s="501"/>
      <c r="AS25" s="458" t="s">
        <v>132</v>
      </c>
      <c r="AT25" s="459"/>
      <c r="AU25" s="459"/>
      <c r="AV25" s="459"/>
      <c r="AW25" s="459"/>
      <c r="AX25" s="460"/>
      <c r="AY25" s="367" t="s">
        <v>181</v>
      </c>
      <c r="AZ25" s="368"/>
      <c r="BA25" s="368"/>
      <c r="BB25" s="368"/>
      <c r="BC25" s="368"/>
      <c r="BD25" s="368"/>
      <c r="BE25" s="368"/>
      <c r="BF25" s="368"/>
      <c r="BG25" s="368"/>
      <c r="BH25" s="368"/>
      <c r="BI25" s="368"/>
      <c r="BJ25" s="368"/>
      <c r="BK25" s="368"/>
      <c r="BL25" s="368"/>
      <c r="BM25" s="369"/>
      <c r="BN25" s="370">
        <v>356247</v>
      </c>
      <c r="BO25" s="371"/>
      <c r="BP25" s="371"/>
      <c r="BQ25" s="371"/>
      <c r="BR25" s="371"/>
      <c r="BS25" s="371"/>
      <c r="BT25" s="371"/>
      <c r="BU25" s="372"/>
      <c r="BV25" s="370">
        <v>12567</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53"/>
      <c r="C26" s="554"/>
      <c r="D26" s="555"/>
      <c r="E26" s="457" t="s">
        <v>182</v>
      </c>
      <c r="F26" s="431"/>
      <c r="G26" s="431"/>
      <c r="H26" s="431"/>
      <c r="I26" s="431"/>
      <c r="J26" s="431"/>
      <c r="K26" s="432"/>
      <c r="L26" s="458">
        <v>1</v>
      </c>
      <c r="M26" s="459"/>
      <c r="N26" s="459"/>
      <c r="O26" s="459"/>
      <c r="P26" s="501"/>
      <c r="Q26" s="458">
        <v>5680</v>
      </c>
      <c r="R26" s="459"/>
      <c r="S26" s="459"/>
      <c r="T26" s="459"/>
      <c r="U26" s="459"/>
      <c r="V26" s="501"/>
      <c r="W26" s="566"/>
      <c r="X26" s="554"/>
      <c r="Y26" s="555"/>
      <c r="Z26" s="457" t="s">
        <v>183</v>
      </c>
      <c r="AA26" s="578"/>
      <c r="AB26" s="578"/>
      <c r="AC26" s="578"/>
      <c r="AD26" s="578"/>
      <c r="AE26" s="578"/>
      <c r="AF26" s="578"/>
      <c r="AG26" s="579"/>
      <c r="AH26" s="458" t="s">
        <v>132</v>
      </c>
      <c r="AI26" s="459"/>
      <c r="AJ26" s="459"/>
      <c r="AK26" s="459"/>
      <c r="AL26" s="501"/>
      <c r="AM26" s="458" t="s">
        <v>132</v>
      </c>
      <c r="AN26" s="459"/>
      <c r="AO26" s="459"/>
      <c r="AP26" s="459"/>
      <c r="AQ26" s="459"/>
      <c r="AR26" s="501"/>
      <c r="AS26" s="458" t="s">
        <v>132</v>
      </c>
      <c r="AT26" s="459"/>
      <c r="AU26" s="459"/>
      <c r="AV26" s="459"/>
      <c r="AW26" s="459"/>
      <c r="AX26" s="460"/>
      <c r="AY26" s="441" t="s">
        <v>184</v>
      </c>
      <c r="AZ26" s="442"/>
      <c r="BA26" s="442"/>
      <c r="BB26" s="442"/>
      <c r="BC26" s="442"/>
      <c r="BD26" s="442"/>
      <c r="BE26" s="442"/>
      <c r="BF26" s="442"/>
      <c r="BG26" s="442"/>
      <c r="BH26" s="442"/>
      <c r="BI26" s="442"/>
      <c r="BJ26" s="442"/>
      <c r="BK26" s="442"/>
      <c r="BL26" s="442"/>
      <c r="BM26" s="443"/>
      <c r="BN26" s="438" t="s">
        <v>132</v>
      </c>
      <c r="BO26" s="439"/>
      <c r="BP26" s="439"/>
      <c r="BQ26" s="439"/>
      <c r="BR26" s="439"/>
      <c r="BS26" s="439"/>
      <c r="BT26" s="439"/>
      <c r="BU26" s="440"/>
      <c r="BV26" s="438" t="s">
        <v>132</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53"/>
      <c r="C27" s="554"/>
      <c r="D27" s="555"/>
      <c r="E27" s="457" t="s">
        <v>185</v>
      </c>
      <c r="F27" s="431"/>
      <c r="G27" s="431"/>
      <c r="H27" s="431"/>
      <c r="I27" s="431"/>
      <c r="J27" s="431"/>
      <c r="K27" s="432"/>
      <c r="L27" s="458">
        <v>1</v>
      </c>
      <c r="M27" s="459"/>
      <c r="N27" s="459"/>
      <c r="O27" s="459"/>
      <c r="P27" s="501"/>
      <c r="Q27" s="458">
        <v>3040</v>
      </c>
      <c r="R27" s="459"/>
      <c r="S27" s="459"/>
      <c r="T27" s="459"/>
      <c r="U27" s="459"/>
      <c r="V27" s="501"/>
      <c r="W27" s="566"/>
      <c r="X27" s="554"/>
      <c r="Y27" s="555"/>
      <c r="Z27" s="457" t="s">
        <v>186</v>
      </c>
      <c r="AA27" s="431"/>
      <c r="AB27" s="431"/>
      <c r="AC27" s="431"/>
      <c r="AD27" s="431"/>
      <c r="AE27" s="431"/>
      <c r="AF27" s="431"/>
      <c r="AG27" s="432"/>
      <c r="AH27" s="458">
        <v>3</v>
      </c>
      <c r="AI27" s="459"/>
      <c r="AJ27" s="459"/>
      <c r="AK27" s="459"/>
      <c r="AL27" s="501"/>
      <c r="AM27" s="458">
        <v>10290</v>
      </c>
      <c r="AN27" s="459"/>
      <c r="AO27" s="459"/>
      <c r="AP27" s="459"/>
      <c r="AQ27" s="459"/>
      <c r="AR27" s="501"/>
      <c r="AS27" s="458">
        <v>3430</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47">
        <v>101856</v>
      </c>
      <c r="BO27" s="548"/>
      <c r="BP27" s="548"/>
      <c r="BQ27" s="548"/>
      <c r="BR27" s="548"/>
      <c r="BS27" s="548"/>
      <c r="BT27" s="548"/>
      <c r="BU27" s="549"/>
      <c r="BV27" s="547">
        <v>101853</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53"/>
      <c r="C28" s="554"/>
      <c r="D28" s="555"/>
      <c r="E28" s="457" t="s">
        <v>188</v>
      </c>
      <c r="F28" s="431"/>
      <c r="G28" s="431"/>
      <c r="H28" s="431"/>
      <c r="I28" s="431"/>
      <c r="J28" s="431"/>
      <c r="K28" s="432"/>
      <c r="L28" s="458">
        <v>1</v>
      </c>
      <c r="M28" s="459"/>
      <c r="N28" s="459"/>
      <c r="O28" s="459"/>
      <c r="P28" s="501"/>
      <c r="Q28" s="458">
        <v>2390</v>
      </c>
      <c r="R28" s="459"/>
      <c r="S28" s="459"/>
      <c r="T28" s="459"/>
      <c r="U28" s="459"/>
      <c r="V28" s="501"/>
      <c r="W28" s="566"/>
      <c r="X28" s="554"/>
      <c r="Y28" s="555"/>
      <c r="Z28" s="457" t="s">
        <v>189</v>
      </c>
      <c r="AA28" s="431"/>
      <c r="AB28" s="431"/>
      <c r="AC28" s="431"/>
      <c r="AD28" s="431"/>
      <c r="AE28" s="431"/>
      <c r="AF28" s="431"/>
      <c r="AG28" s="432"/>
      <c r="AH28" s="458" t="s">
        <v>132</v>
      </c>
      <c r="AI28" s="459"/>
      <c r="AJ28" s="459"/>
      <c r="AK28" s="459"/>
      <c r="AL28" s="501"/>
      <c r="AM28" s="458" t="s">
        <v>132</v>
      </c>
      <c r="AN28" s="459"/>
      <c r="AO28" s="459"/>
      <c r="AP28" s="459"/>
      <c r="AQ28" s="459"/>
      <c r="AR28" s="501"/>
      <c r="AS28" s="458" t="s">
        <v>180</v>
      </c>
      <c r="AT28" s="459"/>
      <c r="AU28" s="459"/>
      <c r="AV28" s="459"/>
      <c r="AW28" s="459"/>
      <c r="AX28" s="460"/>
      <c r="AY28" s="580" t="s">
        <v>190</v>
      </c>
      <c r="AZ28" s="581"/>
      <c r="BA28" s="581"/>
      <c r="BB28" s="582"/>
      <c r="BC28" s="367" t="s">
        <v>50</v>
      </c>
      <c r="BD28" s="368"/>
      <c r="BE28" s="368"/>
      <c r="BF28" s="368"/>
      <c r="BG28" s="368"/>
      <c r="BH28" s="368"/>
      <c r="BI28" s="368"/>
      <c r="BJ28" s="368"/>
      <c r="BK28" s="368"/>
      <c r="BL28" s="368"/>
      <c r="BM28" s="369"/>
      <c r="BN28" s="370">
        <v>955916</v>
      </c>
      <c r="BO28" s="371"/>
      <c r="BP28" s="371"/>
      <c r="BQ28" s="371"/>
      <c r="BR28" s="371"/>
      <c r="BS28" s="371"/>
      <c r="BT28" s="371"/>
      <c r="BU28" s="372"/>
      <c r="BV28" s="370">
        <v>851353</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53"/>
      <c r="C29" s="554"/>
      <c r="D29" s="555"/>
      <c r="E29" s="457" t="s">
        <v>191</v>
      </c>
      <c r="F29" s="431"/>
      <c r="G29" s="431"/>
      <c r="H29" s="431"/>
      <c r="I29" s="431"/>
      <c r="J29" s="431"/>
      <c r="K29" s="432"/>
      <c r="L29" s="458">
        <v>10</v>
      </c>
      <c r="M29" s="459"/>
      <c r="N29" s="459"/>
      <c r="O29" s="459"/>
      <c r="P29" s="501"/>
      <c r="Q29" s="458">
        <v>2230</v>
      </c>
      <c r="R29" s="459"/>
      <c r="S29" s="459"/>
      <c r="T29" s="459"/>
      <c r="U29" s="459"/>
      <c r="V29" s="501"/>
      <c r="W29" s="567"/>
      <c r="X29" s="568"/>
      <c r="Y29" s="569"/>
      <c r="Z29" s="457" t="s">
        <v>192</v>
      </c>
      <c r="AA29" s="431"/>
      <c r="AB29" s="431"/>
      <c r="AC29" s="431"/>
      <c r="AD29" s="431"/>
      <c r="AE29" s="431"/>
      <c r="AF29" s="431"/>
      <c r="AG29" s="432"/>
      <c r="AH29" s="458">
        <v>62</v>
      </c>
      <c r="AI29" s="459"/>
      <c r="AJ29" s="459"/>
      <c r="AK29" s="459"/>
      <c r="AL29" s="501"/>
      <c r="AM29" s="458">
        <v>188647</v>
      </c>
      <c r="AN29" s="459"/>
      <c r="AO29" s="459"/>
      <c r="AP29" s="459"/>
      <c r="AQ29" s="459"/>
      <c r="AR29" s="501"/>
      <c r="AS29" s="458">
        <v>3043</v>
      </c>
      <c r="AT29" s="459"/>
      <c r="AU29" s="459"/>
      <c r="AV29" s="459"/>
      <c r="AW29" s="459"/>
      <c r="AX29" s="460"/>
      <c r="AY29" s="583"/>
      <c r="AZ29" s="584"/>
      <c r="BA29" s="584"/>
      <c r="BB29" s="585"/>
      <c r="BC29" s="435" t="s">
        <v>193</v>
      </c>
      <c r="BD29" s="436"/>
      <c r="BE29" s="436"/>
      <c r="BF29" s="436"/>
      <c r="BG29" s="436"/>
      <c r="BH29" s="436"/>
      <c r="BI29" s="436"/>
      <c r="BJ29" s="436"/>
      <c r="BK29" s="436"/>
      <c r="BL29" s="436"/>
      <c r="BM29" s="437"/>
      <c r="BN29" s="438">
        <v>3012</v>
      </c>
      <c r="BO29" s="439"/>
      <c r="BP29" s="439"/>
      <c r="BQ29" s="439"/>
      <c r="BR29" s="439"/>
      <c r="BS29" s="439"/>
      <c r="BT29" s="439"/>
      <c r="BU29" s="440"/>
      <c r="BV29" s="438">
        <v>3011</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194</v>
      </c>
      <c r="X30" s="594"/>
      <c r="Y30" s="594"/>
      <c r="Z30" s="594"/>
      <c r="AA30" s="594"/>
      <c r="AB30" s="594"/>
      <c r="AC30" s="594"/>
      <c r="AD30" s="594"/>
      <c r="AE30" s="594"/>
      <c r="AF30" s="594"/>
      <c r="AG30" s="595"/>
      <c r="AH30" s="526">
        <v>100.4</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870835</v>
      </c>
      <c r="BO30" s="548"/>
      <c r="BP30" s="548"/>
      <c r="BQ30" s="548"/>
      <c r="BR30" s="548"/>
      <c r="BS30" s="548"/>
      <c r="BT30" s="548"/>
      <c r="BU30" s="549"/>
      <c r="BV30" s="547">
        <v>1055917</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89" t="s">
        <v>195</v>
      </c>
      <c r="D32" s="589"/>
      <c r="E32" s="589"/>
      <c r="F32" s="589"/>
      <c r="G32" s="589"/>
      <c r="H32" s="589"/>
      <c r="I32" s="589"/>
      <c r="J32" s="589"/>
      <c r="K32" s="589"/>
      <c r="L32" s="589"/>
      <c r="M32" s="589"/>
      <c r="N32" s="589"/>
      <c r="O32" s="589"/>
      <c r="P32" s="589"/>
      <c r="Q32" s="589"/>
      <c r="R32" s="589"/>
      <c r="S32" s="589"/>
      <c r="U32" s="442" t="s">
        <v>196</v>
      </c>
      <c r="V32" s="442"/>
      <c r="W32" s="442"/>
      <c r="X32" s="442"/>
      <c r="Y32" s="442"/>
      <c r="Z32" s="442"/>
      <c r="AA32" s="442"/>
      <c r="AB32" s="442"/>
      <c r="AC32" s="442"/>
      <c r="AD32" s="442"/>
      <c r="AE32" s="442"/>
      <c r="AF32" s="442"/>
      <c r="AG32" s="442"/>
      <c r="AH32" s="442"/>
      <c r="AI32" s="442"/>
      <c r="AJ32" s="442"/>
      <c r="AK32" s="442"/>
      <c r="AM32" s="442" t="s">
        <v>197</v>
      </c>
      <c r="AN32" s="442"/>
      <c r="AO32" s="442"/>
      <c r="AP32" s="442"/>
      <c r="AQ32" s="442"/>
      <c r="AR32" s="442"/>
      <c r="AS32" s="442"/>
      <c r="AT32" s="442"/>
      <c r="AU32" s="442"/>
      <c r="AV32" s="442"/>
      <c r="AW32" s="442"/>
      <c r="AX32" s="442"/>
      <c r="AY32" s="442"/>
      <c r="AZ32" s="442"/>
      <c r="BA32" s="442"/>
      <c r="BB32" s="442"/>
      <c r="BC32" s="442"/>
      <c r="BE32" s="442" t="s">
        <v>198</v>
      </c>
      <c r="BF32" s="442"/>
      <c r="BG32" s="442"/>
      <c r="BH32" s="442"/>
      <c r="BI32" s="442"/>
      <c r="BJ32" s="442"/>
      <c r="BK32" s="442"/>
      <c r="BL32" s="442"/>
      <c r="BM32" s="442"/>
      <c r="BN32" s="442"/>
      <c r="BO32" s="442"/>
      <c r="BP32" s="442"/>
      <c r="BQ32" s="442"/>
      <c r="BR32" s="442"/>
      <c r="BS32" s="442"/>
      <c r="BT32" s="442"/>
      <c r="BU32" s="442"/>
      <c r="BW32" s="442" t="s">
        <v>199</v>
      </c>
      <c r="BX32" s="442"/>
      <c r="BY32" s="442"/>
      <c r="BZ32" s="442"/>
      <c r="CA32" s="442"/>
      <c r="CB32" s="442"/>
      <c r="CC32" s="442"/>
      <c r="CD32" s="442"/>
      <c r="CE32" s="442"/>
      <c r="CF32" s="442"/>
      <c r="CG32" s="442"/>
      <c r="CH32" s="442"/>
      <c r="CI32" s="442"/>
      <c r="CJ32" s="442"/>
      <c r="CK32" s="442"/>
      <c r="CL32" s="442"/>
      <c r="CM32" s="442"/>
      <c r="CO32" s="442" t="s">
        <v>200</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2">
      <c r="A33" s="181"/>
      <c r="B33" s="205"/>
      <c r="C33" s="425" t="s">
        <v>201</v>
      </c>
      <c r="D33" s="425"/>
      <c r="E33" s="396" t="s">
        <v>202</v>
      </c>
      <c r="F33" s="396"/>
      <c r="G33" s="396"/>
      <c r="H33" s="396"/>
      <c r="I33" s="396"/>
      <c r="J33" s="396"/>
      <c r="K33" s="396"/>
      <c r="L33" s="396"/>
      <c r="M33" s="396"/>
      <c r="N33" s="396"/>
      <c r="O33" s="396"/>
      <c r="P33" s="396"/>
      <c r="Q33" s="396"/>
      <c r="R33" s="396"/>
      <c r="S33" s="396"/>
      <c r="T33" s="206"/>
      <c r="U33" s="425" t="s">
        <v>201</v>
      </c>
      <c r="V33" s="425"/>
      <c r="W33" s="396" t="s">
        <v>202</v>
      </c>
      <c r="X33" s="396"/>
      <c r="Y33" s="396"/>
      <c r="Z33" s="396"/>
      <c r="AA33" s="396"/>
      <c r="AB33" s="396"/>
      <c r="AC33" s="396"/>
      <c r="AD33" s="396"/>
      <c r="AE33" s="396"/>
      <c r="AF33" s="396"/>
      <c r="AG33" s="396"/>
      <c r="AH33" s="396"/>
      <c r="AI33" s="396"/>
      <c r="AJ33" s="396"/>
      <c r="AK33" s="396"/>
      <c r="AL33" s="206"/>
      <c r="AM33" s="425" t="s">
        <v>201</v>
      </c>
      <c r="AN33" s="425"/>
      <c r="AO33" s="396" t="s">
        <v>202</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25" t="s">
        <v>203</v>
      </c>
      <c r="BX33" s="425"/>
      <c r="BY33" s="396" t="s">
        <v>205</v>
      </c>
      <c r="BZ33" s="396"/>
      <c r="CA33" s="396"/>
      <c r="CB33" s="396"/>
      <c r="CC33" s="396"/>
      <c r="CD33" s="396"/>
      <c r="CE33" s="396"/>
      <c r="CF33" s="396"/>
      <c r="CG33" s="396"/>
      <c r="CH33" s="396"/>
      <c r="CI33" s="396"/>
      <c r="CJ33" s="396"/>
      <c r="CK33" s="396"/>
      <c r="CL33" s="396"/>
      <c r="CM33" s="396"/>
      <c r="CN33" s="206"/>
      <c r="CO33" s="425" t="s">
        <v>201</v>
      </c>
      <c r="CP33" s="425"/>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上水道事業会計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7</v>
      </c>
      <c r="BX34" s="597"/>
      <c r="BY34" s="598" t="str">
        <f>IF('各会計、関係団体の財政状況及び健全化判断比率'!B68="","",'各会計、関係団体の財政状況及び健全化判断比率'!B68)</f>
        <v>福島県後期高齢者医療広域連合（一般会計）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株式会社こぶしの里</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農業集落排水事業</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8</v>
      </c>
      <c r="BX35" s="597"/>
      <c r="BY35" s="598" t="str">
        <f>IF('各会計、関係団体の財政状況及び健全化判断比率'!B69="","",'各会計、関係団体の財政状況及び健全化判断比率'!B69)</f>
        <v>福島県後期高齢者医療広域連合後期高齢者医療特別会計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9</v>
      </c>
      <c r="BX36" s="597"/>
      <c r="BY36" s="598" t="str">
        <f>IF('各会計、関係団体の財政状況及び健全化判断比率'!B70="","",'各会計、関係団体の財政状況及び健全化判断比率'!B70)</f>
        <v>福島県市町村総合事務組合一般会計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10</v>
      </c>
      <c r="BX37" s="597"/>
      <c r="BY37" s="598" t="str">
        <f>IF('各会計、関係団体の財政状況及び健全化判断比率'!B71="","",'各会計、関係団体の財政状況及び健全化判断比率'!B71)</f>
        <v>福島県市町村総合事務組合消防賞じゅつ金特別会計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11</v>
      </c>
      <c r="BX38" s="597"/>
      <c r="BY38" s="598" t="str">
        <f>IF('各会計、関係団体の財政状況及び健全化判断比率'!B72="","",'各会計、関係団体の財政状況及び健全化判断比率'!B72)</f>
        <v>福島県市町村総合事務組合非常勤職員公務災害補償特別会計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12</v>
      </c>
      <c r="BX39" s="597"/>
      <c r="BY39" s="598" t="str">
        <f>IF('各会計、関係団体の財政状況及び健全化判断比率'!B73="","",'各会計、関係団体の財政状況及び健全化判断比率'!B73)</f>
        <v>福島県市町村総合事務組合自治会館管理特別会計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13</v>
      </c>
      <c r="BX40" s="597"/>
      <c r="BY40" s="598" t="str">
        <f>IF('各会計、関係団体の財政状況及び健全化判断比率'!B74="","",'各会計、関係団体の財政状況及び健全化判断比率'!B74)</f>
        <v>公立岩瀬病院企業団</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14</v>
      </c>
      <c r="BX41" s="597"/>
      <c r="BY41" s="598" t="str">
        <f>IF('各会計、関係団体の財政状況及び健全化判断比率'!B75="","",'各会計、関係団体の財政状況及び健全化判断比率'!B75)</f>
        <v>石川地方生活環境施設組合（一般会計）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15</v>
      </c>
      <c r="BX42" s="597"/>
      <c r="BY42" s="598" t="str">
        <f>IF('各会計、関係団体の財政状況及び健全化判断比率'!B76="","",'各会計、関係団体の財政状況及び健全化判断比率'!B76)</f>
        <v>須賀川地方広域消防組合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16</v>
      </c>
      <c r="BX43" s="597"/>
      <c r="BY43" s="598" t="str">
        <f>IF('各会計、関係団体の財政状況及び健全化判断比率'!B77="","",'各会計、関係団体の財政状況及び健全化判断比率'!B77)</f>
        <v>福島県市町村事務組合消防補償等特別会計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1eRpOkvvrxZPz4CWFzg7/wFAVd8SXt7WN0VSeNqu2GQ9tHmEmEQ8NIOHOtFFfr6SvdLvrRruWKDuYj8/ihVW3g==" saltValue="mVWkRmWeC9x7W4zhwPslh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1" zoomScaleSheetLayoutView="100" workbookViewId="0">
      <selection activeCell="J40" sqref="J40"/>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3" t="s">
        <v>566</v>
      </c>
      <c r="D34" s="1153"/>
      <c r="E34" s="1154"/>
      <c r="F34" s="32">
        <v>19.22</v>
      </c>
      <c r="G34" s="33">
        <v>17.899999999999999</v>
      </c>
      <c r="H34" s="33">
        <v>16.600000000000001</v>
      </c>
      <c r="I34" s="33">
        <v>15.47</v>
      </c>
      <c r="J34" s="34">
        <v>17.940000000000001</v>
      </c>
      <c r="K34" s="22"/>
      <c r="L34" s="22"/>
      <c r="M34" s="22"/>
      <c r="N34" s="22"/>
      <c r="O34" s="22"/>
      <c r="P34" s="22"/>
    </row>
    <row r="35" spans="1:16" ht="39" customHeight="1" x14ac:dyDescent="0.2">
      <c r="A35" s="22"/>
      <c r="B35" s="35"/>
      <c r="C35" s="1147" t="s">
        <v>567</v>
      </c>
      <c r="D35" s="1148"/>
      <c r="E35" s="1149"/>
      <c r="F35" s="36">
        <v>6.9</v>
      </c>
      <c r="G35" s="37">
        <v>9.5</v>
      </c>
      <c r="H35" s="37">
        <v>14.23</v>
      </c>
      <c r="I35" s="37">
        <v>10.15</v>
      </c>
      <c r="J35" s="38">
        <v>13.33</v>
      </c>
      <c r="K35" s="22"/>
      <c r="L35" s="22"/>
      <c r="M35" s="22"/>
      <c r="N35" s="22"/>
      <c r="O35" s="22"/>
      <c r="P35" s="22"/>
    </row>
    <row r="36" spans="1:16" ht="39" customHeight="1" x14ac:dyDescent="0.2">
      <c r="A36" s="22"/>
      <c r="B36" s="35"/>
      <c r="C36" s="1147" t="s">
        <v>568</v>
      </c>
      <c r="D36" s="1148"/>
      <c r="E36" s="1149"/>
      <c r="F36" s="36" t="s">
        <v>518</v>
      </c>
      <c r="G36" s="37" t="s">
        <v>518</v>
      </c>
      <c r="H36" s="37" t="s">
        <v>518</v>
      </c>
      <c r="I36" s="37" t="s">
        <v>518</v>
      </c>
      <c r="J36" s="38">
        <v>11.57</v>
      </c>
      <c r="K36" s="22"/>
      <c r="L36" s="22"/>
      <c r="M36" s="22"/>
      <c r="N36" s="22"/>
      <c r="O36" s="22"/>
      <c r="P36" s="22"/>
    </row>
    <row r="37" spans="1:16" ht="39" customHeight="1" x14ac:dyDescent="0.2">
      <c r="A37" s="22"/>
      <c r="B37" s="35"/>
      <c r="C37" s="1147" t="s">
        <v>569</v>
      </c>
      <c r="D37" s="1148"/>
      <c r="E37" s="1149"/>
      <c r="F37" s="36">
        <v>0.85</v>
      </c>
      <c r="G37" s="37">
        <v>0.84</v>
      </c>
      <c r="H37" s="37">
        <v>0.37</v>
      </c>
      <c r="I37" s="37">
        <v>1.01</v>
      </c>
      <c r="J37" s="38">
        <v>3.08</v>
      </c>
      <c r="K37" s="22"/>
      <c r="L37" s="22"/>
      <c r="M37" s="22"/>
      <c r="N37" s="22"/>
      <c r="O37" s="22"/>
      <c r="P37" s="22"/>
    </row>
    <row r="38" spans="1:16" ht="39" customHeight="1" x14ac:dyDescent="0.2">
      <c r="A38" s="22"/>
      <c r="B38" s="35"/>
      <c r="C38" s="1147" t="s">
        <v>570</v>
      </c>
      <c r="D38" s="1148"/>
      <c r="E38" s="1149"/>
      <c r="F38" s="36">
        <v>3.83</v>
      </c>
      <c r="G38" s="37">
        <v>4.03</v>
      </c>
      <c r="H38" s="37">
        <v>3.84</v>
      </c>
      <c r="I38" s="37">
        <v>3.46</v>
      </c>
      <c r="J38" s="38">
        <v>2.5</v>
      </c>
      <c r="K38" s="22"/>
      <c r="L38" s="22"/>
      <c r="M38" s="22"/>
      <c r="N38" s="22"/>
      <c r="O38" s="22"/>
      <c r="P38" s="22"/>
    </row>
    <row r="39" spans="1:16" ht="39" customHeight="1" x14ac:dyDescent="0.2">
      <c r="A39" s="22"/>
      <c r="B39" s="35"/>
      <c r="C39" s="1147" t="s">
        <v>571</v>
      </c>
      <c r="D39" s="1148"/>
      <c r="E39" s="1149"/>
      <c r="F39" s="36">
        <v>0.02</v>
      </c>
      <c r="G39" s="37">
        <v>0.02</v>
      </c>
      <c r="H39" s="37">
        <v>0</v>
      </c>
      <c r="I39" s="37">
        <v>0.01</v>
      </c>
      <c r="J39" s="38">
        <v>0.01</v>
      </c>
      <c r="K39" s="22"/>
      <c r="L39" s="22"/>
      <c r="M39" s="22"/>
      <c r="N39" s="22"/>
      <c r="O39" s="22"/>
      <c r="P39" s="22"/>
    </row>
    <row r="40" spans="1:16" ht="39" customHeight="1" x14ac:dyDescent="0.2">
      <c r="A40" s="22"/>
      <c r="B40" s="35"/>
      <c r="C40" s="1147"/>
      <c r="D40" s="1148"/>
      <c r="E40" s="1149"/>
      <c r="F40" s="36"/>
      <c r="G40" s="37"/>
      <c r="H40" s="37"/>
      <c r="I40" s="37"/>
      <c r="J40" s="38"/>
      <c r="K40" s="22"/>
      <c r="L40" s="22"/>
      <c r="M40" s="22"/>
      <c r="N40" s="22"/>
      <c r="O40" s="22"/>
      <c r="P40" s="22"/>
    </row>
    <row r="41" spans="1:16" ht="39" customHeight="1" x14ac:dyDescent="0.2">
      <c r="A41" s="22"/>
      <c r="B41" s="35"/>
      <c r="C41" s="1147"/>
      <c r="D41" s="1148"/>
      <c r="E41" s="1149"/>
      <c r="F41" s="36"/>
      <c r="G41" s="37"/>
      <c r="H41" s="37"/>
      <c r="I41" s="37"/>
      <c r="J41" s="38"/>
      <c r="K41" s="22"/>
      <c r="L41" s="22"/>
      <c r="M41" s="22"/>
      <c r="N41" s="22"/>
      <c r="O41" s="22"/>
      <c r="P41" s="22"/>
    </row>
    <row r="42" spans="1:16" ht="39" customHeight="1" x14ac:dyDescent="0.2">
      <c r="A42" s="22"/>
      <c r="B42" s="39"/>
      <c r="C42" s="1147" t="s">
        <v>572</v>
      </c>
      <c r="D42" s="1148"/>
      <c r="E42" s="1149"/>
      <c r="F42" s="36" t="s">
        <v>518</v>
      </c>
      <c r="G42" s="37" t="s">
        <v>518</v>
      </c>
      <c r="H42" s="37" t="s">
        <v>518</v>
      </c>
      <c r="I42" s="37" t="s">
        <v>518</v>
      </c>
      <c r="J42" s="38" t="s">
        <v>518</v>
      </c>
      <c r="K42" s="22"/>
      <c r="L42" s="22"/>
      <c r="M42" s="22"/>
      <c r="N42" s="22"/>
      <c r="O42" s="22"/>
      <c r="P42" s="22"/>
    </row>
    <row r="43" spans="1:16" ht="39" customHeight="1" thickBot="1" x14ac:dyDescent="0.25">
      <c r="A43" s="22"/>
      <c r="B43" s="40"/>
      <c r="C43" s="1150" t="s">
        <v>573</v>
      </c>
      <c r="D43" s="1151"/>
      <c r="E43" s="1152"/>
      <c r="F43" s="41">
        <v>0.32</v>
      </c>
      <c r="G43" s="42">
        <v>0.01</v>
      </c>
      <c r="H43" s="42">
        <v>0.19</v>
      </c>
      <c r="I43" s="42">
        <v>0.37</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Y42Z/WOMikGU1Ah7stEEhn3i6e9r4GxfgFJMsfLWWFTeq6801yGWF6WNXQVMxC9VWWhlN3zrVeaagusHPJFaWQ==" saltValue="Dz2j6e5HXo4rPeUQl+c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55" t="s">
        <v>11</v>
      </c>
      <c r="C45" s="1156"/>
      <c r="D45" s="58"/>
      <c r="E45" s="1161" t="s">
        <v>12</v>
      </c>
      <c r="F45" s="1161"/>
      <c r="G45" s="1161"/>
      <c r="H45" s="1161"/>
      <c r="I45" s="1161"/>
      <c r="J45" s="1162"/>
      <c r="K45" s="59">
        <v>377</v>
      </c>
      <c r="L45" s="60">
        <v>374</v>
      </c>
      <c r="M45" s="60">
        <v>366</v>
      </c>
      <c r="N45" s="60">
        <v>374</v>
      </c>
      <c r="O45" s="61">
        <v>373</v>
      </c>
      <c r="P45" s="48"/>
      <c r="Q45" s="48"/>
      <c r="R45" s="48"/>
      <c r="S45" s="48"/>
      <c r="T45" s="48"/>
      <c r="U45" s="48"/>
    </row>
    <row r="46" spans="1:21" ht="30.75" customHeight="1" x14ac:dyDescent="0.2">
      <c r="A46" s="48"/>
      <c r="B46" s="1157"/>
      <c r="C46" s="1158"/>
      <c r="D46" s="62"/>
      <c r="E46" s="1163" t="s">
        <v>13</v>
      </c>
      <c r="F46" s="1163"/>
      <c r="G46" s="1163"/>
      <c r="H46" s="1163"/>
      <c r="I46" s="1163"/>
      <c r="J46" s="1164"/>
      <c r="K46" s="63" t="s">
        <v>518</v>
      </c>
      <c r="L46" s="64" t="s">
        <v>518</v>
      </c>
      <c r="M46" s="64" t="s">
        <v>518</v>
      </c>
      <c r="N46" s="64" t="s">
        <v>518</v>
      </c>
      <c r="O46" s="65" t="s">
        <v>518</v>
      </c>
      <c r="P46" s="48"/>
      <c r="Q46" s="48"/>
      <c r="R46" s="48"/>
      <c r="S46" s="48"/>
      <c r="T46" s="48"/>
      <c r="U46" s="48"/>
    </row>
    <row r="47" spans="1:21" ht="30.75" customHeight="1" x14ac:dyDescent="0.2">
      <c r="A47" s="48"/>
      <c r="B47" s="1157"/>
      <c r="C47" s="1158"/>
      <c r="D47" s="62"/>
      <c r="E47" s="1163" t="s">
        <v>14</v>
      </c>
      <c r="F47" s="1163"/>
      <c r="G47" s="1163"/>
      <c r="H47" s="1163"/>
      <c r="I47" s="1163"/>
      <c r="J47" s="1164"/>
      <c r="K47" s="63" t="s">
        <v>518</v>
      </c>
      <c r="L47" s="64" t="s">
        <v>518</v>
      </c>
      <c r="M47" s="64" t="s">
        <v>518</v>
      </c>
      <c r="N47" s="64" t="s">
        <v>518</v>
      </c>
      <c r="O47" s="65" t="s">
        <v>518</v>
      </c>
      <c r="P47" s="48"/>
      <c r="Q47" s="48"/>
      <c r="R47" s="48"/>
      <c r="S47" s="48"/>
      <c r="T47" s="48"/>
      <c r="U47" s="48"/>
    </row>
    <row r="48" spans="1:21" ht="30.75" customHeight="1" x14ac:dyDescent="0.2">
      <c r="A48" s="48"/>
      <c r="B48" s="1157"/>
      <c r="C48" s="1158"/>
      <c r="D48" s="62"/>
      <c r="E48" s="1163" t="s">
        <v>15</v>
      </c>
      <c r="F48" s="1163"/>
      <c r="G48" s="1163"/>
      <c r="H48" s="1163"/>
      <c r="I48" s="1163"/>
      <c r="J48" s="1164"/>
      <c r="K48" s="63">
        <v>154</v>
      </c>
      <c r="L48" s="64">
        <v>155</v>
      </c>
      <c r="M48" s="64">
        <v>87</v>
      </c>
      <c r="N48" s="64">
        <v>154</v>
      </c>
      <c r="O48" s="65">
        <v>155</v>
      </c>
      <c r="P48" s="48"/>
      <c r="Q48" s="48"/>
      <c r="R48" s="48"/>
      <c r="S48" s="48"/>
      <c r="T48" s="48"/>
      <c r="U48" s="48"/>
    </row>
    <row r="49" spans="1:21" ht="30.75" customHeight="1" x14ac:dyDescent="0.2">
      <c r="A49" s="48"/>
      <c r="B49" s="1157"/>
      <c r="C49" s="1158"/>
      <c r="D49" s="62"/>
      <c r="E49" s="1163" t="s">
        <v>16</v>
      </c>
      <c r="F49" s="1163"/>
      <c r="G49" s="1163"/>
      <c r="H49" s="1163"/>
      <c r="I49" s="1163"/>
      <c r="J49" s="1164"/>
      <c r="K49" s="63">
        <v>0</v>
      </c>
      <c r="L49" s="64">
        <v>0</v>
      </c>
      <c r="M49" s="64">
        <v>2</v>
      </c>
      <c r="N49" s="64">
        <v>7</v>
      </c>
      <c r="O49" s="65">
        <v>12</v>
      </c>
      <c r="P49" s="48"/>
      <c r="Q49" s="48"/>
      <c r="R49" s="48"/>
      <c r="S49" s="48"/>
      <c r="T49" s="48"/>
      <c r="U49" s="48"/>
    </row>
    <row r="50" spans="1:21" ht="30.75" customHeight="1" x14ac:dyDescent="0.2">
      <c r="A50" s="48"/>
      <c r="B50" s="1157"/>
      <c r="C50" s="1158"/>
      <c r="D50" s="62"/>
      <c r="E50" s="1163" t="s">
        <v>17</v>
      </c>
      <c r="F50" s="1163"/>
      <c r="G50" s="1163"/>
      <c r="H50" s="1163"/>
      <c r="I50" s="1163"/>
      <c r="J50" s="1164"/>
      <c r="K50" s="63">
        <v>8</v>
      </c>
      <c r="L50" s="64">
        <v>8</v>
      </c>
      <c r="M50" s="64">
        <v>7</v>
      </c>
      <c r="N50" s="64">
        <v>6</v>
      </c>
      <c r="O50" s="65">
        <v>6</v>
      </c>
      <c r="P50" s="48"/>
      <c r="Q50" s="48"/>
      <c r="R50" s="48"/>
      <c r="S50" s="48"/>
      <c r="T50" s="48"/>
      <c r="U50" s="48"/>
    </row>
    <row r="51" spans="1:21" ht="30.75" customHeight="1" x14ac:dyDescent="0.2">
      <c r="A51" s="48"/>
      <c r="B51" s="1159"/>
      <c r="C51" s="1160"/>
      <c r="D51" s="66"/>
      <c r="E51" s="1163" t="s">
        <v>18</v>
      </c>
      <c r="F51" s="1163"/>
      <c r="G51" s="1163"/>
      <c r="H51" s="1163"/>
      <c r="I51" s="1163"/>
      <c r="J51" s="1164"/>
      <c r="K51" s="63" t="s">
        <v>518</v>
      </c>
      <c r="L51" s="64" t="s">
        <v>518</v>
      </c>
      <c r="M51" s="64" t="s">
        <v>518</v>
      </c>
      <c r="N51" s="64" t="s">
        <v>518</v>
      </c>
      <c r="O51" s="65" t="s">
        <v>518</v>
      </c>
      <c r="P51" s="48"/>
      <c r="Q51" s="48"/>
      <c r="R51" s="48"/>
      <c r="S51" s="48"/>
      <c r="T51" s="48"/>
      <c r="U51" s="48"/>
    </row>
    <row r="52" spans="1:21" ht="30.75" customHeight="1" x14ac:dyDescent="0.2">
      <c r="A52" s="48"/>
      <c r="B52" s="1165" t="s">
        <v>19</v>
      </c>
      <c r="C52" s="1166"/>
      <c r="D52" s="66"/>
      <c r="E52" s="1163" t="s">
        <v>20</v>
      </c>
      <c r="F52" s="1163"/>
      <c r="G52" s="1163"/>
      <c r="H52" s="1163"/>
      <c r="I52" s="1163"/>
      <c r="J52" s="1164"/>
      <c r="K52" s="63">
        <v>324</v>
      </c>
      <c r="L52" s="64">
        <v>285</v>
      </c>
      <c r="M52" s="64">
        <v>273</v>
      </c>
      <c r="N52" s="64">
        <v>275</v>
      </c>
      <c r="O52" s="65">
        <v>288</v>
      </c>
      <c r="P52" s="48"/>
      <c r="Q52" s="48"/>
      <c r="R52" s="48"/>
      <c r="S52" s="48"/>
      <c r="T52" s="48"/>
      <c r="U52" s="48"/>
    </row>
    <row r="53" spans="1:21" ht="30.75" customHeight="1" thickBot="1" x14ac:dyDescent="0.25">
      <c r="A53" s="48"/>
      <c r="B53" s="1167" t="s">
        <v>21</v>
      </c>
      <c r="C53" s="1168"/>
      <c r="D53" s="67"/>
      <c r="E53" s="1169" t="s">
        <v>22</v>
      </c>
      <c r="F53" s="1169"/>
      <c r="G53" s="1169"/>
      <c r="H53" s="1169"/>
      <c r="I53" s="1169"/>
      <c r="J53" s="1170"/>
      <c r="K53" s="68">
        <v>215</v>
      </c>
      <c r="L53" s="69">
        <v>252</v>
      </c>
      <c r="M53" s="69">
        <v>189</v>
      </c>
      <c r="N53" s="69">
        <v>266</v>
      </c>
      <c r="O53" s="70">
        <v>258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71" t="s">
        <v>26</v>
      </c>
      <c r="C58" s="1172"/>
      <c r="D58" s="1177" t="s">
        <v>27</v>
      </c>
      <c r="E58" s="1178"/>
      <c r="F58" s="1178"/>
      <c r="G58" s="1178"/>
      <c r="H58" s="1178"/>
      <c r="I58" s="1178"/>
      <c r="J58" s="1179"/>
      <c r="K58" s="83"/>
      <c r="L58" s="84"/>
      <c r="M58" s="84"/>
      <c r="N58" s="84"/>
      <c r="O58" s="85"/>
    </row>
    <row r="59" spans="1:21" ht="31.5" customHeight="1" x14ac:dyDescent="0.2">
      <c r="B59" s="1173"/>
      <c r="C59" s="1174"/>
      <c r="D59" s="1180" t="s">
        <v>28</v>
      </c>
      <c r="E59" s="1181"/>
      <c r="F59" s="1181"/>
      <c r="G59" s="1181"/>
      <c r="H59" s="1181"/>
      <c r="I59" s="1181"/>
      <c r="J59" s="1182"/>
      <c r="K59" s="86"/>
      <c r="L59" s="87"/>
      <c r="M59" s="87"/>
      <c r="N59" s="87"/>
      <c r="O59" s="88"/>
    </row>
    <row r="60" spans="1:21" ht="31.5" customHeight="1" thickBot="1" x14ac:dyDescent="0.25">
      <c r="B60" s="1175"/>
      <c r="C60" s="1176"/>
      <c r="D60" s="1183" t="s">
        <v>29</v>
      </c>
      <c r="E60" s="1184"/>
      <c r="F60" s="1184"/>
      <c r="G60" s="1184"/>
      <c r="H60" s="1184"/>
      <c r="I60" s="1184"/>
      <c r="J60" s="118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Ca02ZPxHDY2MKznMAlt/K0I8bNQeAvC6mMpS2Dk5g46B5x1GR9bbj73BWlGoWYnN48Im/R/ysFKch6LqfkX/g==" saltValue="MInNQ5sAzQnCFRCe30Mi3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46"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86" t="s">
        <v>32</v>
      </c>
      <c r="C41" s="1187"/>
      <c r="D41" s="105"/>
      <c r="E41" s="1192" t="s">
        <v>33</v>
      </c>
      <c r="F41" s="1192"/>
      <c r="G41" s="1192"/>
      <c r="H41" s="1193"/>
      <c r="I41" s="355">
        <v>3217</v>
      </c>
      <c r="J41" s="356">
        <v>3110</v>
      </c>
      <c r="K41" s="356">
        <v>3285</v>
      </c>
      <c r="L41" s="356">
        <v>3363</v>
      </c>
      <c r="M41" s="357">
        <v>3388</v>
      </c>
    </row>
    <row r="42" spans="2:13" ht="27.75" customHeight="1" x14ac:dyDescent="0.2">
      <c r="B42" s="1188"/>
      <c r="C42" s="1189"/>
      <c r="D42" s="106"/>
      <c r="E42" s="1194" t="s">
        <v>34</v>
      </c>
      <c r="F42" s="1194"/>
      <c r="G42" s="1194"/>
      <c r="H42" s="1195"/>
      <c r="I42" s="358">
        <v>34</v>
      </c>
      <c r="J42" s="359">
        <v>26</v>
      </c>
      <c r="K42" s="359">
        <v>19</v>
      </c>
      <c r="L42" s="359">
        <v>12</v>
      </c>
      <c r="M42" s="360">
        <v>349</v>
      </c>
    </row>
    <row r="43" spans="2:13" ht="27.75" customHeight="1" x14ac:dyDescent="0.2">
      <c r="B43" s="1188"/>
      <c r="C43" s="1189"/>
      <c r="D43" s="106"/>
      <c r="E43" s="1194" t="s">
        <v>35</v>
      </c>
      <c r="F43" s="1194"/>
      <c r="G43" s="1194"/>
      <c r="H43" s="1195"/>
      <c r="I43" s="358">
        <v>1467</v>
      </c>
      <c r="J43" s="359">
        <v>1680</v>
      </c>
      <c r="K43" s="359">
        <v>1554</v>
      </c>
      <c r="L43" s="359">
        <v>1601</v>
      </c>
      <c r="M43" s="360">
        <v>1868</v>
      </c>
    </row>
    <row r="44" spans="2:13" ht="27.75" customHeight="1" x14ac:dyDescent="0.2">
      <c r="B44" s="1188"/>
      <c r="C44" s="1189"/>
      <c r="D44" s="106"/>
      <c r="E44" s="1194" t="s">
        <v>36</v>
      </c>
      <c r="F44" s="1194"/>
      <c r="G44" s="1194"/>
      <c r="H44" s="1195"/>
      <c r="I44" s="358">
        <v>125</v>
      </c>
      <c r="J44" s="359">
        <v>159</v>
      </c>
      <c r="K44" s="359">
        <v>243</v>
      </c>
      <c r="L44" s="359">
        <v>237</v>
      </c>
      <c r="M44" s="360">
        <v>245</v>
      </c>
    </row>
    <row r="45" spans="2:13" ht="27.75" customHeight="1" x14ac:dyDescent="0.2">
      <c r="B45" s="1188"/>
      <c r="C45" s="1189"/>
      <c r="D45" s="106"/>
      <c r="E45" s="1194" t="s">
        <v>37</v>
      </c>
      <c r="F45" s="1194"/>
      <c r="G45" s="1194"/>
      <c r="H45" s="1195"/>
      <c r="I45" s="358">
        <v>500</v>
      </c>
      <c r="J45" s="359">
        <v>521</v>
      </c>
      <c r="K45" s="359">
        <v>507</v>
      </c>
      <c r="L45" s="359">
        <v>467</v>
      </c>
      <c r="M45" s="360">
        <v>462</v>
      </c>
    </row>
    <row r="46" spans="2:13" ht="27.75" customHeight="1" x14ac:dyDescent="0.2">
      <c r="B46" s="1188"/>
      <c r="C46" s="1189"/>
      <c r="D46" s="107"/>
      <c r="E46" s="1194" t="s">
        <v>38</v>
      </c>
      <c r="F46" s="1194"/>
      <c r="G46" s="1194"/>
      <c r="H46" s="1195"/>
      <c r="I46" s="358" t="s">
        <v>518</v>
      </c>
      <c r="J46" s="359" t="s">
        <v>518</v>
      </c>
      <c r="K46" s="359" t="s">
        <v>518</v>
      </c>
      <c r="L46" s="359" t="s">
        <v>518</v>
      </c>
      <c r="M46" s="360" t="s">
        <v>518</v>
      </c>
    </row>
    <row r="47" spans="2:13" ht="27.75" customHeight="1" x14ac:dyDescent="0.2">
      <c r="B47" s="1188"/>
      <c r="C47" s="1189"/>
      <c r="D47" s="108"/>
      <c r="E47" s="1196" t="s">
        <v>39</v>
      </c>
      <c r="F47" s="1197"/>
      <c r="G47" s="1197"/>
      <c r="H47" s="1198"/>
      <c r="I47" s="358" t="s">
        <v>518</v>
      </c>
      <c r="J47" s="359" t="s">
        <v>518</v>
      </c>
      <c r="K47" s="359" t="s">
        <v>518</v>
      </c>
      <c r="L47" s="359" t="s">
        <v>518</v>
      </c>
      <c r="M47" s="360" t="s">
        <v>518</v>
      </c>
    </row>
    <row r="48" spans="2:13" ht="27.75" customHeight="1" x14ac:dyDescent="0.2">
      <c r="B48" s="1188"/>
      <c r="C48" s="1189"/>
      <c r="D48" s="106"/>
      <c r="E48" s="1194" t="s">
        <v>40</v>
      </c>
      <c r="F48" s="1194"/>
      <c r="G48" s="1194"/>
      <c r="H48" s="1195"/>
      <c r="I48" s="358" t="s">
        <v>518</v>
      </c>
      <c r="J48" s="359" t="s">
        <v>518</v>
      </c>
      <c r="K48" s="359" t="s">
        <v>518</v>
      </c>
      <c r="L48" s="359" t="s">
        <v>518</v>
      </c>
      <c r="M48" s="360" t="s">
        <v>518</v>
      </c>
    </row>
    <row r="49" spans="2:13" ht="27.75" customHeight="1" x14ac:dyDescent="0.2">
      <c r="B49" s="1190"/>
      <c r="C49" s="1191"/>
      <c r="D49" s="106"/>
      <c r="E49" s="1194" t="s">
        <v>41</v>
      </c>
      <c r="F49" s="1194"/>
      <c r="G49" s="1194"/>
      <c r="H49" s="1195"/>
      <c r="I49" s="358" t="s">
        <v>518</v>
      </c>
      <c r="J49" s="359" t="s">
        <v>518</v>
      </c>
      <c r="K49" s="359" t="s">
        <v>518</v>
      </c>
      <c r="L49" s="359" t="s">
        <v>518</v>
      </c>
      <c r="M49" s="360" t="s">
        <v>518</v>
      </c>
    </row>
    <row r="50" spans="2:13" ht="27.75" customHeight="1" x14ac:dyDescent="0.2">
      <c r="B50" s="1199" t="s">
        <v>42</v>
      </c>
      <c r="C50" s="1200"/>
      <c r="D50" s="109"/>
      <c r="E50" s="1194" t="s">
        <v>43</v>
      </c>
      <c r="F50" s="1194"/>
      <c r="G50" s="1194"/>
      <c r="H50" s="1195"/>
      <c r="I50" s="358">
        <v>1485</v>
      </c>
      <c r="J50" s="359">
        <v>1563</v>
      </c>
      <c r="K50" s="359">
        <v>1649</v>
      </c>
      <c r="L50" s="359">
        <v>2087</v>
      </c>
      <c r="M50" s="360">
        <v>1999</v>
      </c>
    </row>
    <row r="51" spans="2:13" ht="27.75" customHeight="1" x14ac:dyDescent="0.2">
      <c r="B51" s="1188"/>
      <c r="C51" s="1189"/>
      <c r="D51" s="106"/>
      <c r="E51" s="1194" t="s">
        <v>44</v>
      </c>
      <c r="F51" s="1194"/>
      <c r="G51" s="1194"/>
      <c r="H51" s="1195"/>
      <c r="I51" s="358">
        <v>59</v>
      </c>
      <c r="J51" s="359">
        <v>47</v>
      </c>
      <c r="K51" s="359">
        <v>41</v>
      </c>
      <c r="L51" s="359">
        <v>36</v>
      </c>
      <c r="M51" s="360">
        <v>31</v>
      </c>
    </row>
    <row r="52" spans="2:13" ht="27.75" customHeight="1" x14ac:dyDescent="0.2">
      <c r="B52" s="1190"/>
      <c r="C52" s="1191"/>
      <c r="D52" s="106"/>
      <c r="E52" s="1194" t="s">
        <v>45</v>
      </c>
      <c r="F52" s="1194"/>
      <c r="G52" s="1194"/>
      <c r="H52" s="1195"/>
      <c r="I52" s="358">
        <v>2807</v>
      </c>
      <c r="J52" s="359">
        <v>2898</v>
      </c>
      <c r="K52" s="359">
        <v>3143</v>
      </c>
      <c r="L52" s="359">
        <v>3283</v>
      </c>
      <c r="M52" s="360">
        <v>3359</v>
      </c>
    </row>
    <row r="53" spans="2:13" ht="27.75" customHeight="1" thickBot="1" x14ac:dyDescent="0.25">
      <c r="B53" s="1201" t="s">
        <v>46</v>
      </c>
      <c r="C53" s="1202"/>
      <c r="D53" s="110"/>
      <c r="E53" s="1203" t="s">
        <v>47</v>
      </c>
      <c r="F53" s="1203"/>
      <c r="G53" s="1203"/>
      <c r="H53" s="1204"/>
      <c r="I53" s="361">
        <v>991</v>
      </c>
      <c r="J53" s="362">
        <v>988</v>
      </c>
      <c r="K53" s="362">
        <v>775</v>
      </c>
      <c r="L53" s="362">
        <v>274</v>
      </c>
      <c r="M53" s="363">
        <v>924</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XYWuDyYi9OToOBA1leyoqzP2h4VtAjh77yLD4tKs1X0/2G5qMA/v4bXBQ2SeorzGViMeVH+oNGUUSewLcbJ7A==" saltValue="WH+3KqcS1ApbT1bCDmMO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B16"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562</v>
      </c>
      <c r="G54" s="119" t="s">
        <v>563</v>
      </c>
      <c r="H54" s="120" t="s">
        <v>564</v>
      </c>
    </row>
    <row r="55" spans="2:8" ht="52.5" customHeight="1" x14ac:dyDescent="0.2">
      <c r="B55" s="121"/>
      <c r="C55" s="1213" t="s">
        <v>50</v>
      </c>
      <c r="D55" s="1213"/>
      <c r="E55" s="1214"/>
      <c r="F55" s="122">
        <v>683</v>
      </c>
      <c r="G55" s="122">
        <v>851</v>
      </c>
      <c r="H55" s="123">
        <v>956</v>
      </c>
    </row>
    <row r="56" spans="2:8" ht="52.5" customHeight="1" x14ac:dyDescent="0.2">
      <c r="B56" s="124"/>
      <c r="C56" s="1215" t="s">
        <v>51</v>
      </c>
      <c r="D56" s="1215"/>
      <c r="E56" s="1216"/>
      <c r="F56" s="125">
        <v>3</v>
      </c>
      <c r="G56" s="125">
        <v>3</v>
      </c>
      <c r="H56" s="126">
        <v>3</v>
      </c>
    </row>
    <row r="57" spans="2:8" ht="53.25" customHeight="1" x14ac:dyDescent="0.2">
      <c r="B57" s="124"/>
      <c r="C57" s="1217" t="s">
        <v>52</v>
      </c>
      <c r="D57" s="1217"/>
      <c r="E57" s="1218"/>
      <c r="F57" s="127">
        <v>785</v>
      </c>
      <c r="G57" s="127">
        <v>1056</v>
      </c>
      <c r="H57" s="128">
        <v>871</v>
      </c>
    </row>
    <row r="58" spans="2:8" ht="45.75" customHeight="1" x14ac:dyDescent="0.2">
      <c r="B58" s="129"/>
      <c r="C58" s="1205" t="s">
        <v>53</v>
      </c>
      <c r="D58" s="1206"/>
      <c r="E58" s="1207"/>
      <c r="F58" s="130"/>
      <c r="G58" s="130"/>
      <c r="H58" s="131"/>
    </row>
    <row r="59" spans="2:8" ht="45.75" customHeight="1" x14ac:dyDescent="0.2">
      <c r="B59" s="129"/>
      <c r="C59" s="1205" t="s">
        <v>54</v>
      </c>
      <c r="D59" s="1206"/>
      <c r="E59" s="1207"/>
      <c r="F59" s="130"/>
      <c r="G59" s="130"/>
      <c r="H59" s="131"/>
    </row>
    <row r="60" spans="2:8" ht="45.75" customHeight="1" x14ac:dyDescent="0.2">
      <c r="B60" s="129"/>
      <c r="C60" s="1205" t="s">
        <v>54</v>
      </c>
      <c r="D60" s="1206"/>
      <c r="E60" s="1207"/>
      <c r="F60" s="130"/>
      <c r="G60" s="130"/>
      <c r="H60" s="131"/>
    </row>
    <row r="61" spans="2:8" ht="45.75" customHeight="1" x14ac:dyDescent="0.2">
      <c r="B61" s="129"/>
      <c r="C61" s="1205" t="s">
        <v>54</v>
      </c>
      <c r="D61" s="1206"/>
      <c r="E61" s="1207"/>
      <c r="F61" s="130"/>
      <c r="G61" s="130"/>
      <c r="H61" s="131"/>
    </row>
    <row r="62" spans="2:8" ht="45.75" customHeight="1" thickBot="1" x14ac:dyDescent="0.25">
      <c r="B62" s="132"/>
      <c r="C62" s="1208" t="s">
        <v>54</v>
      </c>
      <c r="D62" s="1209"/>
      <c r="E62" s="1210"/>
      <c r="F62" s="133"/>
      <c r="G62" s="133"/>
      <c r="H62" s="134"/>
    </row>
    <row r="63" spans="2:8" ht="52.5" customHeight="1" thickBot="1" x14ac:dyDescent="0.25">
      <c r="B63" s="135"/>
      <c r="C63" s="1211" t="s">
        <v>55</v>
      </c>
      <c r="D63" s="1211"/>
      <c r="E63" s="1212"/>
      <c r="F63" s="136">
        <v>1471</v>
      </c>
      <c r="G63" s="136">
        <v>1910</v>
      </c>
      <c r="H63" s="137">
        <v>1830</v>
      </c>
    </row>
    <row r="64" spans="2:8" ht="13.2" x14ac:dyDescent="0.2"/>
  </sheetData>
  <sheetProtection algorithmName="SHA-512" hashValue="BSMHxtqOgF+AW35/R7/lk03ifytV+6hKyDya/YdG5fMElf5ToZ705hgeglnnGPRS0uO04r6AzxjHeuG+GCzmyQ==" saltValue="0eTcrZltUAvJuL+ODoUz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56</v>
      </c>
      <c r="E2" s="149"/>
      <c r="F2" s="150" t="s">
        <v>557</v>
      </c>
      <c r="G2" s="151"/>
      <c r="H2" s="152"/>
    </row>
    <row r="3" spans="1:8" x14ac:dyDescent="0.2">
      <c r="A3" s="148" t="s">
        <v>550</v>
      </c>
      <c r="B3" s="153"/>
      <c r="C3" s="154"/>
      <c r="D3" s="155">
        <v>37793</v>
      </c>
      <c r="E3" s="156"/>
      <c r="F3" s="157">
        <v>167497</v>
      </c>
      <c r="G3" s="158"/>
      <c r="H3" s="159"/>
    </row>
    <row r="4" spans="1:8" x14ac:dyDescent="0.2">
      <c r="A4" s="160"/>
      <c r="B4" s="161"/>
      <c r="C4" s="162"/>
      <c r="D4" s="163">
        <v>17097</v>
      </c>
      <c r="E4" s="164"/>
      <c r="F4" s="165">
        <v>82571</v>
      </c>
      <c r="G4" s="166"/>
      <c r="H4" s="167"/>
    </row>
    <row r="5" spans="1:8" x14ac:dyDescent="0.2">
      <c r="A5" s="148" t="s">
        <v>552</v>
      </c>
      <c r="B5" s="153"/>
      <c r="C5" s="154"/>
      <c r="D5" s="155">
        <v>66394</v>
      </c>
      <c r="E5" s="156"/>
      <c r="F5" s="157">
        <v>190274</v>
      </c>
      <c r="G5" s="158"/>
      <c r="H5" s="159"/>
    </row>
    <row r="6" spans="1:8" x14ac:dyDescent="0.2">
      <c r="A6" s="160"/>
      <c r="B6" s="161"/>
      <c r="C6" s="162"/>
      <c r="D6" s="163">
        <v>34151</v>
      </c>
      <c r="E6" s="164"/>
      <c r="F6" s="165">
        <v>88584</v>
      </c>
      <c r="G6" s="166"/>
      <c r="H6" s="167"/>
    </row>
    <row r="7" spans="1:8" x14ac:dyDescent="0.2">
      <c r="A7" s="148" t="s">
        <v>553</v>
      </c>
      <c r="B7" s="153"/>
      <c r="C7" s="154"/>
      <c r="D7" s="155">
        <v>218031</v>
      </c>
      <c r="E7" s="156"/>
      <c r="F7" s="157">
        <v>200194</v>
      </c>
      <c r="G7" s="158"/>
      <c r="H7" s="159"/>
    </row>
    <row r="8" spans="1:8" x14ac:dyDescent="0.2">
      <c r="A8" s="160"/>
      <c r="B8" s="161"/>
      <c r="C8" s="162"/>
      <c r="D8" s="163">
        <v>85916</v>
      </c>
      <c r="E8" s="164"/>
      <c r="F8" s="165">
        <v>106422</v>
      </c>
      <c r="G8" s="166"/>
      <c r="H8" s="167"/>
    </row>
    <row r="9" spans="1:8" x14ac:dyDescent="0.2">
      <c r="A9" s="148" t="s">
        <v>554</v>
      </c>
      <c r="B9" s="153"/>
      <c r="C9" s="154"/>
      <c r="D9" s="155">
        <v>91293</v>
      </c>
      <c r="E9" s="156"/>
      <c r="F9" s="157">
        <v>122054</v>
      </c>
      <c r="G9" s="158"/>
      <c r="H9" s="159"/>
    </row>
    <row r="10" spans="1:8" x14ac:dyDescent="0.2">
      <c r="A10" s="160"/>
      <c r="B10" s="161"/>
      <c r="C10" s="162"/>
      <c r="D10" s="163">
        <v>33703</v>
      </c>
      <c r="E10" s="164"/>
      <c r="F10" s="165">
        <v>68298</v>
      </c>
      <c r="G10" s="166"/>
      <c r="H10" s="167"/>
    </row>
    <row r="11" spans="1:8" x14ac:dyDescent="0.2">
      <c r="A11" s="148" t="s">
        <v>555</v>
      </c>
      <c r="B11" s="153"/>
      <c r="C11" s="154"/>
      <c r="D11" s="155">
        <v>81986</v>
      </c>
      <c r="E11" s="156"/>
      <c r="F11" s="157">
        <v>111644</v>
      </c>
      <c r="G11" s="158"/>
      <c r="H11" s="159"/>
    </row>
    <row r="12" spans="1:8" x14ac:dyDescent="0.2">
      <c r="A12" s="160"/>
      <c r="B12" s="161"/>
      <c r="C12" s="168"/>
      <c r="D12" s="163">
        <v>25345</v>
      </c>
      <c r="E12" s="164"/>
      <c r="F12" s="165">
        <v>66606</v>
      </c>
      <c r="G12" s="166"/>
      <c r="H12" s="167"/>
    </row>
    <row r="13" spans="1:8" x14ac:dyDescent="0.2">
      <c r="A13" s="148"/>
      <c r="B13" s="153"/>
      <c r="C13" s="169"/>
      <c r="D13" s="170">
        <v>99099</v>
      </c>
      <c r="E13" s="171"/>
      <c r="F13" s="172">
        <v>158333</v>
      </c>
      <c r="G13" s="173"/>
      <c r="H13" s="159"/>
    </row>
    <row r="14" spans="1:8" x14ac:dyDescent="0.2">
      <c r="A14" s="160"/>
      <c r="B14" s="161"/>
      <c r="C14" s="162"/>
      <c r="D14" s="163">
        <v>39242</v>
      </c>
      <c r="E14" s="164"/>
      <c r="F14" s="165">
        <v>82496</v>
      </c>
      <c r="G14" s="166"/>
      <c r="H14" s="167"/>
    </row>
    <row r="17" spans="1:11" x14ac:dyDescent="0.2">
      <c r="A17" s="144" t="s">
        <v>57</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58</v>
      </c>
      <c r="B19" s="174">
        <f>ROUND(VALUE(SUBSTITUTE(実質収支比率等に係る経年分析!F$48,"▲","-")),2)</f>
        <v>6.9</v>
      </c>
      <c r="C19" s="174">
        <f>ROUND(VALUE(SUBSTITUTE(実質収支比率等に係る経年分析!G$48,"▲","-")),2)</f>
        <v>9.5</v>
      </c>
      <c r="D19" s="174">
        <f>ROUND(VALUE(SUBSTITUTE(実質収支比率等に係る経年分析!H$48,"▲","-")),2)</f>
        <v>14.23</v>
      </c>
      <c r="E19" s="174">
        <f>ROUND(VALUE(SUBSTITUTE(実質収支比率等に係る経年分析!I$48,"▲","-")),2)</f>
        <v>10.15</v>
      </c>
      <c r="F19" s="174">
        <f>ROUND(VALUE(SUBSTITUTE(実質収支比率等に係る経年分析!J$48,"▲","-")),2)</f>
        <v>13.34</v>
      </c>
    </row>
    <row r="20" spans="1:11" x14ac:dyDescent="0.2">
      <c r="A20" s="174" t="s">
        <v>59</v>
      </c>
      <c r="B20" s="174">
        <f>ROUND(VALUE(SUBSTITUTE(実質収支比率等に係る経年分析!F$47,"▲","-")),2)</f>
        <v>21.35</v>
      </c>
      <c r="C20" s="174">
        <f>ROUND(VALUE(SUBSTITUTE(実質収支比率等に係る経年分析!G$47,"▲","-")),2)</f>
        <v>25.69</v>
      </c>
      <c r="D20" s="174">
        <f>ROUND(VALUE(SUBSTITUTE(実質収支比率等に係る経年分析!H$47,"▲","-")),2)</f>
        <v>28.87</v>
      </c>
      <c r="E20" s="174">
        <f>ROUND(VALUE(SUBSTITUTE(実質収支比率等に係る経年分析!I$47,"▲","-")),2)</f>
        <v>33.35</v>
      </c>
      <c r="F20" s="174">
        <f>ROUND(VALUE(SUBSTITUTE(実質収支比率等に係る経年分析!J$47,"▲","-")),2)</f>
        <v>38.06</v>
      </c>
    </row>
    <row r="21" spans="1:11" x14ac:dyDescent="0.2">
      <c r="A21" s="174" t="s">
        <v>60</v>
      </c>
      <c r="B21" s="174">
        <f>IF(ISNUMBER(VALUE(SUBSTITUTE(実質収支比率等に係る経年分析!F$49,"▲","-"))),ROUND(VALUE(SUBSTITUTE(実質収支比率等に係る経年分析!F$49,"▲","-")),2),NA())</f>
        <v>-5.79</v>
      </c>
      <c r="C21" s="174">
        <f>IF(ISNUMBER(VALUE(SUBSTITUTE(実質収支比率等に係る経年分析!G$49,"▲","-"))),ROUND(VALUE(SUBSTITUTE(実質収支比率等に係る経年分析!G$49,"▲","-")),2),NA())</f>
        <v>5.94</v>
      </c>
      <c r="D21" s="174">
        <f>IF(ISNUMBER(VALUE(SUBSTITUTE(実質収支比率等に係る経年分析!H$49,"▲","-"))),ROUND(VALUE(SUBSTITUTE(実質収支比率等に係る経年分析!H$49,"▲","-")),2),NA())</f>
        <v>9.89</v>
      </c>
      <c r="E21" s="174">
        <f>IF(ISNUMBER(VALUE(SUBSTITUTE(実質収支比率等に係る経年分析!I$49,"▲","-"))),ROUND(VALUE(SUBSTITUTE(実質収支比率等に係る経年分析!I$49,"▲","-")),2),NA())</f>
        <v>3.56</v>
      </c>
      <c r="F21" s="174">
        <f>IF(ISNUMBER(VALUE(SUBSTITUTE(実質収支比率等に係る経年分析!J$49,"▲","-"))),ROUND(VALUE(SUBSTITUTE(実質収支比率等に係る経年分析!J$49,"▲","-")),2),NA())</f>
        <v>7.18</v>
      </c>
    </row>
    <row r="24" spans="1:11" x14ac:dyDescent="0.2">
      <c r="A24" s="144" t="s">
        <v>61</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62</v>
      </c>
      <c r="C26" s="175" t="s">
        <v>63</v>
      </c>
      <c r="D26" s="175" t="s">
        <v>62</v>
      </c>
      <c r="E26" s="175" t="s">
        <v>63</v>
      </c>
      <c r="F26" s="175" t="s">
        <v>62</v>
      </c>
      <c r="G26" s="175" t="s">
        <v>63</v>
      </c>
      <c r="H26" s="175" t="s">
        <v>62</v>
      </c>
      <c r="I26" s="175" t="s">
        <v>63</v>
      </c>
      <c r="J26" s="175" t="s">
        <v>62</v>
      </c>
      <c r="K26" s="175" t="s">
        <v>63</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0.19</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0.37</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2">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3.83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4.03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3.84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3.46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2.5</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0.84</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3.08</v>
      </c>
    </row>
    <row r="34" spans="1:16" x14ac:dyDescent="0.2">
      <c r="A34" s="175" t="str">
        <f>IF(連結実質赤字比率に係る赤字・黒字の構成分析!C$36="",NA(),連結実質赤字比率に係る赤字・黒字の構成分析!C$36)</f>
        <v>農業集落排水事業</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#VALUE!</v>
      </c>
      <c r="G34" s="175" t="e">
        <f>IF(ROUND(VALUE(SUBSTITUTE(連結実質赤字比率に係る赤字・黒字の構成分析!H$36,"▲", "-")), 2) &gt;= 0, ABS(ROUND(VALUE(SUBSTITUTE(連結実質赤字比率に係る赤字・黒字の構成分析!H$36,"▲", "-")), 2)), NA())</f>
        <v>#VALUE!</v>
      </c>
      <c r="H34" s="175" t="e">
        <f>IF(ROUND(VALUE(SUBSTITUTE(連結実質赤字比率に係る赤字・黒字の構成分析!I$36,"▲", "-")), 2) &lt; 0, ABS(ROUND(VALUE(SUBSTITUTE(連結実質赤字比率に係る赤字・黒字の構成分析!I$36,"▲", "-")), 2)), NA())</f>
        <v>#VALUE!</v>
      </c>
      <c r="I34" s="175" t="e">
        <f>IF(ROUND(VALUE(SUBSTITUTE(連結実質赤字比率に係る赤字・黒字の構成分析!I$36,"▲", "-")), 2) &gt;= 0, ABS(ROUND(VALUE(SUBSTITUTE(連結実質赤字比率に係る赤字・黒字の構成分析!I$36,"▲", "-")), 2)), NA())</f>
        <v>#VALUE!</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11.57</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14.23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13.33</v>
      </c>
    </row>
    <row r="36" spans="1:16" x14ac:dyDescent="0.2">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17.899999999999999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16.600000000000001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15.47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17.940000000000001</v>
      </c>
    </row>
    <row r="39" spans="1:16" x14ac:dyDescent="0.2">
      <c r="A39" s="144" t="s">
        <v>64</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65</v>
      </c>
      <c r="C41" s="176"/>
      <c r="D41" s="176" t="s">
        <v>66</v>
      </c>
      <c r="E41" s="176" t="s">
        <v>65</v>
      </c>
      <c r="F41" s="176"/>
      <c r="G41" s="176" t="s">
        <v>66</v>
      </c>
      <c r="H41" s="176" t="s">
        <v>65</v>
      </c>
      <c r="I41" s="176"/>
      <c r="J41" s="176" t="s">
        <v>66</v>
      </c>
      <c r="K41" s="176" t="s">
        <v>65</v>
      </c>
      <c r="L41" s="176"/>
      <c r="M41" s="176" t="s">
        <v>66</v>
      </c>
      <c r="N41" s="176" t="s">
        <v>65</v>
      </c>
      <c r="O41" s="176"/>
      <c r="P41" s="176" t="s">
        <v>66</v>
      </c>
    </row>
    <row r="42" spans="1:16" x14ac:dyDescent="0.2">
      <c r="A42" s="176" t="s">
        <v>67</v>
      </c>
      <c r="B42" s="176"/>
      <c r="C42" s="176"/>
      <c r="D42" s="176">
        <f>'実質公債費比率（分子）の構造'!K$52</f>
        <v>324</v>
      </c>
      <c r="E42" s="176"/>
      <c r="F42" s="176"/>
      <c r="G42" s="176">
        <f>'実質公債費比率（分子）の構造'!L$52</f>
        <v>285</v>
      </c>
      <c r="H42" s="176"/>
      <c r="I42" s="176"/>
      <c r="J42" s="176">
        <f>'実質公債費比率（分子）の構造'!M$52</f>
        <v>273</v>
      </c>
      <c r="K42" s="176"/>
      <c r="L42" s="176"/>
      <c r="M42" s="176">
        <f>'実質公債費比率（分子）の構造'!N$52</f>
        <v>275</v>
      </c>
      <c r="N42" s="176"/>
      <c r="O42" s="176"/>
      <c r="P42" s="176">
        <f>'実質公債費比率（分子）の構造'!O$52</f>
        <v>288</v>
      </c>
    </row>
    <row r="43" spans="1:16" x14ac:dyDescent="0.2">
      <c r="A43" s="176" t="s">
        <v>68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69</v>
      </c>
      <c r="B44" s="176">
        <f>'実質公債費比率（分子）の構造'!K$50</f>
        <v>8</v>
      </c>
      <c r="C44" s="176"/>
      <c r="D44" s="176"/>
      <c r="E44" s="176">
        <f>'実質公債費比率（分子）の構造'!L$50</f>
        <v>8</v>
      </c>
      <c r="F44" s="176"/>
      <c r="G44" s="176"/>
      <c r="H44" s="176">
        <f>'実質公債費比率（分子）の構造'!M$50</f>
        <v>7</v>
      </c>
      <c r="I44" s="176"/>
      <c r="J44" s="176"/>
      <c r="K44" s="176">
        <f>'実質公債費比率（分子）の構造'!N$50</f>
        <v>6</v>
      </c>
      <c r="L44" s="176"/>
      <c r="M44" s="176"/>
      <c r="N44" s="176">
        <f>'実質公債費比率（分子）の構造'!O$50</f>
        <v>6</v>
      </c>
      <c r="O44" s="176"/>
      <c r="P44" s="176"/>
    </row>
    <row r="45" spans="1:16" x14ac:dyDescent="0.2">
      <c r="A45" s="176" t="s">
        <v>70</v>
      </c>
      <c r="B45" s="176">
        <f>'実質公債費比率（分子）の構造'!K$49</f>
        <v>0</v>
      </c>
      <c r="C45" s="176"/>
      <c r="D45" s="176"/>
      <c r="E45" s="176">
        <f>'実質公債費比率（分子）の構造'!L$49</f>
        <v>0</v>
      </c>
      <c r="F45" s="176"/>
      <c r="G45" s="176"/>
      <c r="H45" s="176">
        <f>'実質公債費比率（分子）の構造'!M$49</f>
        <v>2</v>
      </c>
      <c r="I45" s="176"/>
      <c r="J45" s="176"/>
      <c r="K45" s="176">
        <f>'実質公債費比率（分子）の構造'!N$49</f>
        <v>7</v>
      </c>
      <c r="L45" s="176"/>
      <c r="M45" s="176"/>
      <c r="N45" s="176">
        <f>'実質公債費比率（分子）の構造'!O$49</f>
        <v>12</v>
      </c>
      <c r="O45" s="176"/>
      <c r="P45" s="176"/>
    </row>
    <row r="46" spans="1:16" x14ac:dyDescent="0.2">
      <c r="A46" s="176" t="s">
        <v>71</v>
      </c>
      <c r="B46" s="176">
        <f>'実質公債費比率（分子）の構造'!K$48</f>
        <v>154</v>
      </c>
      <c r="C46" s="176"/>
      <c r="D46" s="176"/>
      <c r="E46" s="176">
        <f>'実質公債費比率（分子）の構造'!L$48</f>
        <v>155</v>
      </c>
      <c r="F46" s="176"/>
      <c r="G46" s="176"/>
      <c r="H46" s="176">
        <f>'実質公債費比率（分子）の構造'!M$48</f>
        <v>87</v>
      </c>
      <c r="I46" s="176"/>
      <c r="J46" s="176"/>
      <c r="K46" s="176">
        <f>'実質公債費比率（分子）の構造'!N$48</f>
        <v>154</v>
      </c>
      <c r="L46" s="176"/>
      <c r="M46" s="176"/>
      <c r="N46" s="176">
        <f>'実質公債費比率（分子）の構造'!O$48</f>
        <v>155</v>
      </c>
      <c r="O46" s="176"/>
      <c r="P46" s="176"/>
    </row>
    <row r="47" spans="1:16" x14ac:dyDescent="0.2">
      <c r="A47" s="176" t="s">
        <v>72</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73</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74</v>
      </c>
      <c r="B49" s="176">
        <f>'実質公債費比率（分子）の構造'!K$45</f>
        <v>377</v>
      </c>
      <c r="C49" s="176"/>
      <c r="D49" s="176"/>
      <c r="E49" s="176">
        <f>'実質公債費比率（分子）の構造'!L$45</f>
        <v>374</v>
      </c>
      <c r="F49" s="176"/>
      <c r="G49" s="176"/>
      <c r="H49" s="176">
        <f>'実質公債費比率（分子）の構造'!M$45</f>
        <v>366</v>
      </c>
      <c r="I49" s="176"/>
      <c r="J49" s="176"/>
      <c r="K49" s="176">
        <f>'実質公債費比率（分子）の構造'!N$45</f>
        <v>374</v>
      </c>
      <c r="L49" s="176"/>
      <c r="M49" s="176"/>
      <c r="N49" s="176">
        <f>'実質公債費比率（分子）の構造'!O$45</f>
        <v>373</v>
      </c>
      <c r="O49" s="176"/>
      <c r="P49" s="176"/>
    </row>
    <row r="50" spans="1:16" x14ac:dyDescent="0.2">
      <c r="A50" s="176" t="s">
        <v>75</v>
      </c>
      <c r="B50" s="176" t="e">
        <f>NA()</f>
        <v>#N/A</v>
      </c>
      <c r="C50" s="176">
        <f>IF(ISNUMBER('実質公債費比率（分子）の構造'!K$53),'実質公債費比率（分子）の構造'!K$53,NA())</f>
        <v>215</v>
      </c>
      <c r="D50" s="176" t="e">
        <f>NA()</f>
        <v>#N/A</v>
      </c>
      <c r="E50" s="176" t="e">
        <f>NA()</f>
        <v>#N/A</v>
      </c>
      <c r="F50" s="176">
        <f>IF(ISNUMBER('実質公債費比率（分子）の構造'!L$53),'実質公債費比率（分子）の構造'!L$53,NA())</f>
        <v>252</v>
      </c>
      <c r="G50" s="176" t="e">
        <f>NA()</f>
        <v>#N/A</v>
      </c>
      <c r="H50" s="176" t="e">
        <f>NA()</f>
        <v>#N/A</v>
      </c>
      <c r="I50" s="176">
        <f>IF(ISNUMBER('実質公債費比率（分子）の構造'!M$53),'実質公債費比率（分子）の構造'!M$53,NA())</f>
        <v>189</v>
      </c>
      <c r="J50" s="176" t="e">
        <f>NA()</f>
        <v>#N/A</v>
      </c>
      <c r="K50" s="176" t="e">
        <f>NA()</f>
        <v>#N/A</v>
      </c>
      <c r="L50" s="176">
        <f>IF(ISNUMBER('実質公債費比率（分子）の構造'!N$53),'実質公債費比率（分子）の構造'!N$53,NA())</f>
        <v>266</v>
      </c>
      <c r="M50" s="176" t="e">
        <f>NA()</f>
        <v>#N/A</v>
      </c>
      <c r="N50" s="176" t="e">
        <f>NA()</f>
        <v>#N/A</v>
      </c>
      <c r="O50" s="176">
        <f>IF(ISNUMBER('実質公債費比率（分子）の構造'!O$53),'実質公債費比率（分子）の構造'!O$53,NA())</f>
        <v>258</v>
      </c>
      <c r="P50" s="176" t="e">
        <f>NA()</f>
        <v>#N/A</v>
      </c>
    </row>
    <row r="53" spans="1:16" x14ac:dyDescent="0.2">
      <c r="A53" s="144" t="s">
        <v>76</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77</v>
      </c>
      <c r="C55" s="175"/>
      <c r="D55" s="175" t="s">
        <v>78</v>
      </c>
      <c r="E55" s="175" t="s">
        <v>77</v>
      </c>
      <c r="F55" s="175"/>
      <c r="G55" s="175" t="s">
        <v>78</v>
      </c>
      <c r="H55" s="175" t="s">
        <v>77</v>
      </c>
      <c r="I55" s="175"/>
      <c r="J55" s="175" t="s">
        <v>78</v>
      </c>
      <c r="K55" s="175" t="s">
        <v>77</v>
      </c>
      <c r="L55" s="175"/>
      <c r="M55" s="175" t="s">
        <v>78</v>
      </c>
      <c r="N55" s="175" t="s">
        <v>77</v>
      </c>
      <c r="O55" s="175"/>
      <c r="P55" s="175" t="s">
        <v>78</v>
      </c>
    </row>
    <row r="56" spans="1:16" x14ac:dyDescent="0.2">
      <c r="A56" s="175" t="s">
        <v>45</v>
      </c>
      <c r="B56" s="175"/>
      <c r="C56" s="175"/>
      <c r="D56" s="175">
        <f>'将来負担比率（分子）の構造'!I$52</f>
        <v>2807</v>
      </c>
      <c r="E56" s="175"/>
      <c r="F56" s="175"/>
      <c r="G56" s="175">
        <f>'将来負担比率（分子）の構造'!J$52</f>
        <v>2898</v>
      </c>
      <c r="H56" s="175"/>
      <c r="I56" s="175"/>
      <c r="J56" s="175">
        <f>'将来負担比率（分子）の構造'!K$52</f>
        <v>3143</v>
      </c>
      <c r="K56" s="175"/>
      <c r="L56" s="175"/>
      <c r="M56" s="175">
        <f>'将来負担比率（分子）の構造'!L$52</f>
        <v>3283</v>
      </c>
      <c r="N56" s="175"/>
      <c r="O56" s="175"/>
      <c r="P56" s="175">
        <f>'将来負担比率（分子）の構造'!M$52</f>
        <v>3359</v>
      </c>
    </row>
    <row r="57" spans="1:16" x14ac:dyDescent="0.2">
      <c r="A57" s="175" t="s">
        <v>44</v>
      </c>
      <c r="B57" s="175"/>
      <c r="C57" s="175"/>
      <c r="D57" s="175">
        <f>'将来負担比率（分子）の構造'!I$51</f>
        <v>59</v>
      </c>
      <c r="E57" s="175"/>
      <c r="F57" s="175"/>
      <c r="G57" s="175">
        <f>'将来負担比率（分子）の構造'!J$51</f>
        <v>47</v>
      </c>
      <c r="H57" s="175"/>
      <c r="I57" s="175"/>
      <c r="J57" s="175">
        <f>'将来負担比率（分子）の構造'!K$51</f>
        <v>41</v>
      </c>
      <c r="K57" s="175"/>
      <c r="L57" s="175"/>
      <c r="M57" s="175">
        <f>'将来負担比率（分子）の構造'!L$51</f>
        <v>36</v>
      </c>
      <c r="N57" s="175"/>
      <c r="O57" s="175"/>
      <c r="P57" s="175">
        <f>'将来負担比率（分子）の構造'!M$51</f>
        <v>31</v>
      </c>
    </row>
    <row r="58" spans="1:16" x14ac:dyDescent="0.2">
      <c r="A58" s="175" t="s">
        <v>43</v>
      </c>
      <c r="B58" s="175"/>
      <c r="C58" s="175"/>
      <c r="D58" s="175">
        <f>'将来負担比率（分子）の構造'!I$50</f>
        <v>1485</v>
      </c>
      <c r="E58" s="175"/>
      <c r="F58" s="175"/>
      <c r="G58" s="175">
        <f>'将来負担比率（分子）の構造'!J$50</f>
        <v>1563</v>
      </c>
      <c r="H58" s="175"/>
      <c r="I58" s="175"/>
      <c r="J58" s="175">
        <f>'将来負担比率（分子）の構造'!K$50</f>
        <v>1649</v>
      </c>
      <c r="K58" s="175"/>
      <c r="L58" s="175"/>
      <c r="M58" s="175">
        <f>'将来負担比率（分子）の構造'!L$50</f>
        <v>2087</v>
      </c>
      <c r="N58" s="175"/>
      <c r="O58" s="175"/>
      <c r="P58" s="175">
        <f>'将来負担比率（分子）の構造'!M$50</f>
        <v>1999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500</v>
      </c>
      <c r="C62" s="175"/>
      <c r="D62" s="175"/>
      <c r="E62" s="175">
        <f>'将来負担比率（分子）の構造'!J$45</f>
        <v>521</v>
      </c>
      <c r="F62" s="175"/>
      <c r="G62" s="175"/>
      <c r="H62" s="175">
        <f>'将来負担比率（分子）の構造'!K$45</f>
        <v>507</v>
      </c>
      <c r="I62" s="175"/>
      <c r="J62" s="175"/>
      <c r="K62" s="175">
        <f>'将来負担比率（分子）の構造'!L$45</f>
        <v>467</v>
      </c>
      <c r="L62" s="175"/>
      <c r="M62" s="175"/>
      <c r="N62" s="175">
        <f>'将来負担比率（分子）の構造'!M$45</f>
        <v>462</v>
      </c>
      <c r="O62" s="175"/>
      <c r="P62" s="175"/>
    </row>
    <row r="63" spans="1:16" x14ac:dyDescent="0.2">
      <c r="A63" s="175" t="s">
        <v>36</v>
      </c>
      <c r="B63" s="175">
        <f>'将来負担比率（分子）の構造'!I$44</f>
        <v>125</v>
      </c>
      <c r="C63" s="175"/>
      <c r="D63" s="175"/>
      <c r="E63" s="175">
        <f>'将来負担比率（分子）の構造'!J$44</f>
        <v>159</v>
      </c>
      <c r="F63" s="175"/>
      <c r="G63" s="175"/>
      <c r="H63" s="175">
        <f>'将来負担比率（分子）の構造'!K$44</f>
        <v>243</v>
      </c>
      <c r="I63" s="175"/>
      <c r="J63" s="175"/>
      <c r="K63" s="175">
        <f>'将来負担比率（分子）の構造'!L$44</f>
        <v>237</v>
      </c>
      <c r="L63" s="175"/>
      <c r="M63" s="175"/>
      <c r="N63" s="175">
        <f>'将来負担比率（分子）の構造'!M$44</f>
        <v>245</v>
      </c>
      <c r="O63" s="175"/>
      <c r="P63" s="175"/>
    </row>
    <row r="64" spans="1:16" x14ac:dyDescent="0.2">
      <c r="A64" s="175" t="s">
        <v>35</v>
      </c>
      <c r="B64" s="175">
        <f>'将来負担比率（分子）の構造'!I$43</f>
        <v>1467</v>
      </c>
      <c r="C64" s="175"/>
      <c r="D64" s="175"/>
      <c r="E64" s="175">
        <f>'将来負担比率（分子）の構造'!J$43</f>
        <v>1680</v>
      </c>
      <c r="F64" s="175"/>
      <c r="G64" s="175"/>
      <c r="H64" s="175">
        <f>'将来負担比率（分子）の構造'!K$43</f>
        <v>1554</v>
      </c>
      <c r="I64" s="175"/>
      <c r="J64" s="175"/>
      <c r="K64" s="175">
        <f>'将来負担比率（分子）の構造'!L$43</f>
        <v>1601</v>
      </c>
      <c r="L64" s="175"/>
      <c r="M64" s="175"/>
      <c r="N64" s="175">
        <f>'将来負担比率（分子）の構造'!M$43</f>
        <v>1868</v>
      </c>
      <c r="O64" s="175"/>
      <c r="P64" s="175"/>
    </row>
    <row r="65" spans="1:16" x14ac:dyDescent="0.2">
      <c r="A65" s="175" t="s">
        <v>34</v>
      </c>
      <c r="B65" s="175">
        <f>'将来負担比率（分子）の構造'!I$42</f>
        <v>34</v>
      </c>
      <c r="C65" s="175"/>
      <c r="D65" s="175"/>
      <c r="E65" s="175">
        <f>'将来負担比率（分子）の構造'!J$42</f>
        <v>26</v>
      </c>
      <c r="F65" s="175"/>
      <c r="G65" s="175"/>
      <c r="H65" s="175">
        <f>'将来負担比率（分子）の構造'!K$42</f>
        <v>19</v>
      </c>
      <c r="I65" s="175"/>
      <c r="J65" s="175"/>
      <c r="K65" s="175">
        <f>'将来負担比率（分子）の構造'!L$42</f>
        <v>12</v>
      </c>
      <c r="L65" s="175"/>
      <c r="M65" s="175"/>
      <c r="N65" s="175">
        <f>'将来負担比率（分子）の構造'!M$42</f>
        <v>349</v>
      </c>
      <c r="O65" s="175"/>
      <c r="P65" s="175"/>
    </row>
    <row r="66" spans="1:16" x14ac:dyDescent="0.2">
      <c r="A66" s="175" t="s">
        <v>33</v>
      </c>
      <c r="B66" s="175">
        <f>'将来負担比率（分子）の構造'!I$41</f>
        <v>3217</v>
      </c>
      <c r="C66" s="175"/>
      <c r="D66" s="175"/>
      <c r="E66" s="175">
        <f>'将来負担比率（分子）の構造'!J$41</f>
        <v>3110</v>
      </c>
      <c r="F66" s="175"/>
      <c r="G66" s="175"/>
      <c r="H66" s="175">
        <f>'将来負担比率（分子）の構造'!K$41</f>
        <v>3285</v>
      </c>
      <c r="I66" s="175"/>
      <c r="J66" s="175"/>
      <c r="K66" s="175">
        <f>'将来負担比率（分子）の構造'!L$41</f>
        <v>3363</v>
      </c>
      <c r="L66" s="175"/>
      <c r="M66" s="175"/>
      <c r="N66" s="175">
        <f>'将来負担比率（分子）の構造'!M$41</f>
        <v>3388</v>
      </c>
      <c r="O66" s="175"/>
      <c r="P66" s="175"/>
    </row>
    <row r="67" spans="1:16" x14ac:dyDescent="0.2">
      <c r="A67" s="175" t="s">
        <v>79</v>
      </c>
      <c r="B67" s="175" t="e">
        <f>NA()</f>
        <v>#N/A</v>
      </c>
      <c r="C67" s="175">
        <f>IF(ISNUMBER('将来負担比率（分子）の構造'!I$53), IF('将来負担比率（分子）の構造'!I$53 &lt; 0, 0, '将来負担比率（分子）の構造'!I$53), NA())</f>
        <v>991</v>
      </c>
      <c r="D67" s="175" t="e">
        <f>NA()</f>
        <v>#N/A</v>
      </c>
      <c r="E67" s="175" t="e">
        <f>NA()</f>
        <v>#N/A</v>
      </c>
      <c r="F67" s="175">
        <f>IF(ISNUMBER('将来負担比率（分子）の構造'!J$53), IF('将来負担比率（分子）の構造'!J$53 &lt; 0, 0, '将来負担比率（分子）の構造'!J$53), NA())</f>
        <v>988</v>
      </c>
      <c r="G67" s="175" t="e">
        <f>NA()</f>
        <v>#N/A</v>
      </c>
      <c r="H67" s="175" t="e">
        <f>NA()</f>
        <v>#N/A</v>
      </c>
      <c r="I67" s="175">
        <f>IF(ISNUMBER('将来負担比率（分子）の構造'!K$53), IF('将来負担比率（分子）の構造'!K$53 &lt; 0, 0, '将来負担比率（分子）の構造'!K$53), NA())</f>
        <v>775</v>
      </c>
      <c r="J67" s="175" t="e">
        <f>NA()</f>
        <v>#N/A</v>
      </c>
      <c r="K67" s="175" t="e">
        <f>NA()</f>
        <v>#N/A</v>
      </c>
      <c r="L67" s="175">
        <f>IF(ISNUMBER('将来負担比率（分子）の構造'!L$53), IF('将来負担比率（分子）の構造'!L$53 &lt; 0, 0, '将来負担比率（分子）の構造'!L$53), NA())</f>
        <v>274</v>
      </c>
      <c r="M67" s="175" t="e">
        <f>NA()</f>
        <v>#N/A</v>
      </c>
      <c r="N67" s="175" t="e">
        <f>NA()</f>
        <v>#N/A</v>
      </c>
      <c r="O67" s="175">
        <f>IF(ISNUMBER('将来負担比率（分子）の構造'!M$53), IF('将来負担比率（分子）の構造'!M$53 &lt; 0, 0, '将来負担比率（分子）の構造'!M$53), NA())</f>
        <v>924</v>
      </c>
      <c r="P67" s="175" t="e">
        <f>NA()</f>
        <v>#N/A</v>
      </c>
    </row>
    <row r="70" spans="1:16" x14ac:dyDescent="0.2">
      <c r="A70" s="177" t="s">
        <v>80</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81</v>
      </c>
      <c r="B72" s="179">
        <f>基金残高に係る経年分析!F55</f>
        <v>683</v>
      </c>
      <c r="C72" s="179">
        <f>基金残高に係る経年分析!G55</f>
        <v>851</v>
      </c>
      <c r="D72" s="179">
        <f>基金残高に係る経年分析!H55</f>
        <v>956</v>
      </c>
    </row>
    <row r="73" spans="1:16" x14ac:dyDescent="0.2">
      <c r="A73" s="178" t="s">
        <v>82</v>
      </c>
      <c r="B73" s="179">
        <f>基金残高に係る経年分析!F56</f>
        <v>3</v>
      </c>
      <c r="C73" s="179">
        <f>基金残高に係る経年分析!G56</f>
        <v>3</v>
      </c>
      <c r="D73" s="179">
        <f>基金残高に係る経年分析!H56</f>
        <v>3</v>
      </c>
    </row>
    <row r="74" spans="1:16" x14ac:dyDescent="0.2">
      <c r="A74" s="178" t="s">
        <v>83</v>
      </c>
      <c r="B74" s="179">
        <f>基金残高に係る経年分析!F57</f>
        <v>785</v>
      </c>
      <c r="C74" s="179">
        <f>基金残高に係る経年分析!G57</f>
        <v>1056</v>
      </c>
      <c r="D74" s="179">
        <f>基金残高に係る経年分析!H57</f>
        <v>871</v>
      </c>
    </row>
  </sheetData>
  <sheetProtection algorithmName="SHA-512" hashValue="7HOH9zte3w4l+nedhI77hYFmqdQcpEGZJkdt0GEGtavRrBkJMhppSVc5i23Ldpv0CEIck4DTZVVyiqJp9gCPqw==" saltValue="05lmGoDR9HGzQ1LiJfNh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6"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738956</v>
      </c>
      <c r="S5" s="613"/>
      <c r="T5" s="613"/>
      <c r="U5" s="613"/>
      <c r="V5" s="613"/>
      <c r="W5" s="613"/>
      <c r="X5" s="613"/>
      <c r="Y5" s="614"/>
      <c r="Z5" s="615">
        <v>14.7</v>
      </c>
      <c r="AA5" s="615"/>
      <c r="AB5" s="615"/>
      <c r="AC5" s="615"/>
      <c r="AD5" s="616">
        <v>738956</v>
      </c>
      <c r="AE5" s="616"/>
      <c r="AF5" s="616"/>
      <c r="AG5" s="616"/>
      <c r="AH5" s="616"/>
      <c r="AI5" s="616"/>
      <c r="AJ5" s="616"/>
      <c r="AK5" s="616"/>
      <c r="AL5" s="617">
        <v>29.7</v>
      </c>
      <c r="AM5" s="618"/>
      <c r="AN5" s="618"/>
      <c r="AO5" s="619"/>
      <c r="AP5" s="609" t="s">
        <v>231</v>
      </c>
      <c r="AQ5" s="610"/>
      <c r="AR5" s="610"/>
      <c r="AS5" s="610"/>
      <c r="AT5" s="610"/>
      <c r="AU5" s="610"/>
      <c r="AV5" s="610"/>
      <c r="AW5" s="610"/>
      <c r="AX5" s="610"/>
      <c r="AY5" s="610"/>
      <c r="AZ5" s="610"/>
      <c r="BA5" s="610"/>
      <c r="BB5" s="610"/>
      <c r="BC5" s="610"/>
      <c r="BD5" s="610"/>
      <c r="BE5" s="610"/>
      <c r="BF5" s="611"/>
      <c r="BG5" s="623">
        <v>738678</v>
      </c>
      <c r="BH5" s="624"/>
      <c r="BI5" s="624"/>
      <c r="BJ5" s="624"/>
      <c r="BK5" s="624"/>
      <c r="BL5" s="624"/>
      <c r="BM5" s="624"/>
      <c r="BN5" s="625"/>
      <c r="BO5" s="626">
        <v>100</v>
      </c>
      <c r="BP5" s="626"/>
      <c r="BQ5" s="626"/>
      <c r="BR5" s="626"/>
      <c r="BS5" s="627" t="s">
        <v>132</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53340</v>
      </c>
      <c r="S6" s="624"/>
      <c r="T6" s="624"/>
      <c r="U6" s="624"/>
      <c r="V6" s="624"/>
      <c r="W6" s="624"/>
      <c r="X6" s="624"/>
      <c r="Y6" s="625"/>
      <c r="Z6" s="626">
        <v>1.1000000000000001</v>
      </c>
      <c r="AA6" s="626"/>
      <c r="AB6" s="626"/>
      <c r="AC6" s="626"/>
      <c r="AD6" s="627">
        <v>53340</v>
      </c>
      <c r="AE6" s="627"/>
      <c r="AF6" s="627"/>
      <c r="AG6" s="627"/>
      <c r="AH6" s="627"/>
      <c r="AI6" s="627"/>
      <c r="AJ6" s="627"/>
      <c r="AK6" s="627"/>
      <c r="AL6" s="628">
        <v>2.1</v>
      </c>
      <c r="AM6" s="629"/>
      <c r="AN6" s="629"/>
      <c r="AO6" s="630"/>
      <c r="AP6" s="620" t="s">
        <v>236</v>
      </c>
      <c r="AQ6" s="621"/>
      <c r="AR6" s="621"/>
      <c r="AS6" s="621"/>
      <c r="AT6" s="621"/>
      <c r="AU6" s="621"/>
      <c r="AV6" s="621"/>
      <c r="AW6" s="621"/>
      <c r="AX6" s="621"/>
      <c r="AY6" s="621"/>
      <c r="AZ6" s="621"/>
      <c r="BA6" s="621"/>
      <c r="BB6" s="621"/>
      <c r="BC6" s="621"/>
      <c r="BD6" s="621"/>
      <c r="BE6" s="621"/>
      <c r="BF6" s="622"/>
      <c r="BG6" s="623">
        <v>738678</v>
      </c>
      <c r="BH6" s="624"/>
      <c r="BI6" s="624"/>
      <c r="BJ6" s="624"/>
      <c r="BK6" s="624"/>
      <c r="BL6" s="624"/>
      <c r="BM6" s="624"/>
      <c r="BN6" s="625"/>
      <c r="BO6" s="626">
        <v>100</v>
      </c>
      <c r="BP6" s="626"/>
      <c r="BQ6" s="626"/>
      <c r="BR6" s="626"/>
      <c r="BS6" s="627" t="s">
        <v>237</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69395</v>
      </c>
      <c r="CS6" s="624"/>
      <c r="CT6" s="624"/>
      <c r="CU6" s="624"/>
      <c r="CV6" s="624"/>
      <c r="CW6" s="624"/>
      <c r="CX6" s="624"/>
      <c r="CY6" s="625"/>
      <c r="CZ6" s="617">
        <v>1.5</v>
      </c>
      <c r="DA6" s="618"/>
      <c r="DB6" s="618"/>
      <c r="DC6" s="634"/>
      <c r="DD6" s="632" t="s">
        <v>132</v>
      </c>
      <c r="DE6" s="624"/>
      <c r="DF6" s="624"/>
      <c r="DG6" s="624"/>
      <c r="DH6" s="624"/>
      <c r="DI6" s="624"/>
      <c r="DJ6" s="624"/>
      <c r="DK6" s="624"/>
      <c r="DL6" s="624"/>
      <c r="DM6" s="624"/>
      <c r="DN6" s="624"/>
      <c r="DO6" s="624"/>
      <c r="DP6" s="625"/>
      <c r="DQ6" s="632">
        <v>69395</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225</v>
      </c>
      <c r="S7" s="624"/>
      <c r="T7" s="624"/>
      <c r="U7" s="624"/>
      <c r="V7" s="624"/>
      <c r="W7" s="624"/>
      <c r="X7" s="624"/>
      <c r="Y7" s="625"/>
      <c r="Z7" s="626">
        <v>0</v>
      </c>
      <c r="AA7" s="626"/>
      <c r="AB7" s="626"/>
      <c r="AC7" s="626"/>
      <c r="AD7" s="627">
        <v>225</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265580</v>
      </c>
      <c r="BH7" s="624"/>
      <c r="BI7" s="624"/>
      <c r="BJ7" s="624"/>
      <c r="BK7" s="624"/>
      <c r="BL7" s="624"/>
      <c r="BM7" s="624"/>
      <c r="BN7" s="625"/>
      <c r="BO7" s="626">
        <v>35.9</v>
      </c>
      <c r="BP7" s="626"/>
      <c r="BQ7" s="626"/>
      <c r="BR7" s="626"/>
      <c r="BS7" s="627" t="s">
        <v>141</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828429</v>
      </c>
      <c r="CS7" s="624"/>
      <c r="CT7" s="624"/>
      <c r="CU7" s="624"/>
      <c r="CV7" s="624"/>
      <c r="CW7" s="624"/>
      <c r="CX7" s="624"/>
      <c r="CY7" s="625"/>
      <c r="CZ7" s="626">
        <v>18.399999999999999</v>
      </c>
      <c r="DA7" s="626"/>
      <c r="DB7" s="626"/>
      <c r="DC7" s="626"/>
      <c r="DD7" s="632">
        <v>10578</v>
      </c>
      <c r="DE7" s="624"/>
      <c r="DF7" s="624"/>
      <c r="DG7" s="624"/>
      <c r="DH7" s="624"/>
      <c r="DI7" s="624"/>
      <c r="DJ7" s="624"/>
      <c r="DK7" s="624"/>
      <c r="DL7" s="624"/>
      <c r="DM7" s="624"/>
      <c r="DN7" s="624"/>
      <c r="DO7" s="624"/>
      <c r="DP7" s="625"/>
      <c r="DQ7" s="632">
        <v>646873</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2241</v>
      </c>
      <c r="S8" s="624"/>
      <c r="T8" s="624"/>
      <c r="U8" s="624"/>
      <c r="V8" s="624"/>
      <c r="W8" s="624"/>
      <c r="X8" s="624"/>
      <c r="Y8" s="625"/>
      <c r="Z8" s="626">
        <v>0</v>
      </c>
      <c r="AA8" s="626"/>
      <c r="AB8" s="626"/>
      <c r="AC8" s="626"/>
      <c r="AD8" s="627">
        <v>2241</v>
      </c>
      <c r="AE8" s="627"/>
      <c r="AF8" s="627"/>
      <c r="AG8" s="627"/>
      <c r="AH8" s="627"/>
      <c r="AI8" s="627"/>
      <c r="AJ8" s="627"/>
      <c r="AK8" s="627"/>
      <c r="AL8" s="628">
        <v>0.1</v>
      </c>
      <c r="AM8" s="629"/>
      <c r="AN8" s="629"/>
      <c r="AO8" s="630"/>
      <c r="AP8" s="620" t="s">
        <v>243</v>
      </c>
      <c r="AQ8" s="621"/>
      <c r="AR8" s="621"/>
      <c r="AS8" s="621"/>
      <c r="AT8" s="621"/>
      <c r="AU8" s="621"/>
      <c r="AV8" s="621"/>
      <c r="AW8" s="621"/>
      <c r="AX8" s="621"/>
      <c r="AY8" s="621"/>
      <c r="AZ8" s="621"/>
      <c r="BA8" s="621"/>
      <c r="BB8" s="621"/>
      <c r="BC8" s="621"/>
      <c r="BD8" s="621"/>
      <c r="BE8" s="621"/>
      <c r="BF8" s="622"/>
      <c r="BG8" s="623">
        <v>10866</v>
      </c>
      <c r="BH8" s="624"/>
      <c r="BI8" s="624"/>
      <c r="BJ8" s="624"/>
      <c r="BK8" s="624"/>
      <c r="BL8" s="624"/>
      <c r="BM8" s="624"/>
      <c r="BN8" s="625"/>
      <c r="BO8" s="626">
        <v>1.5</v>
      </c>
      <c r="BP8" s="626"/>
      <c r="BQ8" s="626"/>
      <c r="BR8" s="626"/>
      <c r="BS8" s="627" t="s">
        <v>132</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971673</v>
      </c>
      <c r="CS8" s="624"/>
      <c r="CT8" s="624"/>
      <c r="CU8" s="624"/>
      <c r="CV8" s="624"/>
      <c r="CW8" s="624"/>
      <c r="CX8" s="624"/>
      <c r="CY8" s="625"/>
      <c r="CZ8" s="626">
        <v>21.6</v>
      </c>
      <c r="DA8" s="626"/>
      <c r="DB8" s="626"/>
      <c r="DC8" s="626"/>
      <c r="DD8" s="632">
        <v>6320</v>
      </c>
      <c r="DE8" s="624"/>
      <c r="DF8" s="624"/>
      <c r="DG8" s="624"/>
      <c r="DH8" s="624"/>
      <c r="DI8" s="624"/>
      <c r="DJ8" s="624"/>
      <c r="DK8" s="624"/>
      <c r="DL8" s="624"/>
      <c r="DM8" s="624"/>
      <c r="DN8" s="624"/>
      <c r="DO8" s="624"/>
      <c r="DP8" s="625"/>
      <c r="DQ8" s="632">
        <v>529359</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1572</v>
      </c>
      <c r="S9" s="624"/>
      <c r="T9" s="624"/>
      <c r="U9" s="624"/>
      <c r="V9" s="624"/>
      <c r="W9" s="624"/>
      <c r="X9" s="624"/>
      <c r="Y9" s="625"/>
      <c r="Z9" s="626">
        <v>0</v>
      </c>
      <c r="AA9" s="626"/>
      <c r="AB9" s="626"/>
      <c r="AC9" s="626"/>
      <c r="AD9" s="627">
        <v>1572</v>
      </c>
      <c r="AE9" s="627"/>
      <c r="AF9" s="627"/>
      <c r="AG9" s="627"/>
      <c r="AH9" s="627"/>
      <c r="AI9" s="627"/>
      <c r="AJ9" s="627"/>
      <c r="AK9" s="627"/>
      <c r="AL9" s="628">
        <v>0.1</v>
      </c>
      <c r="AM9" s="629"/>
      <c r="AN9" s="629"/>
      <c r="AO9" s="630"/>
      <c r="AP9" s="620" t="s">
        <v>246</v>
      </c>
      <c r="AQ9" s="621"/>
      <c r="AR9" s="621"/>
      <c r="AS9" s="621"/>
      <c r="AT9" s="621"/>
      <c r="AU9" s="621"/>
      <c r="AV9" s="621"/>
      <c r="AW9" s="621"/>
      <c r="AX9" s="621"/>
      <c r="AY9" s="621"/>
      <c r="AZ9" s="621"/>
      <c r="BA9" s="621"/>
      <c r="BB9" s="621"/>
      <c r="BC9" s="621"/>
      <c r="BD9" s="621"/>
      <c r="BE9" s="621"/>
      <c r="BF9" s="622"/>
      <c r="BG9" s="623">
        <v>223987</v>
      </c>
      <c r="BH9" s="624"/>
      <c r="BI9" s="624"/>
      <c r="BJ9" s="624"/>
      <c r="BK9" s="624"/>
      <c r="BL9" s="624"/>
      <c r="BM9" s="624"/>
      <c r="BN9" s="625"/>
      <c r="BO9" s="626">
        <v>30.3</v>
      </c>
      <c r="BP9" s="626"/>
      <c r="BQ9" s="626"/>
      <c r="BR9" s="626"/>
      <c r="BS9" s="627" t="s">
        <v>132</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382409</v>
      </c>
      <c r="CS9" s="624"/>
      <c r="CT9" s="624"/>
      <c r="CU9" s="624"/>
      <c r="CV9" s="624"/>
      <c r="CW9" s="624"/>
      <c r="CX9" s="624"/>
      <c r="CY9" s="625"/>
      <c r="CZ9" s="626">
        <v>8.5</v>
      </c>
      <c r="DA9" s="626"/>
      <c r="DB9" s="626"/>
      <c r="DC9" s="626"/>
      <c r="DD9" s="632">
        <v>2632</v>
      </c>
      <c r="DE9" s="624"/>
      <c r="DF9" s="624"/>
      <c r="DG9" s="624"/>
      <c r="DH9" s="624"/>
      <c r="DI9" s="624"/>
      <c r="DJ9" s="624"/>
      <c r="DK9" s="624"/>
      <c r="DL9" s="624"/>
      <c r="DM9" s="624"/>
      <c r="DN9" s="624"/>
      <c r="DO9" s="624"/>
      <c r="DP9" s="625"/>
      <c r="DQ9" s="632">
        <v>312353</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237</v>
      </c>
      <c r="AE10" s="627"/>
      <c r="AF10" s="627"/>
      <c r="AG10" s="627"/>
      <c r="AH10" s="627"/>
      <c r="AI10" s="627"/>
      <c r="AJ10" s="627"/>
      <c r="AK10" s="627"/>
      <c r="AL10" s="628" t="s">
        <v>132</v>
      </c>
      <c r="AM10" s="629"/>
      <c r="AN10" s="629"/>
      <c r="AO10" s="630"/>
      <c r="AP10" s="620" t="s">
        <v>249</v>
      </c>
      <c r="AQ10" s="621"/>
      <c r="AR10" s="621"/>
      <c r="AS10" s="621"/>
      <c r="AT10" s="621"/>
      <c r="AU10" s="621"/>
      <c r="AV10" s="621"/>
      <c r="AW10" s="621"/>
      <c r="AX10" s="621"/>
      <c r="AY10" s="621"/>
      <c r="AZ10" s="621"/>
      <c r="BA10" s="621"/>
      <c r="BB10" s="621"/>
      <c r="BC10" s="621"/>
      <c r="BD10" s="621"/>
      <c r="BE10" s="621"/>
      <c r="BF10" s="622"/>
      <c r="BG10" s="623">
        <v>15680</v>
      </c>
      <c r="BH10" s="624"/>
      <c r="BI10" s="624"/>
      <c r="BJ10" s="624"/>
      <c r="BK10" s="624"/>
      <c r="BL10" s="624"/>
      <c r="BM10" s="624"/>
      <c r="BN10" s="625"/>
      <c r="BO10" s="626">
        <v>2.1</v>
      </c>
      <c r="BP10" s="626"/>
      <c r="BQ10" s="626"/>
      <c r="BR10" s="626"/>
      <c r="BS10" s="627" t="s">
        <v>132</v>
      </c>
      <c r="BT10" s="627"/>
      <c r="BU10" s="627"/>
      <c r="BV10" s="627"/>
      <c r="BW10" s="627"/>
      <c r="BX10" s="627"/>
      <c r="BY10" s="627"/>
      <c r="BZ10" s="627"/>
      <c r="CA10" s="627"/>
      <c r="CB10" s="631"/>
      <c r="CD10" s="620" t="s">
        <v>250</v>
      </c>
      <c r="CE10" s="621"/>
      <c r="CF10" s="621"/>
      <c r="CG10" s="621"/>
      <c r="CH10" s="621"/>
      <c r="CI10" s="621"/>
      <c r="CJ10" s="621"/>
      <c r="CK10" s="621"/>
      <c r="CL10" s="621"/>
      <c r="CM10" s="621"/>
      <c r="CN10" s="621"/>
      <c r="CO10" s="621"/>
      <c r="CP10" s="621"/>
      <c r="CQ10" s="622"/>
      <c r="CR10" s="623">
        <v>90</v>
      </c>
      <c r="CS10" s="624"/>
      <c r="CT10" s="624"/>
      <c r="CU10" s="624"/>
      <c r="CV10" s="624"/>
      <c r="CW10" s="624"/>
      <c r="CX10" s="624"/>
      <c r="CY10" s="625"/>
      <c r="CZ10" s="626">
        <v>0</v>
      </c>
      <c r="DA10" s="626"/>
      <c r="DB10" s="626"/>
      <c r="DC10" s="626"/>
      <c r="DD10" s="632" t="s">
        <v>141</v>
      </c>
      <c r="DE10" s="624"/>
      <c r="DF10" s="624"/>
      <c r="DG10" s="624"/>
      <c r="DH10" s="624"/>
      <c r="DI10" s="624"/>
      <c r="DJ10" s="624"/>
      <c r="DK10" s="624"/>
      <c r="DL10" s="624"/>
      <c r="DM10" s="624"/>
      <c r="DN10" s="624"/>
      <c r="DO10" s="624"/>
      <c r="DP10" s="625"/>
      <c r="DQ10" s="632">
        <v>90</v>
      </c>
      <c r="DR10" s="624"/>
      <c r="DS10" s="624"/>
      <c r="DT10" s="624"/>
      <c r="DU10" s="624"/>
      <c r="DV10" s="624"/>
      <c r="DW10" s="624"/>
      <c r="DX10" s="624"/>
      <c r="DY10" s="624"/>
      <c r="DZ10" s="624"/>
      <c r="EA10" s="624"/>
      <c r="EB10" s="624"/>
      <c r="EC10" s="633"/>
    </row>
    <row r="11" spans="2:143" ht="11.25" customHeight="1" x14ac:dyDescent="0.2">
      <c r="B11" s="620" t="s">
        <v>251</v>
      </c>
      <c r="C11" s="621"/>
      <c r="D11" s="621"/>
      <c r="E11" s="621"/>
      <c r="F11" s="621"/>
      <c r="G11" s="621"/>
      <c r="H11" s="621"/>
      <c r="I11" s="621"/>
      <c r="J11" s="621"/>
      <c r="K11" s="621"/>
      <c r="L11" s="621"/>
      <c r="M11" s="621"/>
      <c r="N11" s="621"/>
      <c r="O11" s="621"/>
      <c r="P11" s="621"/>
      <c r="Q11" s="622"/>
      <c r="R11" s="623">
        <v>166331</v>
      </c>
      <c r="S11" s="624"/>
      <c r="T11" s="624"/>
      <c r="U11" s="624"/>
      <c r="V11" s="624"/>
      <c r="W11" s="624"/>
      <c r="X11" s="624"/>
      <c r="Y11" s="625"/>
      <c r="Z11" s="628">
        <v>3.3</v>
      </c>
      <c r="AA11" s="629"/>
      <c r="AB11" s="629"/>
      <c r="AC11" s="635"/>
      <c r="AD11" s="632">
        <v>166331</v>
      </c>
      <c r="AE11" s="624"/>
      <c r="AF11" s="624"/>
      <c r="AG11" s="624"/>
      <c r="AH11" s="624"/>
      <c r="AI11" s="624"/>
      <c r="AJ11" s="624"/>
      <c r="AK11" s="625"/>
      <c r="AL11" s="628">
        <v>6.7</v>
      </c>
      <c r="AM11" s="629"/>
      <c r="AN11" s="629"/>
      <c r="AO11" s="630"/>
      <c r="AP11" s="620" t="s">
        <v>252</v>
      </c>
      <c r="AQ11" s="621"/>
      <c r="AR11" s="621"/>
      <c r="AS11" s="621"/>
      <c r="AT11" s="621"/>
      <c r="AU11" s="621"/>
      <c r="AV11" s="621"/>
      <c r="AW11" s="621"/>
      <c r="AX11" s="621"/>
      <c r="AY11" s="621"/>
      <c r="AZ11" s="621"/>
      <c r="BA11" s="621"/>
      <c r="BB11" s="621"/>
      <c r="BC11" s="621"/>
      <c r="BD11" s="621"/>
      <c r="BE11" s="621"/>
      <c r="BF11" s="622"/>
      <c r="BG11" s="623">
        <v>15047</v>
      </c>
      <c r="BH11" s="624"/>
      <c r="BI11" s="624"/>
      <c r="BJ11" s="624"/>
      <c r="BK11" s="624"/>
      <c r="BL11" s="624"/>
      <c r="BM11" s="624"/>
      <c r="BN11" s="625"/>
      <c r="BO11" s="626">
        <v>2</v>
      </c>
      <c r="BP11" s="626"/>
      <c r="BQ11" s="626"/>
      <c r="BR11" s="626"/>
      <c r="BS11" s="627" t="s">
        <v>132</v>
      </c>
      <c r="BT11" s="627"/>
      <c r="BU11" s="627"/>
      <c r="BV11" s="627"/>
      <c r="BW11" s="627"/>
      <c r="BX11" s="627"/>
      <c r="BY11" s="627"/>
      <c r="BZ11" s="627"/>
      <c r="CA11" s="627"/>
      <c r="CB11" s="631"/>
      <c r="CD11" s="620" t="s">
        <v>253</v>
      </c>
      <c r="CE11" s="621"/>
      <c r="CF11" s="621"/>
      <c r="CG11" s="621"/>
      <c r="CH11" s="621"/>
      <c r="CI11" s="621"/>
      <c r="CJ11" s="621"/>
      <c r="CK11" s="621"/>
      <c r="CL11" s="621"/>
      <c r="CM11" s="621"/>
      <c r="CN11" s="621"/>
      <c r="CO11" s="621"/>
      <c r="CP11" s="621"/>
      <c r="CQ11" s="622"/>
      <c r="CR11" s="623">
        <v>601665</v>
      </c>
      <c r="CS11" s="624"/>
      <c r="CT11" s="624"/>
      <c r="CU11" s="624"/>
      <c r="CV11" s="624"/>
      <c r="CW11" s="624"/>
      <c r="CX11" s="624"/>
      <c r="CY11" s="625"/>
      <c r="CZ11" s="626">
        <v>13.3</v>
      </c>
      <c r="DA11" s="626"/>
      <c r="DB11" s="626"/>
      <c r="DC11" s="626"/>
      <c r="DD11" s="632">
        <v>123296</v>
      </c>
      <c r="DE11" s="624"/>
      <c r="DF11" s="624"/>
      <c r="DG11" s="624"/>
      <c r="DH11" s="624"/>
      <c r="DI11" s="624"/>
      <c r="DJ11" s="624"/>
      <c r="DK11" s="624"/>
      <c r="DL11" s="624"/>
      <c r="DM11" s="624"/>
      <c r="DN11" s="624"/>
      <c r="DO11" s="624"/>
      <c r="DP11" s="625"/>
      <c r="DQ11" s="632">
        <v>203964</v>
      </c>
      <c r="DR11" s="624"/>
      <c r="DS11" s="624"/>
      <c r="DT11" s="624"/>
      <c r="DU11" s="624"/>
      <c r="DV11" s="624"/>
      <c r="DW11" s="624"/>
      <c r="DX11" s="624"/>
      <c r="DY11" s="624"/>
      <c r="DZ11" s="624"/>
      <c r="EA11" s="624"/>
      <c r="EB11" s="624"/>
      <c r="EC11" s="633"/>
    </row>
    <row r="12" spans="2:143" ht="11.25" customHeight="1" x14ac:dyDescent="0.2">
      <c r="B12" s="620" t="s">
        <v>254</v>
      </c>
      <c r="C12" s="621"/>
      <c r="D12" s="621"/>
      <c r="E12" s="621"/>
      <c r="F12" s="621"/>
      <c r="G12" s="621"/>
      <c r="H12" s="621"/>
      <c r="I12" s="621"/>
      <c r="J12" s="621"/>
      <c r="K12" s="621"/>
      <c r="L12" s="621"/>
      <c r="M12" s="621"/>
      <c r="N12" s="621"/>
      <c r="O12" s="621"/>
      <c r="P12" s="621"/>
      <c r="Q12" s="622"/>
      <c r="R12" s="623" t="s">
        <v>237</v>
      </c>
      <c r="S12" s="624"/>
      <c r="T12" s="624"/>
      <c r="U12" s="624"/>
      <c r="V12" s="624"/>
      <c r="W12" s="624"/>
      <c r="X12" s="624"/>
      <c r="Y12" s="625"/>
      <c r="Z12" s="626" t="s">
        <v>132</v>
      </c>
      <c r="AA12" s="626"/>
      <c r="AB12" s="626"/>
      <c r="AC12" s="626"/>
      <c r="AD12" s="627" t="s">
        <v>237</v>
      </c>
      <c r="AE12" s="627"/>
      <c r="AF12" s="627"/>
      <c r="AG12" s="627"/>
      <c r="AH12" s="627"/>
      <c r="AI12" s="627"/>
      <c r="AJ12" s="627"/>
      <c r="AK12" s="627"/>
      <c r="AL12" s="628" t="s">
        <v>141</v>
      </c>
      <c r="AM12" s="629"/>
      <c r="AN12" s="629"/>
      <c r="AO12" s="630"/>
      <c r="AP12" s="620" t="s">
        <v>255</v>
      </c>
      <c r="AQ12" s="621"/>
      <c r="AR12" s="621"/>
      <c r="AS12" s="621"/>
      <c r="AT12" s="621"/>
      <c r="AU12" s="621"/>
      <c r="AV12" s="621"/>
      <c r="AW12" s="621"/>
      <c r="AX12" s="621"/>
      <c r="AY12" s="621"/>
      <c r="AZ12" s="621"/>
      <c r="BA12" s="621"/>
      <c r="BB12" s="621"/>
      <c r="BC12" s="621"/>
      <c r="BD12" s="621"/>
      <c r="BE12" s="621"/>
      <c r="BF12" s="622"/>
      <c r="BG12" s="623">
        <v>371675</v>
      </c>
      <c r="BH12" s="624"/>
      <c r="BI12" s="624"/>
      <c r="BJ12" s="624"/>
      <c r="BK12" s="624"/>
      <c r="BL12" s="624"/>
      <c r="BM12" s="624"/>
      <c r="BN12" s="625"/>
      <c r="BO12" s="626">
        <v>50.3</v>
      </c>
      <c r="BP12" s="626"/>
      <c r="BQ12" s="626"/>
      <c r="BR12" s="626"/>
      <c r="BS12" s="627" t="s">
        <v>141</v>
      </c>
      <c r="BT12" s="627"/>
      <c r="BU12" s="627"/>
      <c r="BV12" s="627"/>
      <c r="BW12" s="627"/>
      <c r="BX12" s="627"/>
      <c r="BY12" s="627"/>
      <c r="BZ12" s="627"/>
      <c r="CA12" s="627"/>
      <c r="CB12" s="631"/>
      <c r="CD12" s="620" t="s">
        <v>256</v>
      </c>
      <c r="CE12" s="621"/>
      <c r="CF12" s="621"/>
      <c r="CG12" s="621"/>
      <c r="CH12" s="621"/>
      <c r="CI12" s="621"/>
      <c r="CJ12" s="621"/>
      <c r="CK12" s="621"/>
      <c r="CL12" s="621"/>
      <c r="CM12" s="621"/>
      <c r="CN12" s="621"/>
      <c r="CO12" s="621"/>
      <c r="CP12" s="621"/>
      <c r="CQ12" s="622"/>
      <c r="CR12" s="623">
        <v>167470</v>
      </c>
      <c r="CS12" s="624"/>
      <c r="CT12" s="624"/>
      <c r="CU12" s="624"/>
      <c r="CV12" s="624"/>
      <c r="CW12" s="624"/>
      <c r="CX12" s="624"/>
      <c r="CY12" s="625"/>
      <c r="CZ12" s="626">
        <v>3.7</v>
      </c>
      <c r="DA12" s="626"/>
      <c r="DB12" s="626"/>
      <c r="DC12" s="626"/>
      <c r="DD12" s="632">
        <v>10021</v>
      </c>
      <c r="DE12" s="624"/>
      <c r="DF12" s="624"/>
      <c r="DG12" s="624"/>
      <c r="DH12" s="624"/>
      <c r="DI12" s="624"/>
      <c r="DJ12" s="624"/>
      <c r="DK12" s="624"/>
      <c r="DL12" s="624"/>
      <c r="DM12" s="624"/>
      <c r="DN12" s="624"/>
      <c r="DO12" s="624"/>
      <c r="DP12" s="625"/>
      <c r="DQ12" s="632">
        <v>145196</v>
      </c>
      <c r="DR12" s="624"/>
      <c r="DS12" s="624"/>
      <c r="DT12" s="624"/>
      <c r="DU12" s="624"/>
      <c r="DV12" s="624"/>
      <c r="DW12" s="624"/>
      <c r="DX12" s="624"/>
      <c r="DY12" s="624"/>
      <c r="DZ12" s="624"/>
      <c r="EA12" s="624"/>
      <c r="EB12" s="624"/>
      <c r="EC12" s="633"/>
    </row>
    <row r="13" spans="2:143" ht="11.25" customHeight="1" x14ac:dyDescent="0.2">
      <c r="B13" s="620" t="s">
        <v>257</v>
      </c>
      <c r="C13" s="621"/>
      <c r="D13" s="621"/>
      <c r="E13" s="621"/>
      <c r="F13" s="621"/>
      <c r="G13" s="621"/>
      <c r="H13" s="621"/>
      <c r="I13" s="621"/>
      <c r="J13" s="621"/>
      <c r="K13" s="621"/>
      <c r="L13" s="621"/>
      <c r="M13" s="621"/>
      <c r="N13" s="621"/>
      <c r="O13" s="621"/>
      <c r="P13" s="621"/>
      <c r="Q13" s="622"/>
      <c r="R13" s="623" t="s">
        <v>237</v>
      </c>
      <c r="S13" s="624"/>
      <c r="T13" s="624"/>
      <c r="U13" s="624"/>
      <c r="V13" s="624"/>
      <c r="W13" s="624"/>
      <c r="X13" s="624"/>
      <c r="Y13" s="625"/>
      <c r="Z13" s="626" t="s">
        <v>237</v>
      </c>
      <c r="AA13" s="626"/>
      <c r="AB13" s="626"/>
      <c r="AC13" s="626"/>
      <c r="AD13" s="627" t="s">
        <v>132</v>
      </c>
      <c r="AE13" s="627"/>
      <c r="AF13" s="627"/>
      <c r="AG13" s="627"/>
      <c r="AH13" s="627"/>
      <c r="AI13" s="627"/>
      <c r="AJ13" s="627"/>
      <c r="AK13" s="627"/>
      <c r="AL13" s="628" t="s">
        <v>141</v>
      </c>
      <c r="AM13" s="629"/>
      <c r="AN13" s="629"/>
      <c r="AO13" s="630"/>
      <c r="AP13" s="620" t="s">
        <v>258</v>
      </c>
      <c r="AQ13" s="621"/>
      <c r="AR13" s="621"/>
      <c r="AS13" s="621"/>
      <c r="AT13" s="621"/>
      <c r="AU13" s="621"/>
      <c r="AV13" s="621"/>
      <c r="AW13" s="621"/>
      <c r="AX13" s="621"/>
      <c r="AY13" s="621"/>
      <c r="AZ13" s="621"/>
      <c r="BA13" s="621"/>
      <c r="BB13" s="621"/>
      <c r="BC13" s="621"/>
      <c r="BD13" s="621"/>
      <c r="BE13" s="621"/>
      <c r="BF13" s="622"/>
      <c r="BG13" s="623">
        <v>355410</v>
      </c>
      <c r="BH13" s="624"/>
      <c r="BI13" s="624"/>
      <c r="BJ13" s="624"/>
      <c r="BK13" s="624"/>
      <c r="BL13" s="624"/>
      <c r="BM13" s="624"/>
      <c r="BN13" s="625"/>
      <c r="BO13" s="626">
        <v>48.1</v>
      </c>
      <c r="BP13" s="626"/>
      <c r="BQ13" s="626"/>
      <c r="BR13" s="626"/>
      <c r="BS13" s="627" t="s">
        <v>132</v>
      </c>
      <c r="BT13" s="627"/>
      <c r="BU13" s="627"/>
      <c r="BV13" s="627"/>
      <c r="BW13" s="627"/>
      <c r="BX13" s="627"/>
      <c r="BY13" s="627"/>
      <c r="BZ13" s="627"/>
      <c r="CA13" s="627"/>
      <c r="CB13" s="631"/>
      <c r="CD13" s="620" t="s">
        <v>259</v>
      </c>
      <c r="CE13" s="621"/>
      <c r="CF13" s="621"/>
      <c r="CG13" s="621"/>
      <c r="CH13" s="621"/>
      <c r="CI13" s="621"/>
      <c r="CJ13" s="621"/>
      <c r="CK13" s="621"/>
      <c r="CL13" s="621"/>
      <c r="CM13" s="621"/>
      <c r="CN13" s="621"/>
      <c r="CO13" s="621"/>
      <c r="CP13" s="621"/>
      <c r="CQ13" s="622"/>
      <c r="CR13" s="623">
        <v>477559</v>
      </c>
      <c r="CS13" s="624"/>
      <c r="CT13" s="624"/>
      <c r="CU13" s="624"/>
      <c r="CV13" s="624"/>
      <c r="CW13" s="624"/>
      <c r="CX13" s="624"/>
      <c r="CY13" s="625"/>
      <c r="CZ13" s="626">
        <v>10.6</v>
      </c>
      <c r="DA13" s="626"/>
      <c r="DB13" s="626"/>
      <c r="DC13" s="626"/>
      <c r="DD13" s="632">
        <v>342551</v>
      </c>
      <c r="DE13" s="624"/>
      <c r="DF13" s="624"/>
      <c r="DG13" s="624"/>
      <c r="DH13" s="624"/>
      <c r="DI13" s="624"/>
      <c r="DJ13" s="624"/>
      <c r="DK13" s="624"/>
      <c r="DL13" s="624"/>
      <c r="DM13" s="624"/>
      <c r="DN13" s="624"/>
      <c r="DO13" s="624"/>
      <c r="DP13" s="625"/>
      <c r="DQ13" s="632">
        <v>110365</v>
      </c>
      <c r="DR13" s="624"/>
      <c r="DS13" s="624"/>
      <c r="DT13" s="624"/>
      <c r="DU13" s="624"/>
      <c r="DV13" s="624"/>
      <c r="DW13" s="624"/>
      <c r="DX13" s="624"/>
      <c r="DY13" s="624"/>
      <c r="DZ13" s="624"/>
      <c r="EA13" s="624"/>
      <c r="EB13" s="624"/>
      <c r="EC13" s="633"/>
    </row>
    <row r="14" spans="2:143" ht="11.25" customHeight="1" x14ac:dyDescent="0.2">
      <c r="B14" s="620" t="s">
        <v>260</v>
      </c>
      <c r="C14" s="621"/>
      <c r="D14" s="621"/>
      <c r="E14" s="621"/>
      <c r="F14" s="621"/>
      <c r="G14" s="621"/>
      <c r="H14" s="621"/>
      <c r="I14" s="621"/>
      <c r="J14" s="621"/>
      <c r="K14" s="621"/>
      <c r="L14" s="621"/>
      <c r="M14" s="621"/>
      <c r="N14" s="621"/>
      <c r="O14" s="621"/>
      <c r="P14" s="621"/>
      <c r="Q14" s="622"/>
      <c r="R14" s="623" t="s">
        <v>132</v>
      </c>
      <c r="S14" s="624"/>
      <c r="T14" s="624"/>
      <c r="U14" s="624"/>
      <c r="V14" s="624"/>
      <c r="W14" s="624"/>
      <c r="X14" s="624"/>
      <c r="Y14" s="625"/>
      <c r="Z14" s="626" t="s">
        <v>237</v>
      </c>
      <c r="AA14" s="626"/>
      <c r="AB14" s="626"/>
      <c r="AC14" s="626"/>
      <c r="AD14" s="627" t="s">
        <v>237</v>
      </c>
      <c r="AE14" s="627"/>
      <c r="AF14" s="627"/>
      <c r="AG14" s="627"/>
      <c r="AH14" s="627"/>
      <c r="AI14" s="627"/>
      <c r="AJ14" s="627"/>
      <c r="AK14" s="627"/>
      <c r="AL14" s="628" t="s">
        <v>237</v>
      </c>
      <c r="AM14" s="629"/>
      <c r="AN14" s="629"/>
      <c r="AO14" s="630"/>
      <c r="AP14" s="620" t="s">
        <v>261</v>
      </c>
      <c r="AQ14" s="621"/>
      <c r="AR14" s="621"/>
      <c r="AS14" s="621"/>
      <c r="AT14" s="621"/>
      <c r="AU14" s="621"/>
      <c r="AV14" s="621"/>
      <c r="AW14" s="621"/>
      <c r="AX14" s="621"/>
      <c r="AY14" s="621"/>
      <c r="AZ14" s="621"/>
      <c r="BA14" s="621"/>
      <c r="BB14" s="621"/>
      <c r="BC14" s="621"/>
      <c r="BD14" s="621"/>
      <c r="BE14" s="621"/>
      <c r="BF14" s="622"/>
      <c r="BG14" s="623">
        <v>28048</v>
      </c>
      <c r="BH14" s="624"/>
      <c r="BI14" s="624"/>
      <c r="BJ14" s="624"/>
      <c r="BK14" s="624"/>
      <c r="BL14" s="624"/>
      <c r="BM14" s="624"/>
      <c r="BN14" s="625"/>
      <c r="BO14" s="626">
        <v>3.8</v>
      </c>
      <c r="BP14" s="626"/>
      <c r="BQ14" s="626"/>
      <c r="BR14" s="626"/>
      <c r="BS14" s="627" t="s">
        <v>141</v>
      </c>
      <c r="BT14" s="627"/>
      <c r="BU14" s="627"/>
      <c r="BV14" s="627"/>
      <c r="BW14" s="627"/>
      <c r="BX14" s="627"/>
      <c r="BY14" s="627"/>
      <c r="BZ14" s="627"/>
      <c r="CA14" s="627"/>
      <c r="CB14" s="631"/>
      <c r="CD14" s="620" t="s">
        <v>262</v>
      </c>
      <c r="CE14" s="621"/>
      <c r="CF14" s="621"/>
      <c r="CG14" s="621"/>
      <c r="CH14" s="621"/>
      <c r="CI14" s="621"/>
      <c r="CJ14" s="621"/>
      <c r="CK14" s="621"/>
      <c r="CL14" s="621"/>
      <c r="CM14" s="621"/>
      <c r="CN14" s="621"/>
      <c r="CO14" s="621"/>
      <c r="CP14" s="621"/>
      <c r="CQ14" s="622"/>
      <c r="CR14" s="623">
        <v>205414</v>
      </c>
      <c r="CS14" s="624"/>
      <c r="CT14" s="624"/>
      <c r="CU14" s="624"/>
      <c r="CV14" s="624"/>
      <c r="CW14" s="624"/>
      <c r="CX14" s="624"/>
      <c r="CY14" s="625"/>
      <c r="CZ14" s="626">
        <v>4.5999999999999996</v>
      </c>
      <c r="DA14" s="626"/>
      <c r="DB14" s="626"/>
      <c r="DC14" s="626"/>
      <c r="DD14" s="632">
        <v>12719</v>
      </c>
      <c r="DE14" s="624"/>
      <c r="DF14" s="624"/>
      <c r="DG14" s="624"/>
      <c r="DH14" s="624"/>
      <c r="DI14" s="624"/>
      <c r="DJ14" s="624"/>
      <c r="DK14" s="624"/>
      <c r="DL14" s="624"/>
      <c r="DM14" s="624"/>
      <c r="DN14" s="624"/>
      <c r="DO14" s="624"/>
      <c r="DP14" s="625"/>
      <c r="DQ14" s="632">
        <v>183893</v>
      </c>
      <c r="DR14" s="624"/>
      <c r="DS14" s="624"/>
      <c r="DT14" s="624"/>
      <c r="DU14" s="624"/>
      <c r="DV14" s="624"/>
      <c r="DW14" s="624"/>
      <c r="DX14" s="624"/>
      <c r="DY14" s="624"/>
      <c r="DZ14" s="624"/>
      <c r="EA14" s="624"/>
      <c r="EB14" s="624"/>
      <c r="EC14" s="633"/>
    </row>
    <row r="15" spans="2:143" ht="11.25" customHeight="1" x14ac:dyDescent="0.2">
      <c r="B15" s="620" t="s">
        <v>263</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141</v>
      </c>
      <c r="AA15" s="626"/>
      <c r="AB15" s="626"/>
      <c r="AC15" s="626"/>
      <c r="AD15" s="627" t="s">
        <v>132</v>
      </c>
      <c r="AE15" s="627"/>
      <c r="AF15" s="627"/>
      <c r="AG15" s="627"/>
      <c r="AH15" s="627"/>
      <c r="AI15" s="627"/>
      <c r="AJ15" s="627"/>
      <c r="AK15" s="627"/>
      <c r="AL15" s="628" t="s">
        <v>132</v>
      </c>
      <c r="AM15" s="629"/>
      <c r="AN15" s="629"/>
      <c r="AO15" s="630"/>
      <c r="AP15" s="620" t="s">
        <v>264</v>
      </c>
      <c r="AQ15" s="621"/>
      <c r="AR15" s="621"/>
      <c r="AS15" s="621"/>
      <c r="AT15" s="621"/>
      <c r="AU15" s="621"/>
      <c r="AV15" s="621"/>
      <c r="AW15" s="621"/>
      <c r="AX15" s="621"/>
      <c r="AY15" s="621"/>
      <c r="AZ15" s="621"/>
      <c r="BA15" s="621"/>
      <c r="BB15" s="621"/>
      <c r="BC15" s="621"/>
      <c r="BD15" s="621"/>
      <c r="BE15" s="621"/>
      <c r="BF15" s="622"/>
      <c r="BG15" s="623">
        <v>73375</v>
      </c>
      <c r="BH15" s="624"/>
      <c r="BI15" s="624"/>
      <c r="BJ15" s="624"/>
      <c r="BK15" s="624"/>
      <c r="BL15" s="624"/>
      <c r="BM15" s="624"/>
      <c r="BN15" s="625"/>
      <c r="BO15" s="626">
        <v>9.9</v>
      </c>
      <c r="BP15" s="626"/>
      <c r="BQ15" s="626"/>
      <c r="BR15" s="626"/>
      <c r="BS15" s="627" t="s">
        <v>132</v>
      </c>
      <c r="BT15" s="627"/>
      <c r="BU15" s="627"/>
      <c r="BV15" s="627"/>
      <c r="BW15" s="627"/>
      <c r="BX15" s="627"/>
      <c r="BY15" s="627"/>
      <c r="BZ15" s="627"/>
      <c r="CA15" s="627"/>
      <c r="CB15" s="631"/>
      <c r="CD15" s="620" t="s">
        <v>265</v>
      </c>
      <c r="CE15" s="621"/>
      <c r="CF15" s="621"/>
      <c r="CG15" s="621"/>
      <c r="CH15" s="621"/>
      <c r="CI15" s="621"/>
      <c r="CJ15" s="621"/>
      <c r="CK15" s="621"/>
      <c r="CL15" s="621"/>
      <c r="CM15" s="621"/>
      <c r="CN15" s="621"/>
      <c r="CO15" s="621"/>
      <c r="CP15" s="621"/>
      <c r="CQ15" s="622"/>
      <c r="CR15" s="623">
        <v>404485</v>
      </c>
      <c r="CS15" s="624"/>
      <c r="CT15" s="624"/>
      <c r="CU15" s="624"/>
      <c r="CV15" s="624"/>
      <c r="CW15" s="624"/>
      <c r="CX15" s="624"/>
      <c r="CY15" s="625"/>
      <c r="CZ15" s="626">
        <v>9</v>
      </c>
      <c r="DA15" s="626"/>
      <c r="DB15" s="626"/>
      <c r="DC15" s="626"/>
      <c r="DD15" s="632">
        <v>9380</v>
      </c>
      <c r="DE15" s="624"/>
      <c r="DF15" s="624"/>
      <c r="DG15" s="624"/>
      <c r="DH15" s="624"/>
      <c r="DI15" s="624"/>
      <c r="DJ15" s="624"/>
      <c r="DK15" s="624"/>
      <c r="DL15" s="624"/>
      <c r="DM15" s="624"/>
      <c r="DN15" s="624"/>
      <c r="DO15" s="624"/>
      <c r="DP15" s="625"/>
      <c r="DQ15" s="632">
        <v>372117</v>
      </c>
      <c r="DR15" s="624"/>
      <c r="DS15" s="624"/>
      <c r="DT15" s="624"/>
      <c r="DU15" s="624"/>
      <c r="DV15" s="624"/>
      <c r="DW15" s="624"/>
      <c r="DX15" s="624"/>
      <c r="DY15" s="624"/>
      <c r="DZ15" s="624"/>
      <c r="EA15" s="624"/>
      <c r="EB15" s="624"/>
      <c r="EC15" s="633"/>
    </row>
    <row r="16" spans="2:143" ht="11.25" customHeight="1" x14ac:dyDescent="0.2">
      <c r="B16" s="620" t="s">
        <v>266</v>
      </c>
      <c r="C16" s="621"/>
      <c r="D16" s="621"/>
      <c r="E16" s="621"/>
      <c r="F16" s="621"/>
      <c r="G16" s="621"/>
      <c r="H16" s="621"/>
      <c r="I16" s="621"/>
      <c r="J16" s="621"/>
      <c r="K16" s="621"/>
      <c r="L16" s="621"/>
      <c r="M16" s="621"/>
      <c r="N16" s="621"/>
      <c r="O16" s="621"/>
      <c r="P16" s="621"/>
      <c r="Q16" s="622"/>
      <c r="R16" s="623">
        <v>3119</v>
      </c>
      <c r="S16" s="624"/>
      <c r="T16" s="624"/>
      <c r="U16" s="624"/>
      <c r="V16" s="624"/>
      <c r="W16" s="624"/>
      <c r="X16" s="624"/>
      <c r="Y16" s="625"/>
      <c r="Z16" s="626">
        <v>0.1</v>
      </c>
      <c r="AA16" s="626"/>
      <c r="AB16" s="626"/>
      <c r="AC16" s="626"/>
      <c r="AD16" s="627">
        <v>3119</v>
      </c>
      <c r="AE16" s="627"/>
      <c r="AF16" s="627"/>
      <c r="AG16" s="627"/>
      <c r="AH16" s="627"/>
      <c r="AI16" s="627"/>
      <c r="AJ16" s="627"/>
      <c r="AK16" s="627"/>
      <c r="AL16" s="628">
        <v>0.1</v>
      </c>
      <c r="AM16" s="629"/>
      <c r="AN16" s="629"/>
      <c r="AO16" s="630"/>
      <c r="AP16" s="620" t="s">
        <v>267</v>
      </c>
      <c r="AQ16" s="621"/>
      <c r="AR16" s="621"/>
      <c r="AS16" s="621"/>
      <c r="AT16" s="621"/>
      <c r="AU16" s="621"/>
      <c r="AV16" s="621"/>
      <c r="AW16" s="621"/>
      <c r="AX16" s="621"/>
      <c r="AY16" s="621"/>
      <c r="AZ16" s="621"/>
      <c r="BA16" s="621"/>
      <c r="BB16" s="621"/>
      <c r="BC16" s="621"/>
      <c r="BD16" s="621"/>
      <c r="BE16" s="621"/>
      <c r="BF16" s="622"/>
      <c r="BG16" s="623" t="s">
        <v>237</v>
      </c>
      <c r="BH16" s="624"/>
      <c r="BI16" s="624"/>
      <c r="BJ16" s="624"/>
      <c r="BK16" s="624"/>
      <c r="BL16" s="624"/>
      <c r="BM16" s="624"/>
      <c r="BN16" s="625"/>
      <c r="BO16" s="626" t="s">
        <v>141</v>
      </c>
      <c r="BP16" s="626"/>
      <c r="BQ16" s="626"/>
      <c r="BR16" s="626"/>
      <c r="BS16" s="627" t="s">
        <v>132</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25748</v>
      </c>
      <c r="CS16" s="624"/>
      <c r="CT16" s="624"/>
      <c r="CU16" s="624"/>
      <c r="CV16" s="624"/>
      <c r="CW16" s="624"/>
      <c r="CX16" s="624"/>
      <c r="CY16" s="625"/>
      <c r="CZ16" s="626">
        <v>0.6</v>
      </c>
      <c r="DA16" s="626"/>
      <c r="DB16" s="626"/>
      <c r="DC16" s="626"/>
      <c r="DD16" s="632" t="s">
        <v>132</v>
      </c>
      <c r="DE16" s="624"/>
      <c r="DF16" s="624"/>
      <c r="DG16" s="624"/>
      <c r="DH16" s="624"/>
      <c r="DI16" s="624"/>
      <c r="DJ16" s="624"/>
      <c r="DK16" s="624"/>
      <c r="DL16" s="624"/>
      <c r="DM16" s="624"/>
      <c r="DN16" s="624"/>
      <c r="DO16" s="624"/>
      <c r="DP16" s="625"/>
      <c r="DQ16" s="632">
        <v>1473</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11346</v>
      </c>
      <c r="S17" s="624"/>
      <c r="T17" s="624"/>
      <c r="U17" s="624"/>
      <c r="V17" s="624"/>
      <c r="W17" s="624"/>
      <c r="X17" s="624"/>
      <c r="Y17" s="625"/>
      <c r="Z17" s="626">
        <v>0.2</v>
      </c>
      <c r="AA17" s="626"/>
      <c r="AB17" s="626"/>
      <c r="AC17" s="626"/>
      <c r="AD17" s="627">
        <v>11346</v>
      </c>
      <c r="AE17" s="627"/>
      <c r="AF17" s="627"/>
      <c r="AG17" s="627"/>
      <c r="AH17" s="627"/>
      <c r="AI17" s="627"/>
      <c r="AJ17" s="627"/>
      <c r="AK17" s="627"/>
      <c r="AL17" s="628">
        <v>0.5</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237</v>
      </c>
      <c r="BH17" s="624"/>
      <c r="BI17" s="624"/>
      <c r="BJ17" s="624"/>
      <c r="BK17" s="624"/>
      <c r="BL17" s="624"/>
      <c r="BM17" s="624"/>
      <c r="BN17" s="625"/>
      <c r="BO17" s="626" t="s">
        <v>132</v>
      </c>
      <c r="BP17" s="626"/>
      <c r="BQ17" s="626"/>
      <c r="BR17" s="626"/>
      <c r="BS17" s="627" t="s">
        <v>141</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372763</v>
      </c>
      <c r="CS17" s="624"/>
      <c r="CT17" s="624"/>
      <c r="CU17" s="624"/>
      <c r="CV17" s="624"/>
      <c r="CW17" s="624"/>
      <c r="CX17" s="624"/>
      <c r="CY17" s="625"/>
      <c r="CZ17" s="626">
        <v>8.3000000000000007</v>
      </c>
      <c r="DA17" s="626"/>
      <c r="DB17" s="626"/>
      <c r="DC17" s="626"/>
      <c r="DD17" s="632" t="s">
        <v>141</v>
      </c>
      <c r="DE17" s="624"/>
      <c r="DF17" s="624"/>
      <c r="DG17" s="624"/>
      <c r="DH17" s="624"/>
      <c r="DI17" s="624"/>
      <c r="DJ17" s="624"/>
      <c r="DK17" s="624"/>
      <c r="DL17" s="624"/>
      <c r="DM17" s="624"/>
      <c r="DN17" s="624"/>
      <c r="DO17" s="624"/>
      <c r="DP17" s="625"/>
      <c r="DQ17" s="632">
        <v>366950</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7692</v>
      </c>
      <c r="S18" s="624"/>
      <c r="T18" s="624"/>
      <c r="U18" s="624"/>
      <c r="V18" s="624"/>
      <c r="W18" s="624"/>
      <c r="X18" s="624"/>
      <c r="Y18" s="625"/>
      <c r="Z18" s="626">
        <v>0.2</v>
      </c>
      <c r="AA18" s="626"/>
      <c r="AB18" s="626"/>
      <c r="AC18" s="626"/>
      <c r="AD18" s="627">
        <v>7692</v>
      </c>
      <c r="AE18" s="627"/>
      <c r="AF18" s="627"/>
      <c r="AG18" s="627"/>
      <c r="AH18" s="627"/>
      <c r="AI18" s="627"/>
      <c r="AJ18" s="627"/>
      <c r="AK18" s="627"/>
      <c r="AL18" s="628">
        <v>0.3</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237</v>
      </c>
      <c r="BH18" s="624"/>
      <c r="BI18" s="624"/>
      <c r="BJ18" s="624"/>
      <c r="BK18" s="624"/>
      <c r="BL18" s="624"/>
      <c r="BM18" s="624"/>
      <c r="BN18" s="625"/>
      <c r="BO18" s="626" t="s">
        <v>237</v>
      </c>
      <c r="BP18" s="626"/>
      <c r="BQ18" s="626"/>
      <c r="BR18" s="626"/>
      <c r="BS18" s="627" t="s">
        <v>141</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141</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7483</v>
      </c>
      <c r="S19" s="624"/>
      <c r="T19" s="624"/>
      <c r="U19" s="624"/>
      <c r="V19" s="624"/>
      <c r="W19" s="624"/>
      <c r="X19" s="624"/>
      <c r="Y19" s="625"/>
      <c r="Z19" s="626">
        <v>0.1</v>
      </c>
      <c r="AA19" s="626"/>
      <c r="AB19" s="626"/>
      <c r="AC19" s="626"/>
      <c r="AD19" s="627">
        <v>7483</v>
      </c>
      <c r="AE19" s="627"/>
      <c r="AF19" s="627"/>
      <c r="AG19" s="627"/>
      <c r="AH19" s="627"/>
      <c r="AI19" s="627"/>
      <c r="AJ19" s="627"/>
      <c r="AK19" s="627"/>
      <c r="AL19" s="628">
        <v>0.3</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278</v>
      </c>
      <c r="BH19" s="624"/>
      <c r="BI19" s="624"/>
      <c r="BJ19" s="624"/>
      <c r="BK19" s="624"/>
      <c r="BL19" s="624"/>
      <c r="BM19" s="624"/>
      <c r="BN19" s="625"/>
      <c r="BO19" s="626">
        <v>0</v>
      </c>
      <c r="BP19" s="626"/>
      <c r="BQ19" s="626"/>
      <c r="BR19" s="626"/>
      <c r="BS19" s="627" t="s">
        <v>237</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237</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209</v>
      </c>
      <c r="S20" s="624"/>
      <c r="T20" s="624"/>
      <c r="U20" s="624"/>
      <c r="V20" s="624"/>
      <c r="W20" s="624"/>
      <c r="X20" s="624"/>
      <c r="Y20" s="625"/>
      <c r="Z20" s="626">
        <v>0</v>
      </c>
      <c r="AA20" s="626"/>
      <c r="AB20" s="626"/>
      <c r="AC20" s="626"/>
      <c r="AD20" s="627">
        <v>209</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278</v>
      </c>
      <c r="BH20" s="624"/>
      <c r="BI20" s="624"/>
      <c r="BJ20" s="624"/>
      <c r="BK20" s="624"/>
      <c r="BL20" s="624"/>
      <c r="BM20" s="624"/>
      <c r="BN20" s="625"/>
      <c r="BO20" s="626">
        <v>0</v>
      </c>
      <c r="BP20" s="626"/>
      <c r="BQ20" s="626"/>
      <c r="BR20" s="626"/>
      <c r="BS20" s="627" t="s">
        <v>132</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4507100</v>
      </c>
      <c r="CS20" s="624"/>
      <c r="CT20" s="624"/>
      <c r="CU20" s="624"/>
      <c r="CV20" s="624"/>
      <c r="CW20" s="624"/>
      <c r="CX20" s="624"/>
      <c r="CY20" s="625"/>
      <c r="CZ20" s="626">
        <v>100</v>
      </c>
      <c r="DA20" s="626"/>
      <c r="DB20" s="626"/>
      <c r="DC20" s="626"/>
      <c r="DD20" s="632">
        <v>517497</v>
      </c>
      <c r="DE20" s="624"/>
      <c r="DF20" s="624"/>
      <c r="DG20" s="624"/>
      <c r="DH20" s="624"/>
      <c r="DI20" s="624"/>
      <c r="DJ20" s="624"/>
      <c r="DK20" s="624"/>
      <c r="DL20" s="624"/>
      <c r="DM20" s="624"/>
      <c r="DN20" s="624"/>
      <c r="DO20" s="624"/>
      <c r="DP20" s="625"/>
      <c r="DQ20" s="632">
        <v>2942028</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1906522</v>
      </c>
      <c r="S21" s="624"/>
      <c r="T21" s="624"/>
      <c r="U21" s="624"/>
      <c r="V21" s="624"/>
      <c r="W21" s="624"/>
      <c r="X21" s="624"/>
      <c r="Y21" s="625"/>
      <c r="Z21" s="626">
        <v>38</v>
      </c>
      <c r="AA21" s="626"/>
      <c r="AB21" s="626"/>
      <c r="AC21" s="626"/>
      <c r="AD21" s="627">
        <v>1494652</v>
      </c>
      <c r="AE21" s="627"/>
      <c r="AF21" s="627"/>
      <c r="AG21" s="627"/>
      <c r="AH21" s="627"/>
      <c r="AI21" s="627"/>
      <c r="AJ21" s="627"/>
      <c r="AK21" s="627"/>
      <c r="AL21" s="628">
        <v>60.2</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278</v>
      </c>
      <c r="BH21" s="624"/>
      <c r="BI21" s="624"/>
      <c r="BJ21" s="624"/>
      <c r="BK21" s="624"/>
      <c r="BL21" s="624"/>
      <c r="BM21" s="624"/>
      <c r="BN21" s="625"/>
      <c r="BO21" s="626">
        <v>0</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1494652</v>
      </c>
      <c r="S22" s="624"/>
      <c r="T22" s="624"/>
      <c r="U22" s="624"/>
      <c r="V22" s="624"/>
      <c r="W22" s="624"/>
      <c r="X22" s="624"/>
      <c r="Y22" s="625"/>
      <c r="Z22" s="626">
        <v>29.8</v>
      </c>
      <c r="AA22" s="626"/>
      <c r="AB22" s="626"/>
      <c r="AC22" s="626"/>
      <c r="AD22" s="627">
        <v>1494652</v>
      </c>
      <c r="AE22" s="627"/>
      <c r="AF22" s="627"/>
      <c r="AG22" s="627"/>
      <c r="AH22" s="627"/>
      <c r="AI22" s="627"/>
      <c r="AJ22" s="627"/>
      <c r="AK22" s="627"/>
      <c r="AL22" s="628">
        <v>60.2</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141</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373947</v>
      </c>
      <c r="S23" s="624"/>
      <c r="T23" s="624"/>
      <c r="U23" s="624"/>
      <c r="V23" s="624"/>
      <c r="W23" s="624"/>
      <c r="X23" s="624"/>
      <c r="Y23" s="625"/>
      <c r="Z23" s="626">
        <v>7.4</v>
      </c>
      <c r="AA23" s="626"/>
      <c r="AB23" s="626"/>
      <c r="AC23" s="626"/>
      <c r="AD23" s="627" t="s">
        <v>132</v>
      </c>
      <c r="AE23" s="627"/>
      <c r="AF23" s="627"/>
      <c r="AG23" s="627"/>
      <c r="AH23" s="627"/>
      <c r="AI23" s="627"/>
      <c r="AJ23" s="627"/>
      <c r="AK23" s="627"/>
      <c r="AL23" s="628" t="s">
        <v>141</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t="s">
        <v>237</v>
      </c>
      <c r="BH23" s="624"/>
      <c r="BI23" s="624"/>
      <c r="BJ23" s="624"/>
      <c r="BK23" s="624"/>
      <c r="BL23" s="624"/>
      <c r="BM23" s="624"/>
      <c r="BN23" s="625"/>
      <c r="BO23" s="626" t="s">
        <v>141</v>
      </c>
      <c r="BP23" s="626"/>
      <c r="BQ23" s="626"/>
      <c r="BR23" s="626"/>
      <c r="BS23" s="627" t="s">
        <v>132</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v>37923</v>
      </c>
      <c r="S24" s="624"/>
      <c r="T24" s="624"/>
      <c r="U24" s="624"/>
      <c r="V24" s="624"/>
      <c r="W24" s="624"/>
      <c r="X24" s="624"/>
      <c r="Y24" s="625"/>
      <c r="Z24" s="626">
        <v>0.8</v>
      </c>
      <c r="AA24" s="626"/>
      <c r="AB24" s="626"/>
      <c r="AC24" s="626"/>
      <c r="AD24" s="627" t="s">
        <v>237</v>
      </c>
      <c r="AE24" s="627"/>
      <c r="AF24" s="627"/>
      <c r="AG24" s="627"/>
      <c r="AH24" s="627"/>
      <c r="AI24" s="627"/>
      <c r="AJ24" s="627"/>
      <c r="AK24" s="627"/>
      <c r="AL24" s="628" t="s">
        <v>237</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1497953</v>
      </c>
      <c r="CS24" s="613"/>
      <c r="CT24" s="613"/>
      <c r="CU24" s="613"/>
      <c r="CV24" s="613"/>
      <c r="CW24" s="613"/>
      <c r="CX24" s="613"/>
      <c r="CY24" s="614"/>
      <c r="CZ24" s="617">
        <v>33.200000000000003</v>
      </c>
      <c r="DA24" s="618"/>
      <c r="DB24" s="618"/>
      <c r="DC24" s="634"/>
      <c r="DD24" s="653">
        <v>1085962</v>
      </c>
      <c r="DE24" s="613"/>
      <c r="DF24" s="613"/>
      <c r="DG24" s="613"/>
      <c r="DH24" s="613"/>
      <c r="DI24" s="613"/>
      <c r="DJ24" s="613"/>
      <c r="DK24" s="614"/>
      <c r="DL24" s="653">
        <v>1041866</v>
      </c>
      <c r="DM24" s="613"/>
      <c r="DN24" s="613"/>
      <c r="DO24" s="613"/>
      <c r="DP24" s="613"/>
      <c r="DQ24" s="613"/>
      <c r="DR24" s="613"/>
      <c r="DS24" s="613"/>
      <c r="DT24" s="613"/>
      <c r="DU24" s="613"/>
      <c r="DV24" s="614"/>
      <c r="DW24" s="617">
        <v>41.4</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2891344</v>
      </c>
      <c r="S25" s="624"/>
      <c r="T25" s="624"/>
      <c r="U25" s="624"/>
      <c r="V25" s="624"/>
      <c r="W25" s="624"/>
      <c r="X25" s="624"/>
      <c r="Y25" s="625"/>
      <c r="Z25" s="626">
        <v>57.6</v>
      </c>
      <c r="AA25" s="626"/>
      <c r="AB25" s="626"/>
      <c r="AC25" s="626"/>
      <c r="AD25" s="627">
        <v>2479474</v>
      </c>
      <c r="AE25" s="627"/>
      <c r="AF25" s="627"/>
      <c r="AG25" s="627"/>
      <c r="AH25" s="627"/>
      <c r="AI25" s="627"/>
      <c r="AJ25" s="627"/>
      <c r="AK25" s="627"/>
      <c r="AL25" s="628">
        <v>99.8</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237</v>
      </c>
      <c r="BH25" s="624"/>
      <c r="BI25" s="624"/>
      <c r="BJ25" s="624"/>
      <c r="BK25" s="624"/>
      <c r="BL25" s="624"/>
      <c r="BM25" s="624"/>
      <c r="BN25" s="625"/>
      <c r="BO25" s="626" t="s">
        <v>132</v>
      </c>
      <c r="BP25" s="626"/>
      <c r="BQ25" s="626"/>
      <c r="BR25" s="626"/>
      <c r="BS25" s="627" t="s">
        <v>237</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664285</v>
      </c>
      <c r="CS25" s="654"/>
      <c r="CT25" s="654"/>
      <c r="CU25" s="654"/>
      <c r="CV25" s="654"/>
      <c r="CW25" s="654"/>
      <c r="CX25" s="654"/>
      <c r="CY25" s="655"/>
      <c r="CZ25" s="628">
        <v>14.7</v>
      </c>
      <c r="DA25" s="656"/>
      <c r="DB25" s="656"/>
      <c r="DC25" s="658"/>
      <c r="DD25" s="632">
        <v>597047</v>
      </c>
      <c r="DE25" s="654"/>
      <c r="DF25" s="654"/>
      <c r="DG25" s="654"/>
      <c r="DH25" s="654"/>
      <c r="DI25" s="654"/>
      <c r="DJ25" s="654"/>
      <c r="DK25" s="655"/>
      <c r="DL25" s="632">
        <v>567942</v>
      </c>
      <c r="DM25" s="654"/>
      <c r="DN25" s="654"/>
      <c r="DO25" s="654"/>
      <c r="DP25" s="654"/>
      <c r="DQ25" s="654"/>
      <c r="DR25" s="654"/>
      <c r="DS25" s="654"/>
      <c r="DT25" s="654"/>
      <c r="DU25" s="654"/>
      <c r="DV25" s="655"/>
      <c r="DW25" s="628">
        <v>22.6</v>
      </c>
      <c r="DX25" s="656"/>
      <c r="DY25" s="656"/>
      <c r="DZ25" s="656"/>
      <c r="EA25" s="656"/>
      <c r="EB25" s="656"/>
      <c r="EC25" s="657"/>
    </row>
    <row r="26" spans="2:133" ht="11.25" customHeight="1" x14ac:dyDescent="0.2">
      <c r="B26" s="620" t="s">
        <v>299</v>
      </c>
      <c r="C26" s="621"/>
      <c r="D26" s="621"/>
      <c r="E26" s="621"/>
      <c r="F26" s="621"/>
      <c r="G26" s="621"/>
      <c r="H26" s="621"/>
      <c r="I26" s="621"/>
      <c r="J26" s="621"/>
      <c r="K26" s="621"/>
      <c r="L26" s="621"/>
      <c r="M26" s="621"/>
      <c r="N26" s="621"/>
      <c r="O26" s="621"/>
      <c r="P26" s="621"/>
      <c r="Q26" s="622"/>
      <c r="R26" s="623">
        <v>602</v>
      </c>
      <c r="S26" s="624"/>
      <c r="T26" s="624"/>
      <c r="U26" s="624"/>
      <c r="V26" s="624"/>
      <c r="W26" s="624"/>
      <c r="X26" s="624"/>
      <c r="Y26" s="625"/>
      <c r="Z26" s="626">
        <v>0</v>
      </c>
      <c r="AA26" s="626"/>
      <c r="AB26" s="626"/>
      <c r="AC26" s="626"/>
      <c r="AD26" s="627">
        <v>602</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141</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336782</v>
      </c>
      <c r="CS26" s="624"/>
      <c r="CT26" s="624"/>
      <c r="CU26" s="624"/>
      <c r="CV26" s="624"/>
      <c r="CW26" s="624"/>
      <c r="CX26" s="624"/>
      <c r="CY26" s="625"/>
      <c r="CZ26" s="628">
        <v>7.5</v>
      </c>
      <c r="DA26" s="656"/>
      <c r="DB26" s="656"/>
      <c r="DC26" s="658"/>
      <c r="DD26" s="632">
        <v>302342</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2">
      <c r="B27" s="620" t="s">
        <v>302</v>
      </c>
      <c r="C27" s="621"/>
      <c r="D27" s="621"/>
      <c r="E27" s="621"/>
      <c r="F27" s="621"/>
      <c r="G27" s="621"/>
      <c r="H27" s="621"/>
      <c r="I27" s="621"/>
      <c r="J27" s="621"/>
      <c r="K27" s="621"/>
      <c r="L27" s="621"/>
      <c r="M27" s="621"/>
      <c r="N27" s="621"/>
      <c r="O27" s="621"/>
      <c r="P27" s="621"/>
      <c r="Q27" s="622"/>
      <c r="R27" s="623">
        <v>5105</v>
      </c>
      <c r="S27" s="624"/>
      <c r="T27" s="624"/>
      <c r="U27" s="624"/>
      <c r="V27" s="624"/>
      <c r="W27" s="624"/>
      <c r="X27" s="624"/>
      <c r="Y27" s="625"/>
      <c r="Z27" s="626">
        <v>0.1</v>
      </c>
      <c r="AA27" s="626"/>
      <c r="AB27" s="626"/>
      <c r="AC27" s="626"/>
      <c r="AD27" s="627">
        <v>1632</v>
      </c>
      <c r="AE27" s="627"/>
      <c r="AF27" s="627"/>
      <c r="AG27" s="627"/>
      <c r="AH27" s="627"/>
      <c r="AI27" s="627"/>
      <c r="AJ27" s="627"/>
      <c r="AK27" s="627"/>
      <c r="AL27" s="628">
        <v>0.1</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738956</v>
      </c>
      <c r="BH27" s="624"/>
      <c r="BI27" s="624"/>
      <c r="BJ27" s="624"/>
      <c r="BK27" s="624"/>
      <c r="BL27" s="624"/>
      <c r="BM27" s="624"/>
      <c r="BN27" s="625"/>
      <c r="BO27" s="626">
        <v>100</v>
      </c>
      <c r="BP27" s="626"/>
      <c r="BQ27" s="626"/>
      <c r="BR27" s="626"/>
      <c r="BS27" s="627" t="s">
        <v>237</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460905</v>
      </c>
      <c r="CS27" s="654"/>
      <c r="CT27" s="654"/>
      <c r="CU27" s="654"/>
      <c r="CV27" s="654"/>
      <c r="CW27" s="654"/>
      <c r="CX27" s="654"/>
      <c r="CY27" s="655"/>
      <c r="CZ27" s="628">
        <v>10.199999999999999</v>
      </c>
      <c r="DA27" s="656"/>
      <c r="DB27" s="656"/>
      <c r="DC27" s="658"/>
      <c r="DD27" s="632">
        <v>121965</v>
      </c>
      <c r="DE27" s="654"/>
      <c r="DF27" s="654"/>
      <c r="DG27" s="654"/>
      <c r="DH27" s="654"/>
      <c r="DI27" s="654"/>
      <c r="DJ27" s="654"/>
      <c r="DK27" s="655"/>
      <c r="DL27" s="632">
        <v>106974</v>
      </c>
      <c r="DM27" s="654"/>
      <c r="DN27" s="654"/>
      <c r="DO27" s="654"/>
      <c r="DP27" s="654"/>
      <c r="DQ27" s="654"/>
      <c r="DR27" s="654"/>
      <c r="DS27" s="654"/>
      <c r="DT27" s="654"/>
      <c r="DU27" s="654"/>
      <c r="DV27" s="655"/>
      <c r="DW27" s="628">
        <v>4.2</v>
      </c>
      <c r="DX27" s="656"/>
      <c r="DY27" s="656"/>
      <c r="DZ27" s="656"/>
      <c r="EA27" s="656"/>
      <c r="EB27" s="656"/>
      <c r="EC27" s="657"/>
    </row>
    <row r="28" spans="2:133" ht="11.25" customHeight="1" x14ac:dyDescent="0.2">
      <c r="B28" s="620" t="s">
        <v>305</v>
      </c>
      <c r="C28" s="621"/>
      <c r="D28" s="621"/>
      <c r="E28" s="621"/>
      <c r="F28" s="621"/>
      <c r="G28" s="621"/>
      <c r="H28" s="621"/>
      <c r="I28" s="621"/>
      <c r="J28" s="621"/>
      <c r="K28" s="621"/>
      <c r="L28" s="621"/>
      <c r="M28" s="621"/>
      <c r="N28" s="621"/>
      <c r="O28" s="621"/>
      <c r="P28" s="621"/>
      <c r="Q28" s="622"/>
      <c r="R28" s="623">
        <v>46193</v>
      </c>
      <c r="S28" s="624"/>
      <c r="T28" s="624"/>
      <c r="U28" s="624"/>
      <c r="V28" s="624"/>
      <c r="W28" s="624"/>
      <c r="X28" s="624"/>
      <c r="Y28" s="625"/>
      <c r="Z28" s="626">
        <v>0.9</v>
      </c>
      <c r="AA28" s="626"/>
      <c r="AB28" s="626"/>
      <c r="AC28" s="626"/>
      <c r="AD28" s="627">
        <v>1332</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372763</v>
      </c>
      <c r="CS28" s="624"/>
      <c r="CT28" s="624"/>
      <c r="CU28" s="624"/>
      <c r="CV28" s="624"/>
      <c r="CW28" s="624"/>
      <c r="CX28" s="624"/>
      <c r="CY28" s="625"/>
      <c r="CZ28" s="628">
        <v>8.3000000000000007</v>
      </c>
      <c r="DA28" s="656"/>
      <c r="DB28" s="656"/>
      <c r="DC28" s="658"/>
      <c r="DD28" s="632">
        <v>366950</v>
      </c>
      <c r="DE28" s="624"/>
      <c r="DF28" s="624"/>
      <c r="DG28" s="624"/>
      <c r="DH28" s="624"/>
      <c r="DI28" s="624"/>
      <c r="DJ28" s="624"/>
      <c r="DK28" s="625"/>
      <c r="DL28" s="632">
        <v>366950</v>
      </c>
      <c r="DM28" s="624"/>
      <c r="DN28" s="624"/>
      <c r="DO28" s="624"/>
      <c r="DP28" s="624"/>
      <c r="DQ28" s="624"/>
      <c r="DR28" s="624"/>
      <c r="DS28" s="624"/>
      <c r="DT28" s="624"/>
      <c r="DU28" s="624"/>
      <c r="DV28" s="625"/>
      <c r="DW28" s="628">
        <v>14.6</v>
      </c>
      <c r="DX28" s="656"/>
      <c r="DY28" s="656"/>
      <c r="DZ28" s="656"/>
      <c r="EA28" s="656"/>
      <c r="EB28" s="656"/>
      <c r="EC28" s="657"/>
    </row>
    <row r="29" spans="2:133" ht="11.25" customHeight="1" x14ac:dyDescent="0.2">
      <c r="B29" s="620" t="s">
        <v>307</v>
      </c>
      <c r="C29" s="621"/>
      <c r="D29" s="621"/>
      <c r="E29" s="621"/>
      <c r="F29" s="621"/>
      <c r="G29" s="621"/>
      <c r="H29" s="621"/>
      <c r="I29" s="621"/>
      <c r="J29" s="621"/>
      <c r="K29" s="621"/>
      <c r="L29" s="621"/>
      <c r="M29" s="621"/>
      <c r="N29" s="621"/>
      <c r="O29" s="621"/>
      <c r="P29" s="621"/>
      <c r="Q29" s="622"/>
      <c r="R29" s="623">
        <v>3321</v>
      </c>
      <c r="S29" s="624"/>
      <c r="T29" s="624"/>
      <c r="U29" s="624"/>
      <c r="V29" s="624"/>
      <c r="W29" s="624"/>
      <c r="X29" s="624"/>
      <c r="Y29" s="625"/>
      <c r="Z29" s="626">
        <v>0.1</v>
      </c>
      <c r="AA29" s="626"/>
      <c r="AB29" s="626"/>
      <c r="AC29" s="626"/>
      <c r="AD29" s="627" t="s">
        <v>237</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308</v>
      </c>
      <c r="CE29" s="662"/>
      <c r="CF29" s="620" t="s">
        <v>309</v>
      </c>
      <c r="CG29" s="621"/>
      <c r="CH29" s="621"/>
      <c r="CI29" s="621"/>
      <c r="CJ29" s="621"/>
      <c r="CK29" s="621"/>
      <c r="CL29" s="621"/>
      <c r="CM29" s="621"/>
      <c r="CN29" s="621"/>
      <c r="CO29" s="621"/>
      <c r="CP29" s="621"/>
      <c r="CQ29" s="622"/>
      <c r="CR29" s="623">
        <v>372763</v>
      </c>
      <c r="CS29" s="654"/>
      <c r="CT29" s="654"/>
      <c r="CU29" s="654"/>
      <c r="CV29" s="654"/>
      <c r="CW29" s="654"/>
      <c r="CX29" s="654"/>
      <c r="CY29" s="655"/>
      <c r="CZ29" s="628">
        <v>8.3000000000000007</v>
      </c>
      <c r="DA29" s="656"/>
      <c r="DB29" s="656"/>
      <c r="DC29" s="658"/>
      <c r="DD29" s="632">
        <v>366950</v>
      </c>
      <c r="DE29" s="654"/>
      <c r="DF29" s="654"/>
      <c r="DG29" s="654"/>
      <c r="DH29" s="654"/>
      <c r="DI29" s="654"/>
      <c r="DJ29" s="654"/>
      <c r="DK29" s="655"/>
      <c r="DL29" s="632">
        <v>366950</v>
      </c>
      <c r="DM29" s="654"/>
      <c r="DN29" s="654"/>
      <c r="DO29" s="654"/>
      <c r="DP29" s="654"/>
      <c r="DQ29" s="654"/>
      <c r="DR29" s="654"/>
      <c r="DS29" s="654"/>
      <c r="DT29" s="654"/>
      <c r="DU29" s="654"/>
      <c r="DV29" s="655"/>
      <c r="DW29" s="628">
        <v>14.6</v>
      </c>
      <c r="DX29" s="656"/>
      <c r="DY29" s="656"/>
      <c r="DZ29" s="656"/>
      <c r="EA29" s="656"/>
      <c r="EB29" s="656"/>
      <c r="EC29" s="657"/>
    </row>
    <row r="30" spans="2:133" ht="11.25" customHeight="1" x14ac:dyDescent="0.2">
      <c r="B30" s="620" t="s">
        <v>310</v>
      </c>
      <c r="C30" s="621"/>
      <c r="D30" s="621"/>
      <c r="E30" s="621"/>
      <c r="F30" s="621"/>
      <c r="G30" s="621"/>
      <c r="H30" s="621"/>
      <c r="I30" s="621"/>
      <c r="J30" s="621"/>
      <c r="K30" s="621"/>
      <c r="L30" s="621"/>
      <c r="M30" s="621"/>
      <c r="N30" s="621"/>
      <c r="O30" s="621"/>
      <c r="P30" s="621"/>
      <c r="Q30" s="622"/>
      <c r="R30" s="623">
        <v>731395</v>
      </c>
      <c r="S30" s="624"/>
      <c r="T30" s="624"/>
      <c r="U30" s="624"/>
      <c r="V30" s="624"/>
      <c r="W30" s="624"/>
      <c r="X30" s="624"/>
      <c r="Y30" s="625"/>
      <c r="Z30" s="626">
        <v>14.6</v>
      </c>
      <c r="AA30" s="626"/>
      <c r="AB30" s="626"/>
      <c r="AC30" s="626"/>
      <c r="AD30" s="627" t="s">
        <v>237</v>
      </c>
      <c r="AE30" s="627"/>
      <c r="AF30" s="627"/>
      <c r="AG30" s="627"/>
      <c r="AH30" s="627"/>
      <c r="AI30" s="627"/>
      <c r="AJ30" s="627"/>
      <c r="AK30" s="627"/>
      <c r="AL30" s="628" t="s">
        <v>132</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311</v>
      </c>
      <c r="BH30" s="659"/>
      <c r="BI30" s="659"/>
      <c r="BJ30" s="659"/>
      <c r="BK30" s="659"/>
      <c r="BL30" s="659"/>
      <c r="BM30" s="659"/>
      <c r="BN30" s="659"/>
      <c r="BO30" s="659"/>
      <c r="BP30" s="659"/>
      <c r="BQ30" s="660"/>
      <c r="BR30" s="605" t="s">
        <v>312</v>
      </c>
      <c r="BS30" s="659"/>
      <c r="BT30" s="659"/>
      <c r="BU30" s="659"/>
      <c r="BV30" s="659"/>
      <c r="BW30" s="659"/>
      <c r="BX30" s="659"/>
      <c r="BY30" s="659"/>
      <c r="BZ30" s="659"/>
      <c r="CA30" s="659"/>
      <c r="CB30" s="660"/>
      <c r="CD30" s="663"/>
      <c r="CE30" s="664"/>
      <c r="CF30" s="620" t="s">
        <v>313</v>
      </c>
      <c r="CG30" s="621"/>
      <c r="CH30" s="621"/>
      <c r="CI30" s="621"/>
      <c r="CJ30" s="621"/>
      <c r="CK30" s="621"/>
      <c r="CL30" s="621"/>
      <c r="CM30" s="621"/>
      <c r="CN30" s="621"/>
      <c r="CO30" s="621"/>
      <c r="CP30" s="621"/>
      <c r="CQ30" s="622"/>
      <c r="CR30" s="623">
        <v>362572</v>
      </c>
      <c r="CS30" s="624"/>
      <c r="CT30" s="624"/>
      <c r="CU30" s="624"/>
      <c r="CV30" s="624"/>
      <c r="CW30" s="624"/>
      <c r="CX30" s="624"/>
      <c r="CY30" s="625"/>
      <c r="CZ30" s="628">
        <v>8</v>
      </c>
      <c r="DA30" s="656"/>
      <c r="DB30" s="656"/>
      <c r="DC30" s="658"/>
      <c r="DD30" s="632">
        <v>356759</v>
      </c>
      <c r="DE30" s="624"/>
      <c r="DF30" s="624"/>
      <c r="DG30" s="624"/>
      <c r="DH30" s="624"/>
      <c r="DI30" s="624"/>
      <c r="DJ30" s="624"/>
      <c r="DK30" s="625"/>
      <c r="DL30" s="632">
        <v>356759</v>
      </c>
      <c r="DM30" s="624"/>
      <c r="DN30" s="624"/>
      <c r="DO30" s="624"/>
      <c r="DP30" s="624"/>
      <c r="DQ30" s="624"/>
      <c r="DR30" s="624"/>
      <c r="DS30" s="624"/>
      <c r="DT30" s="624"/>
      <c r="DU30" s="624"/>
      <c r="DV30" s="625"/>
      <c r="DW30" s="628">
        <v>14.2</v>
      </c>
      <c r="DX30" s="656"/>
      <c r="DY30" s="656"/>
      <c r="DZ30" s="656"/>
      <c r="EA30" s="656"/>
      <c r="EB30" s="656"/>
      <c r="EC30" s="657"/>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237</v>
      </c>
      <c r="AE31" s="627"/>
      <c r="AF31" s="627"/>
      <c r="AG31" s="627"/>
      <c r="AH31" s="627"/>
      <c r="AI31" s="627"/>
      <c r="AJ31" s="627"/>
      <c r="AK31" s="627"/>
      <c r="AL31" s="628" t="s">
        <v>132</v>
      </c>
      <c r="AM31" s="629"/>
      <c r="AN31" s="629"/>
      <c r="AO31" s="630"/>
      <c r="AP31" s="667" t="s">
        <v>315</v>
      </c>
      <c r="AQ31" s="668"/>
      <c r="AR31" s="668"/>
      <c r="AS31" s="668"/>
      <c r="AT31" s="673" t="s">
        <v>316</v>
      </c>
      <c r="AU31" s="218"/>
      <c r="AV31" s="218"/>
      <c r="AW31" s="218"/>
      <c r="AX31" s="609" t="s">
        <v>192</v>
      </c>
      <c r="AY31" s="610"/>
      <c r="AZ31" s="610"/>
      <c r="BA31" s="610"/>
      <c r="BB31" s="610"/>
      <c r="BC31" s="610"/>
      <c r="BD31" s="610"/>
      <c r="BE31" s="610"/>
      <c r="BF31" s="611"/>
      <c r="BG31" s="676">
        <v>98.7</v>
      </c>
      <c r="BH31" s="677"/>
      <c r="BI31" s="677"/>
      <c r="BJ31" s="677"/>
      <c r="BK31" s="677"/>
      <c r="BL31" s="677"/>
      <c r="BM31" s="618">
        <v>96.9</v>
      </c>
      <c r="BN31" s="677"/>
      <c r="BO31" s="677"/>
      <c r="BP31" s="677"/>
      <c r="BQ31" s="678"/>
      <c r="BR31" s="676">
        <v>99</v>
      </c>
      <c r="BS31" s="677"/>
      <c r="BT31" s="677"/>
      <c r="BU31" s="677"/>
      <c r="BV31" s="677"/>
      <c r="BW31" s="677"/>
      <c r="BX31" s="618">
        <v>96.6</v>
      </c>
      <c r="BY31" s="677"/>
      <c r="BZ31" s="677"/>
      <c r="CA31" s="677"/>
      <c r="CB31" s="678"/>
      <c r="CD31" s="663"/>
      <c r="CE31" s="664"/>
      <c r="CF31" s="620" t="s">
        <v>317</v>
      </c>
      <c r="CG31" s="621"/>
      <c r="CH31" s="621"/>
      <c r="CI31" s="621"/>
      <c r="CJ31" s="621"/>
      <c r="CK31" s="621"/>
      <c r="CL31" s="621"/>
      <c r="CM31" s="621"/>
      <c r="CN31" s="621"/>
      <c r="CO31" s="621"/>
      <c r="CP31" s="621"/>
      <c r="CQ31" s="622"/>
      <c r="CR31" s="623">
        <v>10191</v>
      </c>
      <c r="CS31" s="654"/>
      <c r="CT31" s="654"/>
      <c r="CU31" s="654"/>
      <c r="CV31" s="654"/>
      <c r="CW31" s="654"/>
      <c r="CX31" s="654"/>
      <c r="CY31" s="655"/>
      <c r="CZ31" s="628">
        <v>0.2</v>
      </c>
      <c r="DA31" s="656"/>
      <c r="DB31" s="656"/>
      <c r="DC31" s="658"/>
      <c r="DD31" s="632">
        <v>10191</v>
      </c>
      <c r="DE31" s="654"/>
      <c r="DF31" s="654"/>
      <c r="DG31" s="654"/>
      <c r="DH31" s="654"/>
      <c r="DI31" s="654"/>
      <c r="DJ31" s="654"/>
      <c r="DK31" s="655"/>
      <c r="DL31" s="632">
        <v>10191</v>
      </c>
      <c r="DM31" s="654"/>
      <c r="DN31" s="654"/>
      <c r="DO31" s="654"/>
      <c r="DP31" s="654"/>
      <c r="DQ31" s="654"/>
      <c r="DR31" s="654"/>
      <c r="DS31" s="654"/>
      <c r="DT31" s="654"/>
      <c r="DU31" s="654"/>
      <c r="DV31" s="655"/>
      <c r="DW31" s="628">
        <v>0.4</v>
      </c>
      <c r="DX31" s="656"/>
      <c r="DY31" s="656"/>
      <c r="DZ31" s="656"/>
      <c r="EA31" s="656"/>
      <c r="EB31" s="656"/>
      <c r="EC31" s="657"/>
    </row>
    <row r="32" spans="2:133" ht="11.25" customHeight="1" x14ac:dyDescent="0.2">
      <c r="B32" s="620" t="s">
        <v>318</v>
      </c>
      <c r="C32" s="621"/>
      <c r="D32" s="621"/>
      <c r="E32" s="621"/>
      <c r="F32" s="621"/>
      <c r="G32" s="621"/>
      <c r="H32" s="621"/>
      <c r="I32" s="621"/>
      <c r="J32" s="621"/>
      <c r="K32" s="621"/>
      <c r="L32" s="621"/>
      <c r="M32" s="621"/>
      <c r="N32" s="621"/>
      <c r="O32" s="621"/>
      <c r="P32" s="621"/>
      <c r="Q32" s="622"/>
      <c r="R32" s="623">
        <v>321372</v>
      </c>
      <c r="S32" s="624"/>
      <c r="T32" s="624"/>
      <c r="U32" s="624"/>
      <c r="V32" s="624"/>
      <c r="W32" s="624"/>
      <c r="X32" s="624"/>
      <c r="Y32" s="625"/>
      <c r="Z32" s="626">
        <v>6.4</v>
      </c>
      <c r="AA32" s="626"/>
      <c r="AB32" s="626"/>
      <c r="AC32" s="626"/>
      <c r="AD32" s="627" t="s">
        <v>237</v>
      </c>
      <c r="AE32" s="627"/>
      <c r="AF32" s="627"/>
      <c r="AG32" s="627"/>
      <c r="AH32" s="627"/>
      <c r="AI32" s="627"/>
      <c r="AJ32" s="627"/>
      <c r="AK32" s="627"/>
      <c r="AL32" s="628" t="s">
        <v>237</v>
      </c>
      <c r="AM32" s="629"/>
      <c r="AN32" s="629"/>
      <c r="AO32" s="630"/>
      <c r="AP32" s="669"/>
      <c r="AQ32" s="670"/>
      <c r="AR32" s="670"/>
      <c r="AS32" s="670"/>
      <c r="AT32" s="674"/>
      <c r="AU32" s="214" t="s">
        <v>319</v>
      </c>
      <c r="AX32" s="620" t="s">
        <v>320</v>
      </c>
      <c r="AY32" s="621"/>
      <c r="AZ32" s="621"/>
      <c r="BA32" s="621"/>
      <c r="BB32" s="621"/>
      <c r="BC32" s="621"/>
      <c r="BD32" s="621"/>
      <c r="BE32" s="621"/>
      <c r="BF32" s="622"/>
      <c r="BG32" s="679">
        <v>97.9</v>
      </c>
      <c r="BH32" s="654"/>
      <c r="BI32" s="654"/>
      <c r="BJ32" s="654"/>
      <c r="BK32" s="654"/>
      <c r="BL32" s="654"/>
      <c r="BM32" s="629">
        <v>97</v>
      </c>
      <c r="BN32" s="654"/>
      <c r="BO32" s="654"/>
      <c r="BP32" s="654"/>
      <c r="BQ32" s="680"/>
      <c r="BR32" s="679">
        <v>99.2</v>
      </c>
      <c r="BS32" s="654"/>
      <c r="BT32" s="654"/>
      <c r="BU32" s="654"/>
      <c r="BV32" s="654"/>
      <c r="BW32" s="654"/>
      <c r="BX32" s="629">
        <v>97.8</v>
      </c>
      <c r="BY32" s="654"/>
      <c r="BZ32" s="654"/>
      <c r="CA32" s="654"/>
      <c r="CB32" s="680"/>
      <c r="CD32" s="665"/>
      <c r="CE32" s="666"/>
      <c r="CF32" s="620" t="s">
        <v>321</v>
      </c>
      <c r="CG32" s="621"/>
      <c r="CH32" s="621"/>
      <c r="CI32" s="621"/>
      <c r="CJ32" s="621"/>
      <c r="CK32" s="621"/>
      <c r="CL32" s="621"/>
      <c r="CM32" s="621"/>
      <c r="CN32" s="621"/>
      <c r="CO32" s="621"/>
      <c r="CP32" s="621"/>
      <c r="CQ32" s="622"/>
      <c r="CR32" s="623" t="s">
        <v>141</v>
      </c>
      <c r="CS32" s="624"/>
      <c r="CT32" s="624"/>
      <c r="CU32" s="624"/>
      <c r="CV32" s="624"/>
      <c r="CW32" s="624"/>
      <c r="CX32" s="624"/>
      <c r="CY32" s="625"/>
      <c r="CZ32" s="628" t="s">
        <v>132</v>
      </c>
      <c r="DA32" s="656"/>
      <c r="DB32" s="656"/>
      <c r="DC32" s="658"/>
      <c r="DD32" s="632" t="s">
        <v>237</v>
      </c>
      <c r="DE32" s="624"/>
      <c r="DF32" s="624"/>
      <c r="DG32" s="624"/>
      <c r="DH32" s="624"/>
      <c r="DI32" s="624"/>
      <c r="DJ32" s="624"/>
      <c r="DK32" s="625"/>
      <c r="DL32" s="632" t="s">
        <v>141</v>
      </c>
      <c r="DM32" s="624"/>
      <c r="DN32" s="624"/>
      <c r="DO32" s="624"/>
      <c r="DP32" s="624"/>
      <c r="DQ32" s="624"/>
      <c r="DR32" s="624"/>
      <c r="DS32" s="624"/>
      <c r="DT32" s="624"/>
      <c r="DU32" s="624"/>
      <c r="DV32" s="625"/>
      <c r="DW32" s="628" t="s">
        <v>237</v>
      </c>
      <c r="DX32" s="656"/>
      <c r="DY32" s="656"/>
      <c r="DZ32" s="656"/>
      <c r="EA32" s="656"/>
      <c r="EB32" s="656"/>
      <c r="EC32" s="657"/>
    </row>
    <row r="33" spans="2:133" ht="11.25" customHeight="1" x14ac:dyDescent="0.2">
      <c r="B33" s="620" t="s">
        <v>322</v>
      </c>
      <c r="C33" s="621"/>
      <c r="D33" s="621"/>
      <c r="E33" s="621"/>
      <c r="F33" s="621"/>
      <c r="G33" s="621"/>
      <c r="H33" s="621"/>
      <c r="I33" s="621"/>
      <c r="J33" s="621"/>
      <c r="K33" s="621"/>
      <c r="L33" s="621"/>
      <c r="M33" s="621"/>
      <c r="N33" s="621"/>
      <c r="O33" s="621"/>
      <c r="P33" s="621"/>
      <c r="Q33" s="622"/>
      <c r="R33" s="623">
        <v>13215</v>
      </c>
      <c r="S33" s="624"/>
      <c r="T33" s="624"/>
      <c r="U33" s="624"/>
      <c r="V33" s="624"/>
      <c r="W33" s="624"/>
      <c r="X33" s="624"/>
      <c r="Y33" s="625"/>
      <c r="Z33" s="626">
        <v>0.3</v>
      </c>
      <c r="AA33" s="626"/>
      <c r="AB33" s="626"/>
      <c r="AC33" s="626"/>
      <c r="AD33" s="627">
        <v>938</v>
      </c>
      <c r="AE33" s="627"/>
      <c r="AF33" s="627"/>
      <c r="AG33" s="627"/>
      <c r="AH33" s="627"/>
      <c r="AI33" s="627"/>
      <c r="AJ33" s="627"/>
      <c r="AK33" s="627"/>
      <c r="AL33" s="628">
        <v>0</v>
      </c>
      <c r="AM33" s="629"/>
      <c r="AN33" s="629"/>
      <c r="AO33" s="630"/>
      <c r="AP33" s="671"/>
      <c r="AQ33" s="672"/>
      <c r="AR33" s="672"/>
      <c r="AS33" s="672"/>
      <c r="AT33" s="675"/>
      <c r="AU33" s="219"/>
      <c r="AV33" s="219"/>
      <c r="AW33" s="219"/>
      <c r="AX33" s="644" t="s">
        <v>323</v>
      </c>
      <c r="AY33" s="645"/>
      <c r="AZ33" s="645"/>
      <c r="BA33" s="645"/>
      <c r="BB33" s="645"/>
      <c r="BC33" s="645"/>
      <c r="BD33" s="645"/>
      <c r="BE33" s="645"/>
      <c r="BF33" s="646"/>
      <c r="BG33" s="681">
        <v>99</v>
      </c>
      <c r="BH33" s="682"/>
      <c r="BI33" s="682"/>
      <c r="BJ33" s="682"/>
      <c r="BK33" s="682"/>
      <c r="BL33" s="682"/>
      <c r="BM33" s="683">
        <v>96</v>
      </c>
      <c r="BN33" s="682"/>
      <c r="BO33" s="682"/>
      <c r="BP33" s="682"/>
      <c r="BQ33" s="684"/>
      <c r="BR33" s="681">
        <v>98.6</v>
      </c>
      <c r="BS33" s="682"/>
      <c r="BT33" s="682"/>
      <c r="BU33" s="682"/>
      <c r="BV33" s="682"/>
      <c r="BW33" s="682"/>
      <c r="BX33" s="683">
        <v>94.8</v>
      </c>
      <c r="BY33" s="682"/>
      <c r="BZ33" s="682"/>
      <c r="CA33" s="682"/>
      <c r="CB33" s="684"/>
      <c r="CD33" s="620" t="s">
        <v>324</v>
      </c>
      <c r="CE33" s="621"/>
      <c r="CF33" s="621"/>
      <c r="CG33" s="621"/>
      <c r="CH33" s="621"/>
      <c r="CI33" s="621"/>
      <c r="CJ33" s="621"/>
      <c r="CK33" s="621"/>
      <c r="CL33" s="621"/>
      <c r="CM33" s="621"/>
      <c r="CN33" s="621"/>
      <c r="CO33" s="621"/>
      <c r="CP33" s="621"/>
      <c r="CQ33" s="622"/>
      <c r="CR33" s="623">
        <v>2465902</v>
      </c>
      <c r="CS33" s="654"/>
      <c r="CT33" s="654"/>
      <c r="CU33" s="654"/>
      <c r="CV33" s="654"/>
      <c r="CW33" s="654"/>
      <c r="CX33" s="654"/>
      <c r="CY33" s="655"/>
      <c r="CZ33" s="628">
        <v>54.7</v>
      </c>
      <c r="DA33" s="656"/>
      <c r="DB33" s="656"/>
      <c r="DC33" s="658"/>
      <c r="DD33" s="632">
        <v>1774509</v>
      </c>
      <c r="DE33" s="654"/>
      <c r="DF33" s="654"/>
      <c r="DG33" s="654"/>
      <c r="DH33" s="654"/>
      <c r="DI33" s="654"/>
      <c r="DJ33" s="654"/>
      <c r="DK33" s="655"/>
      <c r="DL33" s="632">
        <v>1228966</v>
      </c>
      <c r="DM33" s="654"/>
      <c r="DN33" s="654"/>
      <c r="DO33" s="654"/>
      <c r="DP33" s="654"/>
      <c r="DQ33" s="654"/>
      <c r="DR33" s="654"/>
      <c r="DS33" s="654"/>
      <c r="DT33" s="654"/>
      <c r="DU33" s="654"/>
      <c r="DV33" s="655"/>
      <c r="DW33" s="628">
        <v>48.8</v>
      </c>
      <c r="DX33" s="656"/>
      <c r="DY33" s="656"/>
      <c r="DZ33" s="656"/>
      <c r="EA33" s="656"/>
      <c r="EB33" s="656"/>
      <c r="EC33" s="657"/>
    </row>
    <row r="34" spans="2:133" ht="11.25" customHeight="1" x14ac:dyDescent="0.2">
      <c r="B34" s="620" t="s">
        <v>325</v>
      </c>
      <c r="C34" s="621"/>
      <c r="D34" s="621"/>
      <c r="E34" s="621"/>
      <c r="F34" s="621"/>
      <c r="G34" s="621"/>
      <c r="H34" s="621"/>
      <c r="I34" s="621"/>
      <c r="J34" s="621"/>
      <c r="K34" s="621"/>
      <c r="L34" s="621"/>
      <c r="M34" s="621"/>
      <c r="N34" s="621"/>
      <c r="O34" s="621"/>
      <c r="P34" s="621"/>
      <c r="Q34" s="622"/>
      <c r="R34" s="623">
        <v>38208</v>
      </c>
      <c r="S34" s="624"/>
      <c r="T34" s="624"/>
      <c r="U34" s="624"/>
      <c r="V34" s="624"/>
      <c r="W34" s="624"/>
      <c r="X34" s="624"/>
      <c r="Y34" s="625"/>
      <c r="Z34" s="626">
        <v>0.8</v>
      </c>
      <c r="AA34" s="626"/>
      <c r="AB34" s="626"/>
      <c r="AC34" s="626"/>
      <c r="AD34" s="627" t="s">
        <v>237</v>
      </c>
      <c r="AE34" s="627"/>
      <c r="AF34" s="627"/>
      <c r="AG34" s="627"/>
      <c r="AH34" s="627"/>
      <c r="AI34" s="627"/>
      <c r="AJ34" s="627"/>
      <c r="AK34" s="627"/>
      <c r="AL34" s="628" t="s">
        <v>141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740308</v>
      </c>
      <c r="CS34" s="624"/>
      <c r="CT34" s="624"/>
      <c r="CU34" s="624"/>
      <c r="CV34" s="624"/>
      <c r="CW34" s="624"/>
      <c r="CX34" s="624"/>
      <c r="CY34" s="625"/>
      <c r="CZ34" s="628">
        <v>16.399999999999999</v>
      </c>
      <c r="DA34" s="656"/>
      <c r="DB34" s="656"/>
      <c r="DC34" s="658"/>
      <c r="DD34" s="632">
        <v>505580</v>
      </c>
      <c r="DE34" s="624"/>
      <c r="DF34" s="624"/>
      <c r="DG34" s="624"/>
      <c r="DH34" s="624"/>
      <c r="DI34" s="624"/>
      <c r="DJ34" s="624"/>
      <c r="DK34" s="625"/>
      <c r="DL34" s="632">
        <v>429084</v>
      </c>
      <c r="DM34" s="624"/>
      <c r="DN34" s="624"/>
      <c r="DO34" s="624"/>
      <c r="DP34" s="624"/>
      <c r="DQ34" s="624"/>
      <c r="DR34" s="624"/>
      <c r="DS34" s="624"/>
      <c r="DT34" s="624"/>
      <c r="DU34" s="624"/>
      <c r="DV34" s="625"/>
      <c r="DW34" s="628">
        <v>17</v>
      </c>
      <c r="DX34" s="656"/>
      <c r="DY34" s="656"/>
      <c r="DZ34" s="656"/>
      <c r="EA34" s="656"/>
      <c r="EB34" s="656"/>
      <c r="EC34" s="657"/>
    </row>
    <row r="35" spans="2:133" ht="11.25" customHeight="1" x14ac:dyDescent="0.2">
      <c r="B35" s="620" t="s">
        <v>327</v>
      </c>
      <c r="C35" s="621"/>
      <c r="D35" s="621"/>
      <c r="E35" s="621"/>
      <c r="F35" s="621"/>
      <c r="G35" s="621"/>
      <c r="H35" s="621"/>
      <c r="I35" s="621"/>
      <c r="J35" s="621"/>
      <c r="K35" s="621"/>
      <c r="L35" s="621"/>
      <c r="M35" s="621"/>
      <c r="N35" s="621"/>
      <c r="O35" s="621"/>
      <c r="P35" s="621"/>
      <c r="Q35" s="622"/>
      <c r="R35" s="623">
        <v>236996</v>
      </c>
      <c r="S35" s="624"/>
      <c r="T35" s="624"/>
      <c r="U35" s="624"/>
      <c r="V35" s="624"/>
      <c r="W35" s="624"/>
      <c r="X35" s="624"/>
      <c r="Y35" s="625"/>
      <c r="Z35" s="626">
        <v>4.7</v>
      </c>
      <c r="AA35" s="626"/>
      <c r="AB35" s="626"/>
      <c r="AC35" s="626"/>
      <c r="AD35" s="627" t="s">
        <v>132</v>
      </c>
      <c r="AE35" s="627"/>
      <c r="AF35" s="627"/>
      <c r="AG35" s="627"/>
      <c r="AH35" s="627"/>
      <c r="AI35" s="627"/>
      <c r="AJ35" s="627"/>
      <c r="AK35" s="627"/>
      <c r="AL35" s="628" t="s">
        <v>237</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202861</v>
      </c>
      <c r="CS35" s="654"/>
      <c r="CT35" s="654"/>
      <c r="CU35" s="654"/>
      <c r="CV35" s="654"/>
      <c r="CW35" s="654"/>
      <c r="CX35" s="654"/>
      <c r="CY35" s="655"/>
      <c r="CZ35" s="628">
        <v>4.5</v>
      </c>
      <c r="DA35" s="656"/>
      <c r="DB35" s="656"/>
      <c r="DC35" s="658"/>
      <c r="DD35" s="632">
        <v>41914</v>
      </c>
      <c r="DE35" s="654"/>
      <c r="DF35" s="654"/>
      <c r="DG35" s="654"/>
      <c r="DH35" s="654"/>
      <c r="DI35" s="654"/>
      <c r="DJ35" s="654"/>
      <c r="DK35" s="655"/>
      <c r="DL35" s="632">
        <v>35932</v>
      </c>
      <c r="DM35" s="654"/>
      <c r="DN35" s="654"/>
      <c r="DO35" s="654"/>
      <c r="DP35" s="654"/>
      <c r="DQ35" s="654"/>
      <c r="DR35" s="654"/>
      <c r="DS35" s="654"/>
      <c r="DT35" s="654"/>
      <c r="DU35" s="654"/>
      <c r="DV35" s="655"/>
      <c r="DW35" s="628">
        <v>1.4</v>
      </c>
      <c r="DX35" s="656"/>
      <c r="DY35" s="656"/>
      <c r="DZ35" s="656"/>
      <c r="EA35" s="656"/>
      <c r="EB35" s="656"/>
      <c r="EC35" s="657"/>
    </row>
    <row r="36" spans="2:133" ht="11.25" customHeight="1" x14ac:dyDescent="0.2">
      <c r="B36" s="620" t="s">
        <v>331</v>
      </c>
      <c r="C36" s="621"/>
      <c r="D36" s="621"/>
      <c r="E36" s="621"/>
      <c r="F36" s="621"/>
      <c r="G36" s="621"/>
      <c r="H36" s="621"/>
      <c r="I36" s="621"/>
      <c r="J36" s="621"/>
      <c r="K36" s="621"/>
      <c r="L36" s="621"/>
      <c r="M36" s="621"/>
      <c r="N36" s="621"/>
      <c r="O36" s="621"/>
      <c r="P36" s="621"/>
      <c r="Q36" s="622"/>
      <c r="R36" s="623">
        <v>282383</v>
      </c>
      <c r="S36" s="624"/>
      <c r="T36" s="624"/>
      <c r="U36" s="624"/>
      <c r="V36" s="624"/>
      <c r="W36" s="624"/>
      <c r="X36" s="624"/>
      <c r="Y36" s="625"/>
      <c r="Z36" s="626">
        <v>5.6</v>
      </c>
      <c r="AA36" s="626"/>
      <c r="AB36" s="626"/>
      <c r="AC36" s="626"/>
      <c r="AD36" s="627" t="s">
        <v>237</v>
      </c>
      <c r="AE36" s="627"/>
      <c r="AF36" s="627"/>
      <c r="AG36" s="627"/>
      <c r="AH36" s="627"/>
      <c r="AI36" s="627"/>
      <c r="AJ36" s="627"/>
      <c r="AK36" s="627"/>
      <c r="AL36" s="628" t="s">
        <v>132</v>
      </c>
      <c r="AM36" s="629"/>
      <c r="AN36" s="629"/>
      <c r="AO36" s="630"/>
      <c r="AP36" s="222"/>
      <c r="AQ36" s="685" t="s">
        <v>332</v>
      </c>
      <c r="AR36" s="686"/>
      <c r="AS36" s="686"/>
      <c r="AT36" s="686"/>
      <c r="AU36" s="686"/>
      <c r="AV36" s="686"/>
      <c r="AW36" s="686"/>
      <c r="AX36" s="686"/>
      <c r="AY36" s="687"/>
      <c r="AZ36" s="612">
        <v>569316</v>
      </c>
      <c r="BA36" s="613"/>
      <c r="BB36" s="613"/>
      <c r="BC36" s="613"/>
      <c r="BD36" s="613"/>
      <c r="BE36" s="613"/>
      <c r="BF36" s="688"/>
      <c r="BG36" s="609" t="s">
        <v>333</v>
      </c>
      <c r="BH36" s="610"/>
      <c r="BI36" s="610"/>
      <c r="BJ36" s="610"/>
      <c r="BK36" s="610"/>
      <c r="BL36" s="610"/>
      <c r="BM36" s="610"/>
      <c r="BN36" s="610"/>
      <c r="BO36" s="610"/>
      <c r="BP36" s="610"/>
      <c r="BQ36" s="610"/>
      <c r="BR36" s="610"/>
      <c r="BS36" s="610"/>
      <c r="BT36" s="610"/>
      <c r="BU36" s="611"/>
      <c r="BV36" s="612">
        <v>62941</v>
      </c>
      <c r="BW36" s="613"/>
      <c r="BX36" s="613"/>
      <c r="BY36" s="613"/>
      <c r="BZ36" s="613"/>
      <c r="CA36" s="613"/>
      <c r="CB36" s="688"/>
      <c r="CD36" s="620" t="s">
        <v>334</v>
      </c>
      <c r="CE36" s="621"/>
      <c r="CF36" s="621"/>
      <c r="CG36" s="621"/>
      <c r="CH36" s="621"/>
      <c r="CI36" s="621"/>
      <c r="CJ36" s="621"/>
      <c r="CK36" s="621"/>
      <c r="CL36" s="621"/>
      <c r="CM36" s="621"/>
      <c r="CN36" s="621"/>
      <c r="CO36" s="621"/>
      <c r="CP36" s="621"/>
      <c r="CQ36" s="622"/>
      <c r="CR36" s="623">
        <v>1073579</v>
      </c>
      <c r="CS36" s="624"/>
      <c r="CT36" s="624"/>
      <c r="CU36" s="624"/>
      <c r="CV36" s="624"/>
      <c r="CW36" s="624"/>
      <c r="CX36" s="624"/>
      <c r="CY36" s="625"/>
      <c r="CZ36" s="628">
        <v>23.8</v>
      </c>
      <c r="DA36" s="656"/>
      <c r="DB36" s="656"/>
      <c r="DC36" s="658"/>
      <c r="DD36" s="632">
        <v>835808</v>
      </c>
      <c r="DE36" s="624"/>
      <c r="DF36" s="624"/>
      <c r="DG36" s="624"/>
      <c r="DH36" s="624"/>
      <c r="DI36" s="624"/>
      <c r="DJ36" s="624"/>
      <c r="DK36" s="625"/>
      <c r="DL36" s="632">
        <v>541736</v>
      </c>
      <c r="DM36" s="624"/>
      <c r="DN36" s="624"/>
      <c r="DO36" s="624"/>
      <c r="DP36" s="624"/>
      <c r="DQ36" s="624"/>
      <c r="DR36" s="624"/>
      <c r="DS36" s="624"/>
      <c r="DT36" s="624"/>
      <c r="DU36" s="624"/>
      <c r="DV36" s="625"/>
      <c r="DW36" s="628">
        <v>21.5</v>
      </c>
      <c r="DX36" s="656"/>
      <c r="DY36" s="656"/>
      <c r="DZ36" s="656"/>
      <c r="EA36" s="656"/>
      <c r="EB36" s="656"/>
      <c r="EC36" s="657"/>
    </row>
    <row r="37" spans="2:133" ht="11.25" customHeight="1" x14ac:dyDescent="0.2">
      <c r="B37" s="620" t="s">
        <v>335</v>
      </c>
      <c r="C37" s="621"/>
      <c r="D37" s="621"/>
      <c r="E37" s="621"/>
      <c r="F37" s="621"/>
      <c r="G37" s="621"/>
      <c r="H37" s="621"/>
      <c r="I37" s="621"/>
      <c r="J37" s="621"/>
      <c r="K37" s="621"/>
      <c r="L37" s="621"/>
      <c r="M37" s="621"/>
      <c r="N37" s="621"/>
      <c r="O37" s="621"/>
      <c r="P37" s="621"/>
      <c r="Q37" s="622"/>
      <c r="R37" s="623">
        <v>62082</v>
      </c>
      <c r="S37" s="624"/>
      <c r="T37" s="624"/>
      <c r="U37" s="624"/>
      <c r="V37" s="624"/>
      <c r="W37" s="624"/>
      <c r="X37" s="624"/>
      <c r="Y37" s="625"/>
      <c r="Z37" s="626">
        <v>1.2</v>
      </c>
      <c r="AA37" s="626"/>
      <c r="AB37" s="626"/>
      <c r="AC37" s="626"/>
      <c r="AD37" s="627">
        <v>2</v>
      </c>
      <c r="AE37" s="627"/>
      <c r="AF37" s="627"/>
      <c r="AG37" s="627"/>
      <c r="AH37" s="627"/>
      <c r="AI37" s="627"/>
      <c r="AJ37" s="627"/>
      <c r="AK37" s="627"/>
      <c r="AL37" s="628">
        <v>0</v>
      </c>
      <c r="AM37" s="629"/>
      <c r="AN37" s="629"/>
      <c r="AO37" s="630"/>
      <c r="AQ37" s="689" t="s">
        <v>336</v>
      </c>
      <c r="AR37" s="690"/>
      <c r="AS37" s="690"/>
      <c r="AT37" s="690"/>
      <c r="AU37" s="690"/>
      <c r="AV37" s="690"/>
      <c r="AW37" s="690"/>
      <c r="AX37" s="690"/>
      <c r="AY37" s="691"/>
      <c r="AZ37" s="623">
        <v>157358</v>
      </c>
      <c r="BA37" s="624"/>
      <c r="BB37" s="624"/>
      <c r="BC37" s="624"/>
      <c r="BD37" s="654"/>
      <c r="BE37" s="654"/>
      <c r="BF37" s="680"/>
      <c r="BG37" s="620" t="s">
        <v>337</v>
      </c>
      <c r="BH37" s="621"/>
      <c r="BI37" s="621"/>
      <c r="BJ37" s="621"/>
      <c r="BK37" s="621"/>
      <c r="BL37" s="621"/>
      <c r="BM37" s="621"/>
      <c r="BN37" s="621"/>
      <c r="BO37" s="621"/>
      <c r="BP37" s="621"/>
      <c r="BQ37" s="621"/>
      <c r="BR37" s="621"/>
      <c r="BS37" s="621"/>
      <c r="BT37" s="621"/>
      <c r="BU37" s="622"/>
      <c r="BV37" s="623">
        <v>52124</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268758</v>
      </c>
      <c r="CS37" s="654"/>
      <c r="CT37" s="654"/>
      <c r="CU37" s="654"/>
      <c r="CV37" s="654"/>
      <c r="CW37" s="654"/>
      <c r="CX37" s="654"/>
      <c r="CY37" s="655"/>
      <c r="CZ37" s="628">
        <v>6</v>
      </c>
      <c r="DA37" s="656"/>
      <c r="DB37" s="656"/>
      <c r="DC37" s="658"/>
      <c r="DD37" s="632">
        <v>268758</v>
      </c>
      <c r="DE37" s="654"/>
      <c r="DF37" s="654"/>
      <c r="DG37" s="654"/>
      <c r="DH37" s="654"/>
      <c r="DI37" s="654"/>
      <c r="DJ37" s="654"/>
      <c r="DK37" s="655"/>
      <c r="DL37" s="632">
        <v>268758</v>
      </c>
      <c r="DM37" s="654"/>
      <c r="DN37" s="654"/>
      <c r="DO37" s="654"/>
      <c r="DP37" s="654"/>
      <c r="DQ37" s="654"/>
      <c r="DR37" s="654"/>
      <c r="DS37" s="654"/>
      <c r="DT37" s="654"/>
      <c r="DU37" s="654"/>
      <c r="DV37" s="655"/>
      <c r="DW37" s="628">
        <v>10.7</v>
      </c>
      <c r="DX37" s="656"/>
      <c r="DY37" s="656"/>
      <c r="DZ37" s="656"/>
      <c r="EA37" s="656"/>
      <c r="EB37" s="656"/>
      <c r="EC37" s="657"/>
    </row>
    <row r="38" spans="2:133" ht="11.25" customHeight="1" x14ac:dyDescent="0.2">
      <c r="B38" s="620" t="s">
        <v>339</v>
      </c>
      <c r="C38" s="621"/>
      <c r="D38" s="621"/>
      <c r="E38" s="621"/>
      <c r="F38" s="621"/>
      <c r="G38" s="621"/>
      <c r="H38" s="621"/>
      <c r="I38" s="621"/>
      <c r="J38" s="621"/>
      <c r="K38" s="621"/>
      <c r="L38" s="621"/>
      <c r="M38" s="621"/>
      <c r="N38" s="621"/>
      <c r="O38" s="621"/>
      <c r="P38" s="621"/>
      <c r="Q38" s="622"/>
      <c r="R38" s="623">
        <v>387977</v>
      </c>
      <c r="S38" s="624"/>
      <c r="T38" s="624"/>
      <c r="U38" s="624"/>
      <c r="V38" s="624"/>
      <c r="W38" s="624"/>
      <c r="X38" s="624"/>
      <c r="Y38" s="625"/>
      <c r="Z38" s="626">
        <v>7.7</v>
      </c>
      <c r="AA38" s="626"/>
      <c r="AB38" s="626"/>
      <c r="AC38" s="626"/>
      <c r="AD38" s="627" t="s">
        <v>132</v>
      </c>
      <c r="AE38" s="627"/>
      <c r="AF38" s="627"/>
      <c r="AG38" s="627"/>
      <c r="AH38" s="627"/>
      <c r="AI38" s="627"/>
      <c r="AJ38" s="627"/>
      <c r="AK38" s="627"/>
      <c r="AL38" s="628" t="s">
        <v>237</v>
      </c>
      <c r="AM38" s="629"/>
      <c r="AN38" s="629"/>
      <c r="AO38" s="630"/>
      <c r="AQ38" s="689" t="s">
        <v>340</v>
      </c>
      <c r="AR38" s="690"/>
      <c r="AS38" s="690"/>
      <c r="AT38" s="690"/>
      <c r="AU38" s="690"/>
      <c r="AV38" s="690"/>
      <c r="AW38" s="690"/>
      <c r="AX38" s="690"/>
      <c r="AY38" s="691"/>
      <c r="AZ38" s="623">
        <v>114343</v>
      </c>
      <c r="BA38" s="624"/>
      <c r="BB38" s="624"/>
      <c r="BC38" s="624"/>
      <c r="BD38" s="654"/>
      <c r="BE38" s="654"/>
      <c r="BF38" s="680"/>
      <c r="BG38" s="620" t="s">
        <v>341</v>
      </c>
      <c r="BH38" s="621"/>
      <c r="BI38" s="621"/>
      <c r="BJ38" s="621"/>
      <c r="BK38" s="621"/>
      <c r="BL38" s="621"/>
      <c r="BM38" s="621"/>
      <c r="BN38" s="621"/>
      <c r="BO38" s="621"/>
      <c r="BP38" s="621"/>
      <c r="BQ38" s="621"/>
      <c r="BR38" s="621"/>
      <c r="BS38" s="621"/>
      <c r="BT38" s="621"/>
      <c r="BU38" s="622"/>
      <c r="BV38" s="623">
        <v>860</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289338</v>
      </c>
      <c r="CS38" s="624"/>
      <c r="CT38" s="624"/>
      <c r="CU38" s="624"/>
      <c r="CV38" s="624"/>
      <c r="CW38" s="624"/>
      <c r="CX38" s="624"/>
      <c r="CY38" s="625"/>
      <c r="CZ38" s="628">
        <v>6.4</v>
      </c>
      <c r="DA38" s="656"/>
      <c r="DB38" s="656"/>
      <c r="DC38" s="658"/>
      <c r="DD38" s="632">
        <v>235030</v>
      </c>
      <c r="DE38" s="624"/>
      <c r="DF38" s="624"/>
      <c r="DG38" s="624"/>
      <c r="DH38" s="624"/>
      <c r="DI38" s="624"/>
      <c r="DJ38" s="624"/>
      <c r="DK38" s="625"/>
      <c r="DL38" s="632">
        <v>222214</v>
      </c>
      <c r="DM38" s="624"/>
      <c r="DN38" s="624"/>
      <c r="DO38" s="624"/>
      <c r="DP38" s="624"/>
      <c r="DQ38" s="624"/>
      <c r="DR38" s="624"/>
      <c r="DS38" s="624"/>
      <c r="DT38" s="624"/>
      <c r="DU38" s="624"/>
      <c r="DV38" s="625"/>
      <c r="DW38" s="628">
        <v>8.8000000000000007</v>
      </c>
      <c r="DX38" s="656"/>
      <c r="DY38" s="656"/>
      <c r="DZ38" s="656"/>
      <c r="EA38" s="656"/>
      <c r="EB38" s="656"/>
      <c r="EC38" s="657"/>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237</v>
      </c>
      <c r="AM39" s="629"/>
      <c r="AN39" s="629"/>
      <c r="AO39" s="630"/>
      <c r="AQ39" s="689" t="s">
        <v>344</v>
      </c>
      <c r="AR39" s="690"/>
      <c r="AS39" s="690"/>
      <c r="AT39" s="690"/>
      <c r="AU39" s="690"/>
      <c r="AV39" s="690"/>
      <c r="AW39" s="690"/>
      <c r="AX39" s="690"/>
      <c r="AY39" s="691"/>
      <c r="AZ39" s="623">
        <v>8277</v>
      </c>
      <c r="BA39" s="624"/>
      <c r="BB39" s="624"/>
      <c r="BC39" s="624"/>
      <c r="BD39" s="654"/>
      <c r="BE39" s="654"/>
      <c r="BF39" s="680"/>
      <c r="BG39" s="620" t="s">
        <v>345</v>
      </c>
      <c r="BH39" s="621"/>
      <c r="BI39" s="621"/>
      <c r="BJ39" s="621"/>
      <c r="BK39" s="621"/>
      <c r="BL39" s="621"/>
      <c r="BM39" s="621"/>
      <c r="BN39" s="621"/>
      <c r="BO39" s="621"/>
      <c r="BP39" s="621"/>
      <c r="BQ39" s="621"/>
      <c r="BR39" s="621"/>
      <c r="BS39" s="621"/>
      <c r="BT39" s="621"/>
      <c r="BU39" s="622"/>
      <c r="BV39" s="623">
        <v>1408</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151481</v>
      </c>
      <c r="CS39" s="654"/>
      <c r="CT39" s="654"/>
      <c r="CU39" s="654"/>
      <c r="CV39" s="654"/>
      <c r="CW39" s="654"/>
      <c r="CX39" s="654"/>
      <c r="CY39" s="655"/>
      <c r="CZ39" s="628">
        <v>3.4</v>
      </c>
      <c r="DA39" s="656"/>
      <c r="DB39" s="656"/>
      <c r="DC39" s="658"/>
      <c r="DD39" s="632">
        <v>147842</v>
      </c>
      <c r="DE39" s="654"/>
      <c r="DF39" s="654"/>
      <c r="DG39" s="654"/>
      <c r="DH39" s="654"/>
      <c r="DI39" s="654"/>
      <c r="DJ39" s="654"/>
      <c r="DK39" s="655"/>
      <c r="DL39" s="632" t="s">
        <v>237</v>
      </c>
      <c r="DM39" s="654"/>
      <c r="DN39" s="654"/>
      <c r="DO39" s="654"/>
      <c r="DP39" s="654"/>
      <c r="DQ39" s="654"/>
      <c r="DR39" s="654"/>
      <c r="DS39" s="654"/>
      <c r="DT39" s="654"/>
      <c r="DU39" s="654"/>
      <c r="DV39" s="655"/>
      <c r="DW39" s="628" t="s">
        <v>141</v>
      </c>
      <c r="DX39" s="656"/>
      <c r="DY39" s="656"/>
      <c r="DZ39" s="656"/>
      <c r="EA39" s="656"/>
      <c r="EB39" s="656"/>
      <c r="EC39" s="657"/>
    </row>
    <row r="40" spans="2:133" ht="11.25" customHeight="1" x14ac:dyDescent="0.2">
      <c r="B40" s="620" t="s">
        <v>347</v>
      </c>
      <c r="C40" s="621"/>
      <c r="D40" s="621"/>
      <c r="E40" s="621"/>
      <c r="F40" s="621"/>
      <c r="G40" s="621"/>
      <c r="H40" s="621"/>
      <c r="I40" s="621"/>
      <c r="J40" s="621"/>
      <c r="K40" s="621"/>
      <c r="L40" s="621"/>
      <c r="M40" s="621"/>
      <c r="N40" s="621"/>
      <c r="O40" s="621"/>
      <c r="P40" s="621"/>
      <c r="Q40" s="622"/>
      <c r="R40" s="623">
        <v>33577</v>
      </c>
      <c r="S40" s="624"/>
      <c r="T40" s="624"/>
      <c r="U40" s="624"/>
      <c r="V40" s="624"/>
      <c r="W40" s="624"/>
      <c r="X40" s="624"/>
      <c r="Y40" s="625"/>
      <c r="Z40" s="626">
        <v>0.7</v>
      </c>
      <c r="AA40" s="626"/>
      <c r="AB40" s="626"/>
      <c r="AC40" s="626"/>
      <c r="AD40" s="627" t="s">
        <v>237</v>
      </c>
      <c r="AE40" s="627"/>
      <c r="AF40" s="627"/>
      <c r="AG40" s="627"/>
      <c r="AH40" s="627"/>
      <c r="AI40" s="627"/>
      <c r="AJ40" s="627"/>
      <c r="AK40" s="627"/>
      <c r="AL40" s="628" t="s">
        <v>132</v>
      </c>
      <c r="AM40" s="629"/>
      <c r="AN40" s="629"/>
      <c r="AO40" s="630"/>
      <c r="AQ40" s="689" t="s">
        <v>348</v>
      </c>
      <c r="AR40" s="690"/>
      <c r="AS40" s="690"/>
      <c r="AT40" s="690"/>
      <c r="AU40" s="690"/>
      <c r="AV40" s="690"/>
      <c r="AW40" s="690"/>
      <c r="AX40" s="690"/>
      <c r="AY40" s="691"/>
      <c r="AZ40" s="623" t="s">
        <v>237</v>
      </c>
      <c r="BA40" s="624"/>
      <c r="BB40" s="624"/>
      <c r="BC40" s="624"/>
      <c r="BD40" s="654"/>
      <c r="BE40" s="654"/>
      <c r="BF40" s="680"/>
      <c r="BG40" s="669" t="s">
        <v>349</v>
      </c>
      <c r="BH40" s="670"/>
      <c r="BI40" s="670"/>
      <c r="BJ40" s="670"/>
      <c r="BK40" s="670"/>
      <c r="BL40" s="223"/>
      <c r="BM40" s="621" t="s">
        <v>350</v>
      </c>
      <c r="BN40" s="621"/>
      <c r="BO40" s="621"/>
      <c r="BP40" s="621"/>
      <c r="BQ40" s="621"/>
      <c r="BR40" s="621"/>
      <c r="BS40" s="621"/>
      <c r="BT40" s="621"/>
      <c r="BU40" s="622"/>
      <c r="BV40" s="623">
        <v>74</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8335</v>
      </c>
      <c r="CS40" s="624"/>
      <c r="CT40" s="624"/>
      <c r="CU40" s="624"/>
      <c r="CV40" s="624"/>
      <c r="CW40" s="624"/>
      <c r="CX40" s="624"/>
      <c r="CY40" s="625"/>
      <c r="CZ40" s="628">
        <v>0.2</v>
      </c>
      <c r="DA40" s="656"/>
      <c r="DB40" s="656"/>
      <c r="DC40" s="658"/>
      <c r="DD40" s="632">
        <v>8335</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6"/>
      <c r="DY40" s="656"/>
      <c r="DZ40" s="656"/>
      <c r="EA40" s="656"/>
      <c r="EB40" s="656"/>
      <c r="EC40" s="657"/>
    </row>
    <row r="41" spans="2:133" ht="11.25" customHeight="1" x14ac:dyDescent="0.2">
      <c r="B41" s="644" t="s">
        <v>352</v>
      </c>
      <c r="C41" s="645"/>
      <c r="D41" s="645"/>
      <c r="E41" s="645"/>
      <c r="F41" s="645"/>
      <c r="G41" s="645"/>
      <c r="H41" s="645"/>
      <c r="I41" s="645"/>
      <c r="J41" s="645"/>
      <c r="K41" s="645"/>
      <c r="L41" s="645"/>
      <c r="M41" s="645"/>
      <c r="N41" s="645"/>
      <c r="O41" s="645"/>
      <c r="P41" s="645"/>
      <c r="Q41" s="646"/>
      <c r="R41" s="698">
        <v>5020193</v>
      </c>
      <c r="S41" s="699"/>
      <c r="T41" s="699"/>
      <c r="U41" s="699"/>
      <c r="V41" s="699"/>
      <c r="W41" s="699"/>
      <c r="X41" s="699"/>
      <c r="Y41" s="700"/>
      <c r="Z41" s="701">
        <v>100</v>
      </c>
      <c r="AA41" s="701"/>
      <c r="AB41" s="701"/>
      <c r="AC41" s="701"/>
      <c r="AD41" s="702">
        <v>2483980</v>
      </c>
      <c r="AE41" s="702"/>
      <c r="AF41" s="702"/>
      <c r="AG41" s="702"/>
      <c r="AH41" s="702"/>
      <c r="AI41" s="702"/>
      <c r="AJ41" s="702"/>
      <c r="AK41" s="702"/>
      <c r="AL41" s="703">
        <v>100</v>
      </c>
      <c r="AM41" s="683"/>
      <c r="AN41" s="683"/>
      <c r="AO41" s="704"/>
      <c r="AQ41" s="689" t="s">
        <v>353</v>
      </c>
      <c r="AR41" s="690"/>
      <c r="AS41" s="690"/>
      <c r="AT41" s="690"/>
      <c r="AU41" s="690"/>
      <c r="AV41" s="690"/>
      <c r="AW41" s="690"/>
      <c r="AX41" s="690"/>
      <c r="AY41" s="691"/>
      <c r="AZ41" s="623">
        <v>76799</v>
      </c>
      <c r="BA41" s="624"/>
      <c r="BB41" s="624"/>
      <c r="BC41" s="624"/>
      <c r="BD41" s="654"/>
      <c r="BE41" s="654"/>
      <c r="BF41" s="680"/>
      <c r="BG41" s="669"/>
      <c r="BH41" s="670"/>
      <c r="BI41" s="670"/>
      <c r="BJ41" s="670"/>
      <c r="BK41" s="670"/>
      <c r="BL41" s="223"/>
      <c r="BM41" s="621" t="s">
        <v>354</v>
      </c>
      <c r="BN41" s="621"/>
      <c r="BO41" s="621"/>
      <c r="BP41" s="621"/>
      <c r="BQ41" s="621"/>
      <c r="BR41" s="621"/>
      <c r="BS41" s="621"/>
      <c r="BT41" s="621"/>
      <c r="BU41" s="622"/>
      <c r="BV41" s="623" t="s">
        <v>132</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237</v>
      </c>
      <c r="CS41" s="654"/>
      <c r="CT41" s="654"/>
      <c r="CU41" s="654"/>
      <c r="CV41" s="654"/>
      <c r="CW41" s="654"/>
      <c r="CX41" s="654"/>
      <c r="CY41" s="655"/>
      <c r="CZ41" s="628" t="s">
        <v>132</v>
      </c>
      <c r="DA41" s="656"/>
      <c r="DB41" s="656"/>
      <c r="DC41" s="658"/>
      <c r="DD41" s="632" t="s">
        <v>237</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356</v>
      </c>
      <c r="AR42" s="706"/>
      <c r="AS42" s="706"/>
      <c r="AT42" s="706"/>
      <c r="AU42" s="706"/>
      <c r="AV42" s="706"/>
      <c r="AW42" s="706"/>
      <c r="AX42" s="706"/>
      <c r="AY42" s="707"/>
      <c r="AZ42" s="698">
        <v>212539</v>
      </c>
      <c r="BA42" s="699"/>
      <c r="BB42" s="699"/>
      <c r="BC42" s="699"/>
      <c r="BD42" s="682"/>
      <c r="BE42" s="682"/>
      <c r="BF42" s="684"/>
      <c r="BG42" s="671"/>
      <c r="BH42" s="672"/>
      <c r="BI42" s="672"/>
      <c r="BJ42" s="672"/>
      <c r="BK42" s="672"/>
      <c r="BL42" s="224"/>
      <c r="BM42" s="645" t="s">
        <v>357</v>
      </c>
      <c r="BN42" s="645"/>
      <c r="BO42" s="645"/>
      <c r="BP42" s="645"/>
      <c r="BQ42" s="645"/>
      <c r="BR42" s="645"/>
      <c r="BS42" s="645"/>
      <c r="BT42" s="645"/>
      <c r="BU42" s="646"/>
      <c r="BV42" s="698">
        <v>324</v>
      </c>
      <c r="BW42" s="699"/>
      <c r="BX42" s="699"/>
      <c r="BY42" s="699"/>
      <c r="BZ42" s="699"/>
      <c r="CA42" s="699"/>
      <c r="CB42" s="708"/>
      <c r="CD42" s="620" t="s">
        <v>358</v>
      </c>
      <c r="CE42" s="621"/>
      <c r="CF42" s="621"/>
      <c r="CG42" s="621"/>
      <c r="CH42" s="621"/>
      <c r="CI42" s="621"/>
      <c r="CJ42" s="621"/>
      <c r="CK42" s="621"/>
      <c r="CL42" s="621"/>
      <c r="CM42" s="621"/>
      <c r="CN42" s="621"/>
      <c r="CO42" s="621"/>
      <c r="CP42" s="621"/>
      <c r="CQ42" s="622"/>
      <c r="CR42" s="623">
        <v>543245</v>
      </c>
      <c r="CS42" s="654"/>
      <c r="CT42" s="654"/>
      <c r="CU42" s="654"/>
      <c r="CV42" s="654"/>
      <c r="CW42" s="654"/>
      <c r="CX42" s="654"/>
      <c r="CY42" s="655"/>
      <c r="CZ42" s="628">
        <v>12.1</v>
      </c>
      <c r="DA42" s="656"/>
      <c r="DB42" s="656"/>
      <c r="DC42" s="658"/>
      <c r="DD42" s="632">
        <v>81557</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13127</v>
      </c>
      <c r="CS43" s="654"/>
      <c r="CT43" s="654"/>
      <c r="CU43" s="654"/>
      <c r="CV43" s="654"/>
      <c r="CW43" s="654"/>
      <c r="CX43" s="654"/>
      <c r="CY43" s="655"/>
      <c r="CZ43" s="628">
        <v>0.3</v>
      </c>
      <c r="DA43" s="656"/>
      <c r="DB43" s="656"/>
      <c r="DC43" s="658"/>
      <c r="DD43" s="632">
        <v>13127</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308</v>
      </c>
      <c r="CE44" s="662"/>
      <c r="CF44" s="620" t="s">
        <v>362</v>
      </c>
      <c r="CG44" s="621"/>
      <c r="CH44" s="621"/>
      <c r="CI44" s="621"/>
      <c r="CJ44" s="621"/>
      <c r="CK44" s="621"/>
      <c r="CL44" s="621"/>
      <c r="CM44" s="621"/>
      <c r="CN44" s="621"/>
      <c r="CO44" s="621"/>
      <c r="CP44" s="621"/>
      <c r="CQ44" s="622"/>
      <c r="CR44" s="623">
        <v>517497</v>
      </c>
      <c r="CS44" s="624"/>
      <c r="CT44" s="624"/>
      <c r="CU44" s="624"/>
      <c r="CV44" s="624"/>
      <c r="CW44" s="624"/>
      <c r="CX44" s="624"/>
      <c r="CY44" s="625"/>
      <c r="CZ44" s="628">
        <v>11.5</v>
      </c>
      <c r="DA44" s="629"/>
      <c r="DB44" s="629"/>
      <c r="DC44" s="635"/>
      <c r="DD44" s="632">
        <v>80084</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364</v>
      </c>
      <c r="CG45" s="621"/>
      <c r="CH45" s="621"/>
      <c r="CI45" s="621"/>
      <c r="CJ45" s="621"/>
      <c r="CK45" s="621"/>
      <c r="CL45" s="621"/>
      <c r="CM45" s="621"/>
      <c r="CN45" s="621"/>
      <c r="CO45" s="621"/>
      <c r="CP45" s="621"/>
      <c r="CQ45" s="622"/>
      <c r="CR45" s="623">
        <v>357520</v>
      </c>
      <c r="CS45" s="654"/>
      <c r="CT45" s="654"/>
      <c r="CU45" s="654"/>
      <c r="CV45" s="654"/>
      <c r="CW45" s="654"/>
      <c r="CX45" s="654"/>
      <c r="CY45" s="655"/>
      <c r="CZ45" s="628">
        <v>7.9</v>
      </c>
      <c r="DA45" s="656"/>
      <c r="DB45" s="656"/>
      <c r="DC45" s="658"/>
      <c r="DD45" s="632">
        <v>28667</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365</v>
      </c>
      <c r="CG46" s="621"/>
      <c r="CH46" s="621"/>
      <c r="CI46" s="621"/>
      <c r="CJ46" s="621"/>
      <c r="CK46" s="621"/>
      <c r="CL46" s="621"/>
      <c r="CM46" s="621"/>
      <c r="CN46" s="621"/>
      <c r="CO46" s="621"/>
      <c r="CP46" s="621"/>
      <c r="CQ46" s="622"/>
      <c r="CR46" s="623">
        <v>159977</v>
      </c>
      <c r="CS46" s="624"/>
      <c r="CT46" s="624"/>
      <c r="CU46" s="624"/>
      <c r="CV46" s="624"/>
      <c r="CW46" s="624"/>
      <c r="CX46" s="624"/>
      <c r="CY46" s="625"/>
      <c r="CZ46" s="628">
        <v>3.5</v>
      </c>
      <c r="DA46" s="629"/>
      <c r="DB46" s="629"/>
      <c r="DC46" s="635"/>
      <c r="DD46" s="632">
        <v>51417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366</v>
      </c>
      <c r="CG47" s="621"/>
      <c r="CH47" s="621"/>
      <c r="CI47" s="621"/>
      <c r="CJ47" s="621"/>
      <c r="CK47" s="621"/>
      <c r="CL47" s="621"/>
      <c r="CM47" s="621"/>
      <c r="CN47" s="621"/>
      <c r="CO47" s="621"/>
      <c r="CP47" s="621"/>
      <c r="CQ47" s="622"/>
      <c r="CR47" s="623">
        <v>25748</v>
      </c>
      <c r="CS47" s="654"/>
      <c r="CT47" s="654"/>
      <c r="CU47" s="654"/>
      <c r="CV47" s="654"/>
      <c r="CW47" s="654"/>
      <c r="CX47" s="654"/>
      <c r="CY47" s="655"/>
      <c r="CZ47" s="628">
        <v>0.6</v>
      </c>
      <c r="DA47" s="656"/>
      <c r="DB47" s="656"/>
      <c r="DC47" s="658"/>
      <c r="DD47" s="632">
        <v>1473</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ht="10.8" x14ac:dyDescent="0.2">
      <c r="B48" s="225"/>
      <c r="CD48" s="665"/>
      <c r="CE48" s="666"/>
      <c r="CF48" s="620" t="s">
        <v>367</v>
      </c>
      <c r="CG48" s="621"/>
      <c r="CH48" s="621"/>
      <c r="CI48" s="621"/>
      <c r="CJ48" s="621"/>
      <c r="CK48" s="621"/>
      <c r="CL48" s="621"/>
      <c r="CM48" s="621"/>
      <c r="CN48" s="621"/>
      <c r="CO48" s="621"/>
      <c r="CP48" s="621"/>
      <c r="CQ48" s="622"/>
      <c r="CR48" s="623" t="s">
        <v>141</v>
      </c>
      <c r="CS48" s="624"/>
      <c r="CT48" s="624"/>
      <c r="CU48" s="624"/>
      <c r="CV48" s="624"/>
      <c r="CW48" s="624"/>
      <c r="CX48" s="624"/>
      <c r="CY48" s="625"/>
      <c r="CZ48" s="628" t="s">
        <v>141</v>
      </c>
      <c r="DA48" s="629"/>
      <c r="DB48" s="629"/>
      <c r="DC48" s="635"/>
      <c r="DD48" s="632" t="s">
        <v>141</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368</v>
      </c>
      <c r="CE49" s="645"/>
      <c r="CF49" s="645"/>
      <c r="CG49" s="645"/>
      <c r="CH49" s="645"/>
      <c r="CI49" s="645"/>
      <c r="CJ49" s="645"/>
      <c r="CK49" s="645"/>
      <c r="CL49" s="645"/>
      <c r="CM49" s="645"/>
      <c r="CN49" s="645"/>
      <c r="CO49" s="645"/>
      <c r="CP49" s="645"/>
      <c r="CQ49" s="646"/>
      <c r="CR49" s="698">
        <v>4507100</v>
      </c>
      <c r="CS49" s="682"/>
      <c r="CT49" s="682"/>
      <c r="CU49" s="682"/>
      <c r="CV49" s="682"/>
      <c r="CW49" s="682"/>
      <c r="CX49" s="682"/>
      <c r="CY49" s="711"/>
      <c r="CZ49" s="703">
        <v>100</v>
      </c>
      <c r="DA49" s="712"/>
      <c r="DB49" s="712"/>
      <c r="DC49" s="713"/>
      <c r="DD49" s="714">
        <v>2942028</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8YxR7cEpCQVXyNDVpFVoNxAIRbSQBkpXefjBxhfG1i+1d+InPGziCwXBJb+n4P90camm36JNgBRB1btEDHgzdg==" saltValue="INXc2QKLT4I2cbEmIEeTGg=="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CM8" sqref="CM8:CQ8"/>
    </sheetView>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35" t="s">
        <v>369</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370</v>
      </c>
      <c r="DK2" s="737"/>
      <c r="DL2" s="737"/>
      <c r="DM2" s="737"/>
      <c r="DN2" s="737"/>
      <c r="DO2" s="738"/>
      <c r="DP2" s="228"/>
      <c r="DQ2" s="736" t="s">
        <v>371</v>
      </c>
      <c r="DR2" s="737"/>
      <c r="DS2" s="737"/>
      <c r="DT2" s="737"/>
      <c r="DU2" s="737"/>
      <c r="DV2" s="737"/>
      <c r="DW2" s="737"/>
      <c r="DX2" s="737"/>
      <c r="DY2" s="737"/>
      <c r="DZ2" s="738"/>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39" t="s">
        <v>372</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373</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2">
      <c r="A5" s="729" t="s">
        <v>374</v>
      </c>
      <c r="B5" s="730"/>
      <c r="C5" s="730"/>
      <c r="D5" s="730"/>
      <c r="E5" s="730"/>
      <c r="F5" s="730"/>
      <c r="G5" s="730"/>
      <c r="H5" s="730"/>
      <c r="I5" s="730"/>
      <c r="J5" s="730"/>
      <c r="K5" s="730"/>
      <c r="L5" s="730"/>
      <c r="M5" s="730"/>
      <c r="N5" s="730"/>
      <c r="O5" s="730"/>
      <c r="P5" s="731"/>
      <c r="Q5" s="725" t="s">
        <v>375</v>
      </c>
      <c r="R5" s="721"/>
      <c r="S5" s="721"/>
      <c r="T5" s="721"/>
      <c r="U5" s="722"/>
      <c r="V5" s="725" t="s">
        <v>376</v>
      </c>
      <c r="W5" s="721"/>
      <c r="X5" s="721"/>
      <c r="Y5" s="721"/>
      <c r="Z5" s="722"/>
      <c r="AA5" s="725" t="s">
        <v>377</v>
      </c>
      <c r="AB5" s="721"/>
      <c r="AC5" s="721"/>
      <c r="AD5" s="721"/>
      <c r="AE5" s="721"/>
      <c r="AF5" s="741" t="s">
        <v>378</v>
      </c>
      <c r="AG5" s="721"/>
      <c r="AH5" s="721"/>
      <c r="AI5" s="721"/>
      <c r="AJ5" s="727"/>
      <c r="AK5" s="721" t="s">
        <v>379</v>
      </c>
      <c r="AL5" s="721"/>
      <c r="AM5" s="721"/>
      <c r="AN5" s="721"/>
      <c r="AO5" s="722"/>
      <c r="AP5" s="725" t="s">
        <v>380</v>
      </c>
      <c r="AQ5" s="721"/>
      <c r="AR5" s="721"/>
      <c r="AS5" s="721"/>
      <c r="AT5" s="722"/>
      <c r="AU5" s="725" t="s">
        <v>381</v>
      </c>
      <c r="AV5" s="721"/>
      <c r="AW5" s="721"/>
      <c r="AX5" s="721"/>
      <c r="AY5" s="727"/>
      <c r="AZ5" s="232"/>
      <c r="BA5" s="232"/>
      <c r="BB5" s="232"/>
      <c r="BC5" s="232"/>
      <c r="BD5" s="232"/>
      <c r="BE5" s="233"/>
      <c r="BF5" s="233"/>
      <c r="BG5" s="233"/>
      <c r="BH5" s="233"/>
      <c r="BI5" s="233"/>
      <c r="BJ5" s="233"/>
      <c r="BK5" s="233"/>
      <c r="BL5" s="233"/>
      <c r="BM5" s="233"/>
      <c r="BN5" s="233"/>
      <c r="BO5" s="233"/>
      <c r="BP5" s="233"/>
      <c r="BQ5" s="729" t="s">
        <v>382</v>
      </c>
      <c r="BR5" s="730"/>
      <c r="BS5" s="730"/>
      <c r="BT5" s="730"/>
      <c r="BU5" s="730"/>
      <c r="BV5" s="730"/>
      <c r="BW5" s="730"/>
      <c r="BX5" s="730"/>
      <c r="BY5" s="730"/>
      <c r="BZ5" s="730"/>
      <c r="CA5" s="730"/>
      <c r="CB5" s="730"/>
      <c r="CC5" s="730"/>
      <c r="CD5" s="730"/>
      <c r="CE5" s="730"/>
      <c r="CF5" s="730"/>
      <c r="CG5" s="731"/>
      <c r="CH5" s="725" t="s">
        <v>383</v>
      </c>
      <c r="CI5" s="721"/>
      <c r="CJ5" s="721"/>
      <c r="CK5" s="721"/>
      <c r="CL5" s="722"/>
      <c r="CM5" s="725" t="s">
        <v>384</v>
      </c>
      <c r="CN5" s="721"/>
      <c r="CO5" s="721"/>
      <c r="CP5" s="721"/>
      <c r="CQ5" s="722"/>
      <c r="CR5" s="725" t="s">
        <v>385</v>
      </c>
      <c r="CS5" s="721"/>
      <c r="CT5" s="721"/>
      <c r="CU5" s="721"/>
      <c r="CV5" s="722"/>
      <c r="CW5" s="725" t="s">
        <v>386</v>
      </c>
      <c r="CX5" s="721"/>
      <c r="CY5" s="721"/>
      <c r="CZ5" s="721"/>
      <c r="DA5" s="722"/>
      <c r="DB5" s="725" t="s">
        <v>387</v>
      </c>
      <c r="DC5" s="721"/>
      <c r="DD5" s="721"/>
      <c r="DE5" s="721"/>
      <c r="DF5" s="722"/>
      <c r="DG5" s="774" t="s">
        <v>388</v>
      </c>
      <c r="DH5" s="775"/>
      <c r="DI5" s="775"/>
      <c r="DJ5" s="775"/>
      <c r="DK5" s="776"/>
      <c r="DL5" s="774" t="s">
        <v>389</v>
      </c>
      <c r="DM5" s="775"/>
      <c r="DN5" s="775"/>
      <c r="DO5" s="775"/>
      <c r="DP5" s="776"/>
      <c r="DQ5" s="725" t="s">
        <v>390</v>
      </c>
      <c r="DR5" s="721"/>
      <c r="DS5" s="721"/>
      <c r="DT5" s="721"/>
      <c r="DU5" s="722"/>
      <c r="DV5" s="725" t="s">
        <v>381</v>
      </c>
      <c r="DW5" s="721"/>
      <c r="DX5" s="721"/>
      <c r="DY5" s="721"/>
      <c r="DZ5" s="727"/>
      <c r="EA5" s="234"/>
    </row>
    <row r="6" spans="1:131" s="235" customFormat="1" ht="26.25" customHeight="1" thickBot="1" x14ac:dyDescent="0.25">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2">
      <c r="A7" s="236">
        <v>1</v>
      </c>
      <c r="B7" s="760" t="s">
        <v>391</v>
      </c>
      <c r="C7" s="761"/>
      <c r="D7" s="761"/>
      <c r="E7" s="761"/>
      <c r="F7" s="761"/>
      <c r="G7" s="761"/>
      <c r="H7" s="761"/>
      <c r="I7" s="761"/>
      <c r="J7" s="761"/>
      <c r="K7" s="761"/>
      <c r="L7" s="761"/>
      <c r="M7" s="761"/>
      <c r="N7" s="761"/>
      <c r="O7" s="761"/>
      <c r="P7" s="762"/>
      <c r="Q7" s="763">
        <v>5022</v>
      </c>
      <c r="R7" s="764"/>
      <c r="S7" s="764"/>
      <c r="T7" s="764"/>
      <c r="U7" s="764"/>
      <c r="V7" s="764">
        <v>4509</v>
      </c>
      <c r="W7" s="764"/>
      <c r="X7" s="764"/>
      <c r="Y7" s="764"/>
      <c r="Z7" s="764"/>
      <c r="AA7" s="764">
        <v>513</v>
      </c>
      <c r="AB7" s="764"/>
      <c r="AC7" s="764"/>
      <c r="AD7" s="764"/>
      <c r="AE7" s="765"/>
      <c r="AF7" s="766">
        <v>335</v>
      </c>
      <c r="AG7" s="767"/>
      <c r="AH7" s="767"/>
      <c r="AI7" s="767"/>
      <c r="AJ7" s="768"/>
      <c r="AK7" s="769">
        <v>237</v>
      </c>
      <c r="AL7" s="770"/>
      <c r="AM7" s="770"/>
      <c r="AN7" s="770"/>
      <c r="AO7" s="770"/>
      <c r="AP7" s="770">
        <v>3388</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591</v>
      </c>
      <c r="BT7" s="747"/>
      <c r="BU7" s="747"/>
      <c r="BV7" s="747"/>
      <c r="BW7" s="747"/>
      <c r="BX7" s="747"/>
      <c r="BY7" s="747"/>
      <c r="BZ7" s="747"/>
      <c r="CA7" s="747"/>
      <c r="CB7" s="747"/>
      <c r="CC7" s="747"/>
      <c r="CD7" s="747"/>
      <c r="CE7" s="747"/>
      <c r="CF7" s="747"/>
      <c r="CG7" s="773"/>
      <c r="CH7" s="743">
        <v>1</v>
      </c>
      <c r="CI7" s="744"/>
      <c r="CJ7" s="744"/>
      <c r="CK7" s="744"/>
      <c r="CL7" s="745"/>
      <c r="CM7" s="743">
        <v>19</v>
      </c>
      <c r="CN7" s="744"/>
      <c r="CO7" s="744"/>
      <c r="CP7" s="744"/>
      <c r="CQ7" s="745"/>
      <c r="CR7" s="743"/>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2">
      <c r="A8" s="238">
        <v>2</v>
      </c>
      <c r="B8" s="749"/>
      <c r="C8" s="750"/>
      <c r="D8" s="750"/>
      <c r="E8" s="750"/>
      <c r="F8" s="750"/>
      <c r="G8" s="750"/>
      <c r="H8" s="750"/>
      <c r="I8" s="750"/>
      <c r="J8" s="750"/>
      <c r="K8" s="750"/>
      <c r="L8" s="750"/>
      <c r="M8" s="750"/>
      <c r="N8" s="750"/>
      <c r="O8" s="750"/>
      <c r="P8" s="751"/>
      <c r="Q8" s="752"/>
      <c r="R8" s="753"/>
      <c r="S8" s="753"/>
      <c r="T8" s="753"/>
      <c r="U8" s="753"/>
      <c r="V8" s="753"/>
      <c r="W8" s="753"/>
      <c r="X8" s="753"/>
      <c r="Y8" s="753"/>
      <c r="Z8" s="753"/>
      <c r="AA8" s="753"/>
      <c r="AB8" s="753"/>
      <c r="AC8" s="753"/>
      <c r="AD8" s="753"/>
      <c r="AE8" s="754"/>
      <c r="AF8" s="755"/>
      <c r="AG8" s="756"/>
      <c r="AH8" s="756"/>
      <c r="AI8" s="756"/>
      <c r="AJ8" s="757"/>
      <c r="AK8" s="758"/>
      <c r="AL8" s="759"/>
      <c r="AM8" s="759"/>
      <c r="AN8" s="759"/>
      <c r="AO8" s="759"/>
      <c r="AP8" s="759"/>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c r="BT8" s="783"/>
      <c r="BU8" s="783"/>
      <c r="BV8" s="783"/>
      <c r="BW8" s="783"/>
      <c r="BX8" s="783"/>
      <c r="BY8" s="783"/>
      <c r="BZ8" s="783"/>
      <c r="CA8" s="783"/>
      <c r="CB8" s="783"/>
      <c r="CC8" s="783"/>
      <c r="CD8" s="783"/>
      <c r="CE8" s="783"/>
      <c r="CF8" s="783"/>
      <c r="CG8" s="784"/>
      <c r="CH8" s="785"/>
      <c r="CI8" s="786"/>
      <c r="CJ8" s="786"/>
      <c r="CK8" s="786"/>
      <c r="CL8" s="787"/>
      <c r="CM8" s="785"/>
      <c r="CN8" s="786"/>
      <c r="CO8" s="786"/>
      <c r="CP8" s="786"/>
      <c r="CQ8" s="787"/>
      <c r="CR8" s="785"/>
      <c r="CS8" s="786"/>
      <c r="CT8" s="786"/>
      <c r="CU8" s="786"/>
      <c r="CV8" s="787"/>
      <c r="CW8" s="785"/>
      <c r="CX8" s="786"/>
      <c r="CY8" s="786"/>
      <c r="CZ8" s="786"/>
      <c r="DA8" s="787"/>
      <c r="DB8" s="785"/>
      <c r="DC8" s="786"/>
      <c r="DD8" s="786"/>
      <c r="DE8" s="786"/>
      <c r="DF8" s="787"/>
      <c r="DG8" s="785"/>
      <c r="DH8" s="786"/>
      <c r="DI8" s="786"/>
      <c r="DJ8" s="786"/>
      <c r="DK8" s="787"/>
      <c r="DL8" s="785"/>
      <c r="DM8" s="786"/>
      <c r="DN8" s="786"/>
      <c r="DO8" s="786"/>
      <c r="DP8" s="787"/>
      <c r="DQ8" s="785"/>
      <c r="DR8" s="786"/>
      <c r="DS8" s="786"/>
      <c r="DT8" s="786"/>
      <c r="DU8" s="787"/>
      <c r="DV8" s="782"/>
      <c r="DW8" s="783"/>
      <c r="DX8" s="783"/>
      <c r="DY8" s="783"/>
      <c r="DZ8" s="788"/>
      <c r="EA8" s="234"/>
    </row>
    <row r="9" spans="1:131" s="235" customFormat="1" ht="26.25" customHeight="1" x14ac:dyDescent="0.2">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2">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2">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2">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2">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2">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2">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2">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2">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2">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2">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2">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5">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2">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5">
      <c r="A23" s="240" t="s">
        <v>393</v>
      </c>
      <c r="B23" s="789" t="s">
        <v>394</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335</v>
      </c>
      <c r="AG23" s="793"/>
      <c r="AH23" s="793"/>
      <c r="AI23" s="793"/>
      <c r="AJ23" s="796"/>
      <c r="AK23" s="797"/>
      <c r="AL23" s="798"/>
      <c r="AM23" s="798"/>
      <c r="AN23" s="798"/>
      <c r="AO23" s="798"/>
      <c r="AP23" s="793"/>
      <c r="AQ23" s="793"/>
      <c r="AR23" s="793"/>
      <c r="AS23" s="793"/>
      <c r="AT23" s="793"/>
      <c r="AU23" s="809"/>
      <c r="AV23" s="809"/>
      <c r="AW23" s="809"/>
      <c r="AX23" s="809"/>
      <c r="AY23" s="810"/>
      <c r="AZ23" s="811" t="s">
        <v>132</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2">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5">
      <c r="A25" s="739" t="s">
        <v>396</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2">
      <c r="A26" s="729" t="s">
        <v>374</v>
      </c>
      <c r="B26" s="730"/>
      <c r="C26" s="730"/>
      <c r="D26" s="730"/>
      <c r="E26" s="730"/>
      <c r="F26" s="730"/>
      <c r="G26" s="730"/>
      <c r="H26" s="730"/>
      <c r="I26" s="730"/>
      <c r="J26" s="730"/>
      <c r="K26" s="730"/>
      <c r="L26" s="730"/>
      <c r="M26" s="730"/>
      <c r="N26" s="730"/>
      <c r="O26" s="730"/>
      <c r="P26" s="731"/>
      <c r="Q26" s="725" t="s">
        <v>397</v>
      </c>
      <c r="R26" s="721"/>
      <c r="S26" s="721"/>
      <c r="T26" s="721"/>
      <c r="U26" s="722"/>
      <c r="V26" s="725" t="s">
        <v>398</v>
      </c>
      <c r="W26" s="721"/>
      <c r="X26" s="721"/>
      <c r="Y26" s="721"/>
      <c r="Z26" s="722"/>
      <c r="AA26" s="725" t="s">
        <v>399</v>
      </c>
      <c r="AB26" s="721"/>
      <c r="AC26" s="721"/>
      <c r="AD26" s="721"/>
      <c r="AE26" s="721"/>
      <c r="AF26" s="814" t="s">
        <v>400</v>
      </c>
      <c r="AG26" s="815"/>
      <c r="AH26" s="815"/>
      <c r="AI26" s="815"/>
      <c r="AJ26" s="816"/>
      <c r="AK26" s="721" t="s">
        <v>401</v>
      </c>
      <c r="AL26" s="721"/>
      <c r="AM26" s="721"/>
      <c r="AN26" s="721"/>
      <c r="AO26" s="722"/>
      <c r="AP26" s="725" t="s">
        <v>402</v>
      </c>
      <c r="AQ26" s="721"/>
      <c r="AR26" s="721"/>
      <c r="AS26" s="721"/>
      <c r="AT26" s="722"/>
      <c r="AU26" s="725" t="s">
        <v>403</v>
      </c>
      <c r="AV26" s="721"/>
      <c r="AW26" s="721"/>
      <c r="AX26" s="721"/>
      <c r="AY26" s="722"/>
      <c r="AZ26" s="725" t="s">
        <v>404</v>
      </c>
      <c r="BA26" s="721"/>
      <c r="BB26" s="721"/>
      <c r="BC26" s="721"/>
      <c r="BD26" s="722"/>
      <c r="BE26" s="725" t="s">
        <v>381</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5">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2">
      <c r="A28" s="242">
        <v>1</v>
      </c>
      <c r="B28" s="760" t="s">
        <v>405</v>
      </c>
      <c r="C28" s="761"/>
      <c r="D28" s="761"/>
      <c r="E28" s="761"/>
      <c r="F28" s="761"/>
      <c r="G28" s="761"/>
      <c r="H28" s="761"/>
      <c r="I28" s="761"/>
      <c r="J28" s="761"/>
      <c r="K28" s="761"/>
      <c r="L28" s="761"/>
      <c r="M28" s="761"/>
      <c r="N28" s="761"/>
      <c r="O28" s="761"/>
      <c r="P28" s="762"/>
      <c r="Q28" s="822">
        <v>727</v>
      </c>
      <c r="R28" s="823"/>
      <c r="S28" s="823"/>
      <c r="T28" s="823"/>
      <c r="U28" s="823"/>
      <c r="V28" s="823">
        <v>664</v>
      </c>
      <c r="W28" s="823"/>
      <c r="X28" s="823"/>
      <c r="Y28" s="823"/>
      <c r="Z28" s="823"/>
      <c r="AA28" s="823">
        <v>63</v>
      </c>
      <c r="AB28" s="823"/>
      <c r="AC28" s="823"/>
      <c r="AD28" s="823"/>
      <c r="AE28" s="824"/>
      <c r="AF28" s="825">
        <v>63</v>
      </c>
      <c r="AG28" s="823"/>
      <c r="AH28" s="823"/>
      <c r="AI28" s="823"/>
      <c r="AJ28" s="826"/>
      <c r="AK28" s="827">
        <v>77</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2">
      <c r="A29" s="242">
        <v>2</v>
      </c>
      <c r="B29" s="749" t="s">
        <v>406</v>
      </c>
      <c r="C29" s="750"/>
      <c r="D29" s="750"/>
      <c r="E29" s="750"/>
      <c r="F29" s="750"/>
      <c r="G29" s="750"/>
      <c r="H29" s="750"/>
      <c r="I29" s="750"/>
      <c r="J29" s="750"/>
      <c r="K29" s="750"/>
      <c r="L29" s="750"/>
      <c r="M29" s="750"/>
      <c r="N29" s="750"/>
      <c r="O29" s="750"/>
      <c r="P29" s="751"/>
      <c r="Q29" s="752">
        <v>730</v>
      </c>
      <c r="R29" s="753"/>
      <c r="S29" s="753"/>
      <c r="T29" s="753"/>
      <c r="U29" s="753"/>
      <c r="V29" s="753">
        <v>652</v>
      </c>
      <c r="W29" s="753"/>
      <c r="X29" s="753"/>
      <c r="Y29" s="753"/>
      <c r="Z29" s="753"/>
      <c r="AA29" s="753">
        <v>78</v>
      </c>
      <c r="AB29" s="753"/>
      <c r="AC29" s="753"/>
      <c r="AD29" s="753"/>
      <c r="AE29" s="754"/>
      <c r="AF29" s="755">
        <v>78</v>
      </c>
      <c r="AG29" s="756"/>
      <c r="AH29" s="756"/>
      <c r="AI29" s="756"/>
      <c r="AJ29" s="757"/>
      <c r="AK29" s="834">
        <v>117</v>
      </c>
      <c r="AL29" s="830"/>
      <c r="AM29" s="830"/>
      <c r="AN29" s="830"/>
      <c r="AO29" s="830"/>
      <c r="AP29" s="830" t="s">
        <v>580</v>
      </c>
      <c r="AQ29" s="830"/>
      <c r="AR29" s="830"/>
      <c r="AS29" s="830"/>
      <c r="AT29" s="830"/>
      <c r="AU29" s="830" t="s">
        <v>580</v>
      </c>
      <c r="AV29" s="830"/>
      <c r="AW29" s="830"/>
      <c r="AX29" s="830"/>
      <c r="AY29" s="830"/>
      <c r="AZ29" s="831" t="s">
        <v>580</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2">
      <c r="A30" s="242">
        <v>3</v>
      </c>
      <c r="B30" s="749" t="s">
        <v>407</v>
      </c>
      <c r="C30" s="750"/>
      <c r="D30" s="750"/>
      <c r="E30" s="750"/>
      <c r="F30" s="750"/>
      <c r="G30" s="750"/>
      <c r="H30" s="750"/>
      <c r="I30" s="750"/>
      <c r="J30" s="750"/>
      <c r="K30" s="750"/>
      <c r="L30" s="750"/>
      <c r="M30" s="750"/>
      <c r="N30" s="750"/>
      <c r="O30" s="750"/>
      <c r="P30" s="751"/>
      <c r="Q30" s="752">
        <v>64</v>
      </c>
      <c r="R30" s="753"/>
      <c r="S30" s="753"/>
      <c r="T30" s="753"/>
      <c r="U30" s="753"/>
      <c r="V30" s="753">
        <v>64</v>
      </c>
      <c r="W30" s="753"/>
      <c r="X30" s="753"/>
      <c r="Y30" s="753"/>
      <c r="Z30" s="753"/>
      <c r="AA30" s="753">
        <v>0</v>
      </c>
      <c r="AB30" s="753"/>
      <c r="AC30" s="753"/>
      <c r="AD30" s="753"/>
      <c r="AE30" s="754"/>
      <c r="AF30" s="755">
        <v>0</v>
      </c>
      <c r="AG30" s="756"/>
      <c r="AH30" s="756"/>
      <c r="AI30" s="756"/>
      <c r="AJ30" s="757"/>
      <c r="AK30" s="834">
        <v>22</v>
      </c>
      <c r="AL30" s="830"/>
      <c r="AM30" s="830"/>
      <c r="AN30" s="830"/>
      <c r="AO30" s="830"/>
      <c r="AP30" s="830" t="s">
        <v>580</v>
      </c>
      <c r="AQ30" s="830"/>
      <c r="AR30" s="830"/>
      <c r="AS30" s="830"/>
      <c r="AT30" s="830"/>
      <c r="AU30" s="830" t="s">
        <v>580</v>
      </c>
      <c r="AV30" s="830"/>
      <c r="AW30" s="830"/>
      <c r="AX30" s="830"/>
      <c r="AY30" s="830"/>
      <c r="AZ30" s="831" t="s">
        <v>580</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2">
      <c r="A31" s="242">
        <v>4</v>
      </c>
      <c r="B31" s="749" t="s">
        <v>408</v>
      </c>
      <c r="C31" s="750"/>
      <c r="D31" s="750"/>
      <c r="E31" s="750"/>
      <c r="F31" s="750"/>
      <c r="G31" s="750"/>
      <c r="H31" s="750"/>
      <c r="I31" s="750"/>
      <c r="J31" s="750"/>
      <c r="K31" s="750"/>
      <c r="L31" s="750"/>
      <c r="M31" s="750"/>
      <c r="N31" s="750"/>
      <c r="O31" s="750"/>
      <c r="P31" s="751"/>
      <c r="Q31" s="752">
        <v>225</v>
      </c>
      <c r="R31" s="753"/>
      <c r="S31" s="753"/>
      <c r="T31" s="753"/>
      <c r="U31" s="753"/>
      <c r="V31" s="753">
        <v>218</v>
      </c>
      <c r="W31" s="753"/>
      <c r="X31" s="753"/>
      <c r="Y31" s="753"/>
      <c r="Z31" s="753"/>
      <c r="AA31" s="753">
        <v>7</v>
      </c>
      <c r="AB31" s="753"/>
      <c r="AC31" s="753"/>
      <c r="AD31" s="753"/>
      <c r="AE31" s="754"/>
      <c r="AF31" s="755">
        <v>451</v>
      </c>
      <c r="AG31" s="756"/>
      <c r="AH31" s="756"/>
      <c r="AI31" s="756"/>
      <c r="AJ31" s="757"/>
      <c r="AK31" s="834">
        <v>114</v>
      </c>
      <c r="AL31" s="830"/>
      <c r="AM31" s="830"/>
      <c r="AN31" s="830"/>
      <c r="AO31" s="830"/>
      <c r="AP31" s="830">
        <v>1351</v>
      </c>
      <c r="AQ31" s="830"/>
      <c r="AR31" s="830"/>
      <c r="AS31" s="830"/>
      <c r="AT31" s="830"/>
      <c r="AU31" s="830">
        <v>25</v>
      </c>
      <c r="AV31" s="830"/>
      <c r="AW31" s="830"/>
      <c r="AX31" s="830"/>
      <c r="AY31" s="830"/>
      <c r="AZ31" s="831" t="s">
        <v>580</v>
      </c>
      <c r="BA31" s="831"/>
      <c r="BB31" s="831"/>
      <c r="BC31" s="831"/>
      <c r="BD31" s="831"/>
      <c r="BE31" s="832" t="s">
        <v>409</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2">
      <c r="A32" s="242">
        <v>5</v>
      </c>
      <c r="B32" s="749" t="s">
        <v>410</v>
      </c>
      <c r="C32" s="750"/>
      <c r="D32" s="750"/>
      <c r="E32" s="750"/>
      <c r="F32" s="750"/>
      <c r="G32" s="750"/>
      <c r="H32" s="750"/>
      <c r="I32" s="750"/>
      <c r="J32" s="750"/>
      <c r="K32" s="750"/>
      <c r="L32" s="750"/>
      <c r="M32" s="750"/>
      <c r="N32" s="750"/>
      <c r="O32" s="750"/>
      <c r="P32" s="751"/>
      <c r="Q32" s="752">
        <v>171</v>
      </c>
      <c r="R32" s="753"/>
      <c r="S32" s="753"/>
      <c r="T32" s="753"/>
      <c r="U32" s="753"/>
      <c r="V32" s="753">
        <v>161</v>
      </c>
      <c r="W32" s="753"/>
      <c r="X32" s="753"/>
      <c r="Y32" s="753"/>
      <c r="Z32" s="753"/>
      <c r="AA32" s="753">
        <v>10</v>
      </c>
      <c r="AB32" s="753"/>
      <c r="AC32" s="753"/>
      <c r="AD32" s="753"/>
      <c r="AE32" s="754"/>
      <c r="AF32" s="755">
        <v>291</v>
      </c>
      <c r="AG32" s="756"/>
      <c r="AH32" s="756"/>
      <c r="AI32" s="756"/>
      <c r="AJ32" s="757"/>
      <c r="AK32" s="834">
        <v>78</v>
      </c>
      <c r="AL32" s="830"/>
      <c r="AM32" s="830"/>
      <c r="AN32" s="830"/>
      <c r="AO32" s="830"/>
      <c r="AP32" s="830">
        <v>1148</v>
      </c>
      <c r="AQ32" s="830"/>
      <c r="AR32" s="830"/>
      <c r="AS32" s="830"/>
      <c r="AT32" s="830"/>
      <c r="AU32" s="830">
        <v>1148</v>
      </c>
      <c r="AV32" s="830"/>
      <c r="AW32" s="830"/>
      <c r="AX32" s="830"/>
      <c r="AY32" s="830"/>
      <c r="AZ32" s="831" t="s">
        <v>580</v>
      </c>
      <c r="BA32" s="831"/>
      <c r="BB32" s="831"/>
      <c r="BC32" s="831"/>
      <c r="BD32" s="831"/>
      <c r="BE32" s="832" t="s">
        <v>411</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2">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2">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2">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2">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2">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2">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2">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2">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2">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2">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2">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2">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2">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2">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2">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2">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2">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2">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2">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2">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2">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2">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2">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2">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2">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2">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2">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2">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5">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2">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5">
      <c r="A63" s="240" t="s">
        <v>393</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882</v>
      </c>
      <c r="AG63" s="844"/>
      <c r="AH63" s="844"/>
      <c r="AI63" s="844"/>
      <c r="AJ63" s="845"/>
      <c r="AK63" s="846"/>
      <c r="AL63" s="841"/>
      <c r="AM63" s="841"/>
      <c r="AN63" s="841"/>
      <c r="AO63" s="841"/>
      <c r="AP63" s="844">
        <v>2499</v>
      </c>
      <c r="AQ63" s="844"/>
      <c r="AR63" s="844"/>
      <c r="AS63" s="844"/>
      <c r="AT63" s="844"/>
      <c r="AU63" s="844">
        <v>1173</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2">
      <c r="A66" s="729" t="s">
        <v>416</v>
      </c>
      <c r="B66" s="730"/>
      <c r="C66" s="730"/>
      <c r="D66" s="730"/>
      <c r="E66" s="730"/>
      <c r="F66" s="730"/>
      <c r="G66" s="730"/>
      <c r="H66" s="730"/>
      <c r="I66" s="730"/>
      <c r="J66" s="730"/>
      <c r="K66" s="730"/>
      <c r="L66" s="730"/>
      <c r="M66" s="730"/>
      <c r="N66" s="730"/>
      <c r="O66" s="730"/>
      <c r="P66" s="731"/>
      <c r="Q66" s="725" t="s">
        <v>397</v>
      </c>
      <c r="R66" s="721"/>
      <c r="S66" s="721"/>
      <c r="T66" s="721"/>
      <c r="U66" s="722"/>
      <c r="V66" s="725" t="s">
        <v>417</v>
      </c>
      <c r="W66" s="721"/>
      <c r="X66" s="721"/>
      <c r="Y66" s="721"/>
      <c r="Z66" s="722"/>
      <c r="AA66" s="725" t="s">
        <v>418</v>
      </c>
      <c r="AB66" s="721"/>
      <c r="AC66" s="721"/>
      <c r="AD66" s="721"/>
      <c r="AE66" s="722"/>
      <c r="AF66" s="854" t="s">
        <v>400</v>
      </c>
      <c r="AG66" s="815"/>
      <c r="AH66" s="815"/>
      <c r="AI66" s="815"/>
      <c r="AJ66" s="855"/>
      <c r="AK66" s="725" t="s">
        <v>419</v>
      </c>
      <c r="AL66" s="730"/>
      <c r="AM66" s="730"/>
      <c r="AN66" s="730"/>
      <c r="AO66" s="731"/>
      <c r="AP66" s="725" t="s">
        <v>420</v>
      </c>
      <c r="AQ66" s="721"/>
      <c r="AR66" s="721"/>
      <c r="AS66" s="721"/>
      <c r="AT66" s="722"/>
      <c r="AU66" s="725" t="s">
        <v>421</v>
      </c>
      <c r="AV66" s="721"/>
      <c r="AW66" s="721"/>
      <c r="AX66" s="721"/>
      <c r="AY66" s="722"/>
      <c r="AZ66" s="725" t="s">
        <v>381</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581</v>
      </c>
      <c r="C68" s="870"/>
      <c r="D68" s="870"/>
      <c r="E68" s="870"/>
      <c r="F68" s="870"/>
      <c r="G68" s="870"/>
      <c r="H68" s="870"/>
      <c r="I68" s="870"/>
      <c r="J68" s="870"/>
      <c r="K68" s="870"/>
      <c r="L68" s="870"/>
      <c r="M68" s="870"/>
      <c r="N68" s="870"/>
      <c r="O68" s="870"/>
      <c r="P68" s="871"/>
      <c r="Q68" s="872">
        <v>909</v>
      </c>
      <c r="R68" s="866"/>
      <c r="S68" s="866"/>
      <c r="T68" s="866"/>
      <c r="U68" s="866"/>
      <c r="V68" s="866">
        <v>848</v>
      </c>
      <c r="W68" s="866"/>
      <c r="X68" s="866"/>
      <c r="Y68" s="866"/>
      <c r="Z68" s="866"/>
      <c r="AA68" s="866">
        <v>61</v>
      </c>
      <c r="AB68" s="866"/>
      <c r="AC68" s="866"/>
      <c r="AD68" s="866"/>
      <c r="AE68" s="866"/>
      <c r="AF68" s="866">
        <v>53</v>
      </c>
      <c r="AG68" s="866"/>
      <c r="AH68" s="866"/>
      <c r="AI68" s="866"/>
      <c r="AJ68" s="866"/>
      <c r="AK68" s="866">
        <v>0</v>
      </c>
      <c r="AL68" s="866"/>
      <c r="AM68" s="866"/>
      <c r="AN68" s="866"/>
      <c r="AO68" s="866"/>
      <c r="AP68" s="866">
        <v>0</v>
      </c>
      <c r="AQ68" s="866"/>
      <c r="AR68" s="866"/>
      <c r="AS68" s="866"/>
      <c r="AT68" s="866"/>
      <c r="AU68" s="866" t="s">
        <v>580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582</v>
      </c>
      <c r="C69" s="874"/>
      <c r="D69" s="874"/>
      <c r="E69" s="874"/>
      <c r="F69" s="874"/>
      <c r="G69" s="874"/>
      <c r="H69" s="874"/>
      <c r="I69" s="874"/>
      <c r="J69" s="874"/>
      <c r="K69" s="874"/>
      <c r="L69" s="874"/>
      <c r="M69" s="874"/>
      <c r="N69" s="874"/>
      <c r="O69" s="874"/>
      <c r="P69" s="875"/>
      <c r="Q69" s="876">
        <v>253547</v>
      </c>
      <c r="R69" s="830"/>
      <c r="S69" s="830"/>
      <c r="T69" s="830"/>
      <c r="U69" s="830"/>
      <c r="V69" s="830">
        <v>238716</v>
      </c>
      <c r="W69" s="830"/>
      <c r="X69" s="830"/>
      <c r="Y69" s="830"/>
      <c r="Z69" s="830"/>
      <c r="AA69" s="830">
        <v>14831</v>
      </c>
      <c r="AB69" s="830"/>
      <c r="AC69" s="830"/>
      <c r="AD69" s="830"/>
      <c r="AE69" s="830"/>
      <c r="AF69" s="830">
        <v>14831</v>
      </c>
      <c r="AG69" s="830"/>
      <c r="AH69" s="830"/>
      <c r="AI69" s="830"/>
      <c r="AJ69" s="830"/>
      <c r="AK69" s="830">
        <v>635</v>
      </c>
      <c r="AL69" s="830"/>
      <c r="AM69" s="830"/>
      <c r="AN69" s="830"/>
      <c r="AO69" s="830"/>
      <c r="AP69" s="830">
        <v>0</v>
      </c>
      <c r="AQ69" s="830"/>
      <c r="AR69" s="830"/>
      <c r="AS69" s="830"/>
      <c r="AT69" s="830"/>
      <c r="AU69" s="830" t="s">
        <v>580</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583</v>
      </c>
      <c r="C70" s="874"/>
      <c r="D70" s="874"/>
      <c r="E70" s="874"/>
      <c r="F70" s="874"/>
      <c r="G70" s="874"/>
      <c r="H70" s="874"/>
      <c r="I70" s="874"/>
      <c r="J70" s="874"/>
      <c r="K70" s="874"/>
      <c r="L70" s="874"/>
      <c r="M70" s="874"/>
      <c r="N70" s="874"/>
      <c r="O70" s="874"/>
      <c r="P70" s="875"/>
      <c r="Q70" s="876">
        <v>6836</v>
      </c>
      <c r="R70" s="830"/>
      <c r="S70" s="830"/>
      <c r="T70" s="830"/>
      <c r="U70" s="830"/>
      <c r="V70" s="830">
        <v>5439</v>
      </c>
      <c r="W70" s="830"/>
      <c r="X70" s="830"/>
      <c r="Y70" s="830"/>
      <c r="Z70" s="830"/>
      <c r="AA70" s="830">
        <v>1397</v>
      </c>
      <c r="AB70" s="830"/>
      <c r="AC70" s="830"/>
      <c r="AD70" s="830"/>
      <c r="AE70" s="830"/>
      <c r="AF70" s="830" t="s">
        <v>580</v>
      </c>
      <c r="AG70" s="830"/>
      <c r="AH70" s="830"/>
      <c r="AI70" s="830"/>
      <c r="AJ70" s="830"/>
      <c r="AK70" s="830">
        <v>14</v>
      </c>
      <c r="AL70" s="830"/>
      <c r="AM70" s="830"/>
      <c r="AN70" s="830"/>
      <c r="AO70" s="830"/>
      <c r="AP70" s="830" t="s">
        <v>580</v>
      </c>
      <c r="AQ70" s="830"/>
      <c r="AR70" s="830"/>
      <c r="AS70" s="830"/>
      <c r="AT70" s="830"/>
      <c r="AU70" s="830" t="s">
        <v>580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584</v>
      </c>
      <c r="C71" s="874"/>
      <c r="D71" s="874"/>
      <c r="E71" s="874"/>
      <c r="F71" s="874"/>
      <c r="G71" s="874"/>
      <c r="H71" s="874"/>
      <c r="I71" s="874"/>
      <c r="J71" s="874"/>
      <c r="K71" s="874"/>
      <c r="L71" s="874"/>
      <c r="M71" s="874"/>
      <c r="N71" s="874"/>
      <c r="O71" s="874"/>
      <c r="P71" s="875"/>
      <c r="Q71" s="876">
        <v>15</v>
      </c>
      <c r="R71" s="830"/>
      <c r="S71" s="830"/>
      <c r="T71" s="830"/>
      <c r="U71" s="830"/>
      <c r="V71" s="830">
        <v>15</v>
      </c>
      <c r="W71" s="830"/>
      <c r="X71" s="830"/>
      <c r="Y71" s="830"/>
      <c r="Z71" s="830"/>
      <c r="AA71" s="830">
        <v>0</v>
      </c>
      <c r="AB71" s="830"/>
      <c r="AC71" s="830"/>
      <c r="AD71" s="830"/>
      <c r="AE71" s="830"/>
      <c r="AF71" s="830" t="s">
        <v>580</v>
      </c>
      <c r="AG71" s="830"/>
      <c r="AH71" s="830"/>
      <c r="AI71" s="830"/>
      <c r="AJ71" s="830"/>
      <c r="AK71" s="830" t="s">
        <v>580</v>
      </c>
      <c r="AL71" s="830"/>
      <c r="AM71" s="830"/>
      <c r="AN71" s="830"/>
      <c r="AO71" s="830"/>
      <c r="AP71" s="830" t="s">
        <v>580</v>
      </c>
      <c r="AQ71" s="830"/>
      <c r="AR71" s="830"/>
      <c r="AS71" s="830"/>
      <c r="AT71" s="830"/>
      <c r="AU71" s="830" t="s">
        <v>580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585</v>
      </c>
      <c r="C72" s="874"/>
      <c r="D72" s="874"/>
      <c r="E72" s="874"/>
      <c r="F72" s="874"/>
      <c r="G72" s="874"/>
      <c r="H72" s="874"/>
      <c r="I72" s="874"/>
      <c r="J72" s="874"/>
      <c r="K72" s="874"/>
      <c r="L72" s="874"/>
      <c r="M72" s="874"/>
      <c r="N72" s="874"/>
      <c r="O72" s="874"/>
      <c r="P72" s="875"/>
      <c r="Q72" s="881">
        <v>56</v>
      </c>
      <c r="R72" s="878"/>
      <c r="S72" s="878"/>
      <c r="T72" s="878"/>
      <c r="U72" s="834"/>
      <c r="V72" s="877">
        <v>38</v>
      </c>
      <c r="W72" s="878"/>
      <c r="X72" s="878"/>
      <c r="Y72" s="878"/>
      <c r="Z72" s="834"/>
      <c r="AA72" s="877">
        <v>18</v>
      </c>
      <c r="AB72" s="878"/>
      <c r="AC72" s="878"/>
      <c r="AD72" s="878"/>
      <c r="AE72" s="834"/>
      <c r="AF72" s="877" t="s">
        <v>580</v>
      </c>
      <c r="AG72" s="878"/>
      <c r="AH72" s="878"/>
      <c r="AI72" s="878"/>
      <c r="AJ72" s="834"/>
      <c r="AK72" s="877" t="s">
        <v>580</v>
      </c>
      <c r="AL72" s="878"/>
      <c r="AM72" s="878"/>
      <c r="AN72" s="878"/>
      <c r="AO72" s="834"/>
      <c r="AP72" s="877" t="s">
        <v>580</v>
      </c>
      <c r="AQ72" s="878"/>
      <c r="AR72" s="878"/>
      <c r="AS72" s="878"/>
      <c r="AT72" s="834"/>
      <c r="AU72" s="877" t="s">
        <v>580</v>
      </c>
      <c r="AV72" s="878"/>
      <c r="AW72" s="878"/>
      <c r="AX72" s="878"/>
      <c r="AY72" s="834"/>
      <c r="AZ72" s="879"/>
      <c r="BA72" s="874"/>
      <c r="BB72" s="874"/>
      <c r="BC72" s="874"/>
      <c r="BD72" s="880"/>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586</v>
      </c>
      <c r="C73" s="874"/>
      <c r="D73" s="874"/>
      <c r="E73" s="874"/>
      <c r="F73" s="874"/>
      <c r="G73" s="874"/>
      <c r="H73" s="874"/>
      <c r="I73" s="874"/>
      <c r="J73" s="874"/>
      <c r="K73" s="874"/>
      <c r="L73" s="874"/>
      <c r="M73" s="874"/>
      <c r="N73" s="874"/>
      <c r="O73" s="874"/>
      <c r="P73" s="875"/>
      <c r="Q73" s="881">
        <v>40</v>
      </c>
      <c r="R73" s="878"/>
      <c r="S73" s="878"/>
      <c r="T73" s="878"/>
      <c r="U73" s="834"/>
      <c r="V73" s="877">
        <v>39</v>
      </c>
      <c r="W73" s="878"/>
      <c r="X73" s="878"/>
      <c r="Y73" s="878"/>
      <c r="Z73" s="834"/>
      <c r="AA73" s="877">
        <v>1</v>
      </c>
      <c r="AB73" s="878"/>
      <c r="AC73" s="878"/>
      <c r="AD73" s="878"/>
      <c r="AE73" s="834"/>
      <c r="AF73" s="877" t="s">
        <v>580</v>
      </c>
      <c r="AG73" s="878"/>
      <c r="AH73" s="878"/>
      <c r="AI73" s="878"/>
      <c r="AJ73" s="834"/>
      <c r="AK73" s="877" t="s">
        <v>580</v>
      </c>
      <c r="AL73" s="878"/>
      <c r="AM73" s="878"/>
      <c r="AN73" s="878"/>
      <c r="AO73" s="834"/>
      <c r="AP73" s="877" t="s">
        <v>580</v>
      </c>
      <c r="AQ73" s="878"/>
      <c r="AR73" s="878"/>
      <c r="AS73" s="878"/>
      <c r="AT73" s="834"/>
      <c r="AU73" s="877" t="s">
        <v>580</v>
      </c>
      <c r="AV73" s="878"/>
      <c r="AW73" s="878"/>
      <c r="AX73" s="878"/>
      <c r="AY73" s="834"/>
      <c r="AZ73" s="879"/>
      <c r="BA73" s="874"/>
      <c r="BB73" s="874"/>
      <c r="BC73" s="874"/>
      <c r="BD73" s="880"/>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587</v>
      </c>
      <c r="C74" s="874"/>
      <c r="D74" s="874"/>
      <c r="E74" s="874"/>
      <c r="F74" s="874"/>
      <c r="G74" s="874"/>
      <c r="H74" s="874"/>
      <c r="I74" s="874"/>
      <c r="J74" s="874"/>
      <c r="K74" s="874"/>
      <c r="L74" s="874"/>
      <c r="M74" s="874"/>
      <c r="N74" s="874"/>
      <c r="O74" s="874"/>
      <c r="P74" s="875"/>
      <c r="Q74" s="881">
        <v>7152</v>
      </c>
      <c r="R74" s="878"/>
      <c r="S74" s="878"/>
      <c r="T74" s="878"/>
      <c r="U74" s="834"/>
      <c r="V74" s="877">
        <v>6813</v>
      </c>
      <c r="W74" s="878"/>
      <c r="X74" s="878"/>
      <c r="Y74" s="878"/>
      <c r="Z74" s="834"/>
      <c r="AA74" s="877">
        <v>338</v>
      </c>
      <c r="AB74" s="878"/>
      <c r="AC74" s="878"/>
      <c r="AD74" s="878"/>
      <c r="AE74" s="834"/>
      <c r="AF74" s="877">
        <v>2062</v>
      </c>
      <c r="AG74" s="878"/>
      <c r="AH74" s="878"/>
      <c r="AI74" s="878"/>
      <c r="AJ74" s="834"/>
      <c r="AK74" s="877">
        <v>540</v>
      </c>
      <c r="AL74" s="878"/>
      <c r="AM74" s="878"/>
      <c r="AN74" s="878"/>
      <c r="AO74" s="834"/>
      <c r="AP74" s="877">
        <v>5014</v>
      </c>
      <c r="AQ74" s="878"/>
      <c r="AR74" s="878"/>
      <c r="AS74" s="878"/>
      <c r="AT74" s="834"/>
      <c r="AU74" s="877">
        <v>35</v>
      </c>
      <c r="AV74" s="878"/>
      <c r="AW74" s="878"/>
      <c r="AX74" s="878"/>
      <c r="AY74" s="834"/>
      <c r="AZ74" s="879"/>
      <c r="BA74" s="874"/>
      <c r="BB74" s="874"/>
      <c r="BC74" s="874"/>
      <c r="BD74" s="880"/>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588</v>
      </c>
      <c r="C75" s="874"/>
      <c r="D75" s="874"/>
      <c r="E75" s="874"/>
      <c r="F75" s="874"/>
      <c r="G75" s="874"/>
      <c r="H75" s="874"/>
      <c r="I75" s="874"/>
      <c r="J75" s="874"/>
      <c r="K75" s="874"/>
      <c r="L75" s="874"/>
      <c r="M75" s="874"/>
      <c r="N75" s="874"/>
      <c r="O75" s="874"/>
      <c r="P75" s="875"/>
      <c r="Q75" s="881">
        <v>888</v>
      </c>
      <c r="R75" s="878"/>
      <c r="S75" s="878"/>
      <c r="T75" s="878"/>
      <c r="U75" s="834"/>
      <c r="V75" s="877">
        <v>812</v>
      </c>
      <c r="W75" s="878"/>
      <c r="X75" s="878"/>
      <c r="Y75" s="878"/>
      <c r="Z75" s="834"/>
      <c r="AA75" s="877">
        <v>76</v>
      </c>
      <c r="AB75" s="878"/>
      <c r="AC75" s="878"/>
      <c r="AD75" s="878"/>
      <c r="AE75" s="834"/>
      <c r="AF75" s="877">
        <v>76</v>
      </c>
      <c r="AG75" s="878"/>
      <c r="AH75" s="878"/>
      <c r="AI75" s="878"/>
      <c r="AJ75" s="834"/>
      <c r="AK75" s="877">
        <v>0</v>
      </c>
      <c r="AL75" s="878"/>
      <c r="AM75" s="878"/>
      <c r="AN75" s="878"/>
      <c r="AO75" s="834"/>
      <c r="AP75" s="877">
        <v>833</v>
      </c>
      <c r="AQ75" s="878"/>
      <c r="AR75" s="878"/>
      <c r="AS75" s="878"/>
      <c r="AT75" s="834"/>
      <c r="AU75" s="877">
        <v>135</v>
      </c>
      <c r="AV75" s="878"/>
      <c r="AW75" s="878"/>
      <c r="AX75" s="878"/>
      <c r="AY75" s="834"/>
      <c r="AZ75" s="879"/>
      <c r="BA75" s="874"/>
      <c r="BB75" s="874"/>
      <c r="BC75" s="874"/>
      <c r="BD75" s="880"/>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589</v>
      </c>
      <c r="C76" s="874"/>
      <c r="D76" s="874"/>
      <c r="E76" s="874"/>
      <c r="F76" s="874"/>
      <c r="G76" s="874"/>
      <c r="H76" s="874"/>
      <c r="I76" s="874"/>
      <c r="J76" s="874"/>
      <c r="K76" s="874"/>
      <c r="L76" s="874"/>
      <c r="M76" s="874"/>
      <c r="N76" s="874"/>
      <c r="O76" s="874"/>
      <c r="P76" s="875"/>
      <c r="Q76" s="881">
        <v>2319</v>
      </c>
      <c r="R76" s="878"/>
      <c r="S76" s="878"/>
      <c r="T76" s="878"/>
      <c r="U76" s="834"/>
      <c r="V76" s="877">
        <v>2291</v>
      </c>
      <c r="W76" s="878"/>
      <c r="X76" s="878"/>
      <c r="Y76" s="878"/>
      <c r="Z76" s="834"/>
      <c r="AA76" s="877">
        <v>27</v>
      </c>
      <c r="AB76" s="878"/>
      <c r="AC76" s="878"/>
      <c r="AD76" s="878"/>
      <c r="AE76" s="834"/>
      <c r="AF76" s="877">
        <v>23</v>
      </c>
      <c r="AG76" s="878"/>
      <c r="AH76" s="878"/>
      <c r="AI76" s="878"/>
      <c r="AJ76" s="834"/>
      <c r="AK76" s="877" t="s">
        <v>580</v>
      </c>
      <c r="AL76" s="878"/>
      <c r="AM76" s="878"/>
      <c r="AN76" s="878"/>
      <c r="AO76" s="834"/>
      <c r="AP76" s="877">
        <v>1119</v>
      </c>
      <c r="AQ76" s="878"/>
      <c r="AR76" s="878"/>
      <c r="AS76" s="878"/>
      <c r="AT76" s="834"/>
      <c r="AU76" s="877">
        <v>76</v>
      </c>
      <c r="AV76" s="878"/>
      <c r="AW76" s="878"/>
      <c r="AX76" s="878"/>
      <c r="AY76" s="834"/>
      <c r="AZ76" s="879"/>
      <c r="BA76" s="874"/>
      <c r="BB76" s="874"/>
      <c r="BC76" s="874"/>
      <c r="BD76" s="880"/>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590</v>
      </c>
      <c r="C77" s="874"/>
      <c r="D77" s="874"/>
      <c r="E77" s="874"/>
      <c r="F77" s="874"/>
      <c r="G77" s="874"/>
      <c r="H77" s="874"/>
      <c r="I77" s="874"/>
      <c r="J77" s="874"/>
      <c r="K77" s="874"/>
      <c r="L77" s="874"/>
      <c r="M77" s="874"/>
      <c r="N77" s="874"/>
      <c r="O77" s="874"/>
      <c r="P77" s="875"/>
      <c r="Q77" s="881">
        <v>1548</v>
      </c>
      <c r="R77" s="878"/>
      <c r="S77" s="878"/>
      <c r="T77" s="878"/>
      <c r="U77" s="834"/>
      <c r="V77" s="877">
        <v>1547</v>
      </c>
      <c r="W77" s="878"/>
      <c r="X77" s="878"/>
      <c r="Y77" s="878"/>
      <c r="Z77" s="834"/>
      <c r="AA77" s="877">
        <v>1</v>
      </c>
      <c r="AB77" s="878"/>
      <c r="AC77" s="878"/>
      <c r="AD77" s="878"/>
      <c r="AE77" s="834"/>
      <c r="AF77" s="877" t="s">
        <v>580</v>
      </c>
      <c r="AG77" s="878"/>
      <c r="AH77" s="878"/>
      <c r="AI77" s="878"/>
      <c r="AJ77" s="834"/>
      <c r="AK77" s="877" t="s">
        <v>580</v>
      </c>
      <c r="AL77" s="878"/>
      <c r="AM77" s="878"/>
      <c r="AN77" s="878"/>
      <c r="AO77" s="834"/>
      <c r="AP77" s="877" t="s">
        <v>580</v>
      </c>
      <c r="AQ77" s="878"/>
      <c r="AR77" s="878"/>
      <c r="AS77" s="878"/>
      <c r="AT77" s="834"/>
      <c r="AU77" s="877" t="s">
        <v>580</v>
      </c>
      <c r="AV77" s="878"/>
      <c r="AW77" s="878"/>
      <c r="AX77" s="878"/>
      <c r="AY77" s="834"/>
      <c r="AZ77" s="879"/>
      <c r="BA77" s="874"/>
      <c r="BB77" s="874"/>
      <c r="BC77" s="874"/>
      <c r="BD77" s="880"/>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393</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17045</v>
      </c>
      <c r="AG88" s="844"/>
      <c r="AH88" s="844"/>
      <c r="AI88" s="844"/>
      <c r="AJ88" s="844"/>
      <c r="AK88" s="841"/>
      <c r="AL88" s="841"/>
      <c r="AM88" s="841"/>
      <c r="AN88" s="841"/>
      <c r="AO88" s="841"/>
      <c r="AP88" s="844">
        <v>6966</v>
      </c>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423</v>
      </c>
      <c r="BS102" s="790"/>
      <c r="BT102" s="790"/>
      <c r="BU102" s="790"/>
      <c r="BV102" s="790"/>
      <c r="BW102" s="790"/>
      <c r="BX102" s="790"/>
      <c r="BY102" s="790"/>
      <c r="BZ102" s="790"/>
      <c r="CA102" s="790"/>
      <c r="CB102" s="790"/>
      <c r="CC102" s="790"/>
      <c r="CD102" s="790"/>
      <c r="CE102" s="790"/>
      <c r="CF102" s="790"/>
      <c r="CG102" s="791"/>
      <c r="CH102" s="889"/>
      <c r="CI102" s="890"/>
      <c r="CJ102" s="890"/>
      <c r="CK102" s="890"/>
      <c r="CL102" s="891"/>
      <c r="CM102" s="889"/>
      <c r="CN102" s="890"/>
      <c r="CO102" s="890"/>
      <c r="CP102" s="890"/>
      <c r="CQ102" s="891"/>
      <c r="CR102" s="892"/>
      <c r="CS102" s="852"/>
      <c r="CT102" s="852"/>
      <c r="CU102" s="852"/>
      <c r="CV102" s="893"/>
      <c r="CW102" s="892"/>
      <c r="CX102" s="852"/>
      <c r="CY102" s="852"/>
      <c r="CZ102" s="852"/>
      <c r="DA102" s="893"/>
      <c r="DB102" s="892"/>
      <c r="DC102" s="852"/>
      <c r="DD102" s="852"/>
      <c r="DE102" s="852"/>
      <c r="DF102" s="893"/>
      <c r="DG102" s="892"/>
      <c r="DH102" s="852"/>
      <c r="DI102" s="852"/>
      <c r="DJ102" s="852"/>
      <c r="DK102" s="893"/>
      <c r="DL102" s="892"/>
      <c r="DM102" s="852"/>
      <c r="DN102" s="852"/>
      <c r="DO102" s="852"/>
      <c r="DP102" s="893"/>
      <c r="DQ102" s="892"/>
      <c r="DR102" s="852"/>
      <c r="DS102" s="852"/>
      <c r="DT102" s="852"/>
      <c r="DU102" s="893"/>
      <c r="DV102" s="789"/>
      <c r="DW102" s="790"/>
      <c r="DX102" s="790"/>
      <c r="DY102" s="790"/>
      <c r="DZ102" s="916"/>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7" t="s">
        <v>424</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8" t="s">
        <v>425</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9" t="s">
        <v>428</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429</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230" customFormat="1" ht="26.25" customHeight="1" x14ac:dyDescent="0.2">
      <c r="A109" s="914" t="s">
        <v>430</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431</v>
      </c>
      <c r="AB109" s="895"/>
      <c r="AC109" s="895"/>
      <c r="AD109" s="895"/>
      <c r="AE109" s="896"/>
      <c r="AF109" s="894" t="s">
        <v>432</v>
      </c>
      <c r="AG109" s="895"/>
      <c r="AH109" s="895"/>
      <c r="AI109" s="895"/>
      <c r="AJ109" s="896"/>
      <c r="AK109" s="894" t="s">
        <v>311</v>
      </c>
      <c r="AL109" s="895"/>
      <c r="AM109" s="895"/>
      <c r="AN109" s="895"/>
      <c r="AO109" s="896"/>
      <c r="AP109" s="894" t="s">
        <v>433</v>
      </c>
      <c r="AQ109" s="895"/>
      <c r="AR109" s="895"/>
      <c r="AS109" s="895"/>
      <c r="AT109" s="897"/>
      <c r="AU109" s="914" t="s">
        <v>430</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431</v>
      </c>
      <c r="BR109" s="895"/>
      <c r="BS109" s="895"/>
      <c r="BT109" s="895"/>
      <c r="BU109" s="896"/>
      <c r="BV109" s="894" t="s">
        <v>432</v>
      </c>
      <c r="BW109" s="895"/>
      <c r="BX109" s="895"/>
      <c r="BY109" s="895"/>
      <c r="BZ109" s="896"/>
      <c r="CA109" s="894" t="s">
        <v>311</v>
      </c>
      <c r="CB109" s="895"/>
      <c r="CC109" s="895"/>
      <c r="CD109" s="895"/>
      <c r="CE109" s="896"/>
      <c r="CF109" s="915" t="s">
        <v>433</v>
      </c>
      <c r="CG109" s="915"/>
      <c r="CH109" s="915"/>
      <c r="CI109" s="915"/>
      <c r="CJ109" s="915"/>
      <c r="CK109" s="894" t="s">
        <v>434</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431</v>
      </c>
      <c r="DH109" s="895"/>
      <c r="DI109" s="895"/>
      <c r="DJ109" s="895"/>
      <c r="DK109" s="896"/>
      <c r="DL109" s="894" t="s">
        <v>432</v>
      </c>
      <c r="DM109" s="895"/>
      <c r="DN109" s="895"/>
      <c r="DO109" s="895"/>
      <c r="DP109" s="896"/>
      <c r="DQ109" s="894" t="s">
        <v>311</v>
      </c>
      <c r="DR109" s="895"/>
      <c r="DS109" s="895"/>
      <c r="DT109" s="895"/>
      <c r="DU109" s="896"/>
      <c r="DV109" s="894" t="s">
        <v>433</v>
      </c>
      <c r="DW109" s="895"/>
      <c r="DX109" s="895"/>
      <c r="DY109" s="895"/>
      <c r="DZ109" s="897"/>
    </row>
    <row r="110" spans="1:131" s="230" customFormat="1" ht="26.25" customHeight="1" x14ac:dyDescent="0.2">
      <c r="A110" s="898" t="s">
        <v>435</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365965</v>
      </c>
      <c r="AB110" s="902"/>
      <c r="AC110" s="902"/>
      <c r="AD110" s="902"/>
      <c r="AE110" s="903"/>
      <c r="AF110" s="904">
        <v>373559</v>
      </c>
      <c r="AG110" s="902"/>
      <c r="AH110" s="902"/>
      <c r="AI110" s="902"/>
      <c r="AJ110" s="903"/>
      <c r="AK110" s="904">
        <v>372763</v>
      </c>
      <c r="AL110" s="902"/>
      <c r="AM110" s="902"/>
      <c r="AN110" s="902"/>
      <c r="AO110" s="903"/>
      <c r="AP110" s="905">
        <v>16.7</v>
      </c>
      <c r="AQ110" s="906"/>
      <c r="AR110" s="906"/>
      <c r="AS110" s="906"/>
      <c r="AT110" s="907"/>
      <c r="AU110" s="908" t="s">
        <v>77</v>
      </c>
      <c r="AV110" s="909"/>
      <c r="AW110" s="909"/>
      <c r="AX110" s="909"/>
      <c r="AY110" s="909"/>
      <c r="AZ110" s="931" t="s">
        <v>436</v>
      </c>
      <c r="BA110" s="899"/>
      <c r="BB110" s="899"/>
      <c r="BC110" s="899"/>
      <c r="BD110" s="899"/>
      <c r="BE110" s="899"/>
      <c r="BF110" s="899"/>
      <c r="BG110" s="899"/>
      <c r="BH110" s="899"/>
      <c r="BI110" s="899"/>
      <c r="BJ110" s="899"/>
      <c r="BK110" s="899"/>
      <c r="BL110" s="899"/>
      <c r="BM110" s="899"/>
      <c r="BN110" s="899"/>
      <c r="BO110" s="899"/>
      <c r="BP110" s="900"/>
      <c r="BQ110" s="932">
        <v>3284827</v>
      </c>
      <c r="BR110" s="933"/>
      <c r="BS110" s="933"/>
      <c r="BT110" s="933"/>
      <c r="BU110" s="933"/>
      <c r="BV110" s="933">
        <v>3362897</v>
      </c>
      <c r="BW110" s="933"/>
      <c r="BX110" s="933"/>
      <c r="BY110" s="933"/>
      <c r="BZ110" s="933"/>
      <c r="CA110" s="933">
        <v>3388302</v>
      </c>
      <c r="CB110" s="933"/>
      <c r="CC110" s="933"/>
      <c r="CD110" s="933"/>
      <c r="CE110" s="933"/>
      <c r="CF110" s="946">
        <v>151.9</v>
      </c>
      <c r="CG110" s="947"/>
      <c r="CH110" s="947"/>
      <c r="CI110" s="947"/>
      <c r="CJ110" s="947"/>
      <c r="CK110" s="948" t="s">
        <v>437</v>
      </c>
      <c r="CL110" s="949"/>
      <c r="CM110" s="931" t="s">
        <v>438</v>
      </c>
      <c r="CN110" s="899"/>
      <c r="CO110" s="899"/>
      <c r="CP110" s="899"/>
      <c r="CQ110" s="899"/>
      <c r="CR110" s="899"/>
      <c r="CS110" s="899"/>
      <c r="CT110" s="899"/>
      <c r="CU110" s="899"/>
      <c r="CV110" s="899"/>
      <c r="CW110" s="899"/>
      <c r="CX110" s="899"/>
      <c r="CY110" s="899"/>
      <c r="CZ110" s="899"/>
      <c r="DA110" s="899"/>
      <c r="DB110" s="899"/>
      <c r="DC110" s="899"/>
      <c r="DD110" s="899"/>
      <c r="DE110" s="899"/>
      <c r="DF110" s="900"/>
      <c r="DG110" s="932" t="s">
        <v>439</v>
      </c>
      <c r="DH110" s="933"/>
      <c r="DI110" s="933"/>
      <c r="DJ110" s="933"/>
      <c r="DK110" s="933"/>
      <c r="DL110" s="933" t="s">
        <v>439</v>
      </c>
      <c r="DM110" s="933"/>
      <c r="DN110" s="933"/>
      <c r="DO110" s="933"/>
      <c r="DP110" s="933"/>
      <c r="DQ110" s="933">
        <v>342650</v>
      </c>
      <c r="DR110" s="933"/>
      <c r="DS110" s="933"/>
      <c r="DT110" s="933"/>
      <c r="DU110" s="933"/>
      <c r="DV110" s="934">
        <v>15.4</v>
      </c>
      <c r="DW110" s="934"/>
      <c r="DX110" s="934"/>
      <c r="DY110" s="934"/>
      <c r="DZ110" s="935"/>
    </row>
    <row r="111" spans="1:131" s="230" customFormat="1" ht="26.25" customHeight="1" x14ac:dyDescent="0.2">
      <c r="A111" s="936" t="s">
        <v>440</v>
      </c>
      <c r="B111" s="937"/>
      <c r="C111" s="937"/>
      <c r="D111" s="937"/>
      <c r="E111" s="937"/>
      <c r="F111" s="937"/>
      <c r="G111" s="937"/>
      <c r="H111" s="937"/>
      <c r="I111" s="937"/>
      <c r="J111" s="937"/>
      <c r="K111" s="937"/>
      <c r="L111" s="937"/>
      <c r="M111" s="937"/>
      <c r="N111" s="937"/>
      <c r="O111" s="937"/>
      <c r="P111" s="937"/>
      <c r="Q111" s="937"/>
      <c r="R111" s="937"/>
      <c r="S111" s="937"/>
      <c r="T111" s="937"/>
      <c r="U111" s="937"/>
      <c r="V111" s="937"/>
      <c r="W111" s="937"/>
      <c r="X111" s="937"/>
      <c r="Y111" s="937"/>
      <c r="Z111" s="938"/>
      <c r="AA111" s="939" t="s">
        <v>439</v>
      </c>
      <c r="AB111" s="940"/>
      <c r="AC111" s="940"/>
      <c r="AD111" s="940"/>
      <c r="AE111" s="941"/>
      <c r="AF111" s="942" t="s">
        <v>132</v>
      </c>
      <c r="AG111" s="940"/>
      <c r="AH111" s="940"/>
      <c r="AI111" s="940"/>
      <c r="AJ111" s="941"/>
      <c r="AK111" s="942" t="s">
        <v>439</v>
      </c>
      <c r="AL111" s="940"/>
      <c r="AM111" s="940"/>
      <c r="AN111" s="940"/>
      <c r="AO111" s="941"/>
      <c r="AP111" s="943" t="s">
        <v>439</v>
      </c>
      <c r="AQ111" s="944"/>
      <c r="AR111" s="944"/>
      <c r="AS111" s="944"/>
      <c r="AT111" s="945"/>
      <c r="AU111" s="910"/>
      <c r="AV111" s="911"/>
      <c r="AW111" s="911"/>
      <c r="AX111" s="911"/>
      <c r="AY111" s="911"/>
      <c r="AZ111" s="924" t="s">
        <v>441</v>
      </c>
      <c r="BA111" s="925"/>
      <c r="BB111" s="925"/>
      <c r="BC111" s="925"/>
      <c r="BD111" s="925"/>
      <c r="BE111" s="925"/>
      <c r="BF111" s="925"/>
      <c r="BG111" s="925"/>
      <c r="BH111" s="925"/>
      <c r="BI111" s="925"/>
      <c r="BJ111" s="925"/>
      <c r="BK111" s="925"/>
      <c r="BL111" s="925"/>
      <c r="BM111" s="925"/>
      <c r="BN111" s="925"/>
      <c r="BO111" s="925"/>
      <c r="BP111" s="926"/>
      <c r="BQ111" s="927">
        <v>18679</v>
      </c>
      <c r="BR111" s="928"/>
      <c r="BS111" s="928"/>
      <c r="BT111" s="928"/>
      <c r="BU111" s="928"/>
      <c r="BV111" s="928">
        <v>12452</v>
      </c>
      <c r="BW111" s="928"/>
      <c r="BX111" s="928"/>
      <c r="BY111" s="928"/>
      <c r="BZ111" s="928"/>
      <c r="CA111" s="928">
        <v>348876</v>
      </c>
      <c r="CB111" s="928"/>
      <c r="CC111" s="928"/>
      <c r="CD111" s="928"/>
      <c r="CE111" s="928"/>
      <c r="CF111" s="922">
        <v>15.6</v>
      </c>
      <c r="CG111" s="923"/>
      <c r="CH111" s="923"/>
      <c r="CI111" s="923"/>
      <c r="CJ111" s="923"/>
      <c r="CK111" s="950"/>
      <c r="CL111" s="951"/>
      <c r="CM111" s="924" t="s">
        <v>442</v>
      </c>
      <c r="CN111" s="925"/>
      <c r="CO111" s="925"/>
      <c r="CP111" s="925"/>
      <c r="CQ111" s="925"/>
      <c r="CR111" s="925"/>
      <c r="CS111" s="925"/>
      <c r="CT111" s="925"/>
      <c r="CU111" s="925"/>
      <c r="CV111" s="925"/>
      <c r="CW111" s="925"/>
      <c r="CX111" s="925"/>
      <c r="CY111" s="925"/>
      <c r="CZ111" s="925"/>
      <c r="DA111" s="925"/>
      <c r="DB111" s="925"/>
      <c r="DC111" s="925"/>
      <c r="DD111" s="925"/>
      <c r="DE111" s="925"/>
      <c r="DF111" s="926"/>
      <c r="DG111" s="927" t="s">
        <v>439</v>
      </c>
      <c r="DH111" s="928"/>
      <c r="DI111" s="928"/>
      <c r="DJ111" s="928"/>
      <c r="DK111" s="928"/>
      <c r="DL111" s="928" t="s">
        <v>439</v>
      </c>
      <c r="DM111" s="928"/>
      <c r="DN111" s="928"/>
      <c r="DO111" s="928"/>
      <c r="DP111" s="928"/>
      <c r="DQ111" s="928" t="s">
        <v>439</v>
      </c>
      <c r="DR111" s="928"/>
      <c r="DS111" s="928"/>
      <c r="DT111" s="928"/>
      <c r="DU111" s="928"/>
      <c r="DV111" s="929" t="s">
        <v>439</v>
      </c>
      <c r="DW111" s="929"/>
      <c r="DX111" s="929"/>
      <c r="DY111" s="929"/>
      <c r="DZ111" s="930"/>
    </row>
    <row r="112" spans="1:131" s="230" customFormat="1" ht="26.25" customHeight="1" x14ac:dyDescent="0.2">
      <c r="A112" s="954" t="s">
        <v>443</v>
      </c>
      <c r="B112" s="955"/>
      <c r="C112" s="925" t="s">
        <v>444</v>
      </c>
      <c r="D112" s="925"/>
      <c r="E112" s="925"/>
      <c r="F112" s="925"/>
      <c r="G112" s="925"/>
      <c r="H112" s="925"/>
      <c r="I112" s="925"/>
      <c r="J112" s="925"/>
      <c r="K112" s="925"/>
      <c r="L112" s="925"/>
      <c r="M112" s="925"/>
      <c r="N112" s="925"/>
      <c r="O112" s="925"/>
      <c r="P112" s="925"/>
      <c r="Q112" s="925"/>
      <c r="R112" s="925"/>
      <c r="S112" s="925"/>
      <c r="T112" s="925"/>
      <c r="U112" s="925"/>
      <c r="V112" s="925"/>
      <c r="W112" s="925"/>
      <c r="X112" s="925"/>
      <c r="Y112" s="925"/>
      <c r="Z112" s="926"/>
      <c r="AA112" s="960" t="s">
        <v>445</v>
      </c>
      <c r="AB112" s="961"/>
      <c r="AC112" s="961"/>
      <c r="AD112" s="961"/>
      <c r="AE112" s="962"/>
      <c r="AF112" s="963" t="s">
        <v>445</v>
      </c>
      <c r="AG112" s="961"/>
      <c r="AH112" s="961"/>
      <c r="AI112" s="961"/>
      <c r="AJ112" s="962"/>
      <c r="AK112" s="963" t="s">
        <v>439</v>
      </c>
      <c r="AL112" s="961"/>
      <c r="AM112" s="961"/>
      <c r="AN112" s="961"/>
      <c r="AO112" s="962"/>
      <c r="AP112" s="964" t="s">
        <v>445</v>
      </c>
      <c r="AQ112" s="965"/>
      <c r="AR112" s="965"/>
      <c r="AS112" s="965"/>
      <c r="AT112" s="966"/>
      <c r="AU112" s="910"/>
      <c r="AV112" s="911"/>
      <c r="AW112" s="911"/>
      <c r="AX112" s="911"/>
      <c r="AY112" s="911"/>
      <c r="AZ112" s="924" t="s">
        <v>446</v>
      </c>
      <c r="BA112" s="925"/>
      <c r="BB112" s="925"/>
      <c r="BC112" s="925"/>
      <c r="BD112" s="925"/>
      <c r="BE112" s="925"/>
      <c r="BF112" s="925"/>
      <c r="BG112" s="925"/>
      <c r="BH112" s="925"/>
      <c r="BI112" s="925"/>
      <c r="BJ112" s="925"/>
      <c r="BK112" s="925"/>
      <c r="BL112" s="925"/>
      <c r="BM112" s="925"/>
      <c r="BN112" s="925"/>
      <c r="BO112" s="925"/>
      <c r="BP112" s="926"/>
      <c r="BQ112" s="927">
        <v>1554023</v>
      </c>
      <c r="BR112" s="928"/>
      <c r="BS112" s="928"/>
      <c r="BT112" s="928"/>
      <c r="BU112" s="928"/>
      <c r="BV112" s="928">
        <v>1600560</v>
      </c>
      <c r="BW112" s="928"/>
      <c r="BX112" s="928"/>
      <c r="BY112" s="928"/>
      <c r="BZ112" s="928"/>
      <c r="CA112" s="928">
        <v>1868231</v>
      </c>
      <c r="CB112" s="928"/>
      <c r="CC112" s="928"/>
      <c r="CD112" s="928"/>
      <c r="CE112" s="928"/>
      <c r="CF112" s="922">
        <v>83.8</v>
      </c>
      <c r="CG112" s="923"/>
      <c r="CH112" s="923"/>
      <c r="CI112" s="923"/>
      <c r="CJ112" s="923"/>
      <c r="CK112" s="950"/>
      <c r="CL112" s="951"/>
      <c r="CM112" s="924" t="s">
        <v>447</v>
      </c>
      <c r="CN112" s="925"/>
      <c r="CO112" s="925"/>
      <c r="CP112" s="925"/>
      <c r="CQ112" s="925"/>
      <c r="CR112" s="925"/>
      <c r="CS112" s="925"/>
      <c r="CT112" s="925"/>
      <c r="CU112" s="925"/>
      <c r="CV112" s="925"/>
      <c r="CW112" s="925"/>
      <c r="CX112" s="925"/>
      <c r="CY112" s="925"/>
      <c r="CZ112" s="925"/>
      <c r="DA112" s="925"/>
      <c r="DB112" s="925"/>
      <c r="DC112" s="925"/>
      <c r="DD112" s="925"/>
      <c r="DE112" s="925"/>
      <c r="DF112" s="926"/>
      <c r="DG112" s="927" t="s">
        <v>439</v>
      </c>
      <c r="DH112" s="928"/>
      <c r="DI112" s="928"/>
      <c r="DJ112" s="928"/>
      <c r="DK112" s="928"/>
      <c r="DL112" s="928" t="s">
        <v>439</v>
      </c>
      <c r="DM112" s="928"/>
      <c r="DN112" s="928"/>
      <c r="DO112" s="928"/>
      <c r="DP112" s="928"/>
      <c r="DQ112" s="928" t="s">
        <v>445</v>
      </c>
      <c r="DR112" s="928"/>
      <c r="DS112" s="928"/>
      <c r="DT112" s="928"/>
      <c r="DU112" s="928"/>
      <c r="DV112" s="929" t="s">
        <v>132</v>
      </c>
      <c r="DW112" s="929"/>
      <c r="DX112" s="929"/>
      <c r="DY112" s="929"/>
      <c r="DZ112" s="930"/>
    </row>
    <row r="113" spans="1:130" s="230" customFormat="1" ht="26.25" customHeight="1" x14ac:dyDescent="0.2">
      <c r="A113" s="956"/>
      <c r="B113" s="957"/>
      <c r="C113" s="925" t="s">
        <v>448</v>
      </c>
      <c r="D113" s="925"/>
      <c r="E113" s="925"/>
      <c r="F113" s="925"/>
      <c r="G113" s="925"/>
      <c r="H113" s="925"/>
      <c r="I113" s="925"/>
      <c r="J113" s="925"/>
      <c r="K113" s="925"/>
      <c r="L113" s="925"/>
      <c r="M113" s="925"/>
      <c r="N113" s="925"/>
      <c r="O113" s="925"/>
      <c r="P113" s="925"/>
      <c r="Q113" s="925"/>
      <c r="R113" s="925"/>
      <c r="S113" s="925"/>
      <c r="T113" s="925"/>
      <c r="U113" s="925"/>
      <c r="V113" s="925"/>
      <c r="W113" s="925"/>
      <c r="X113" s="925"/>
      <c r="Y113" s="925"/>
      <c r="Z113" s="926"/>
      <c r="AA113" s="939">
        <v>86525</v>
      </c>
      <c r="AB113" s="940"/>
      <c r="AC113" s="940"/>
      <c r="AD113" s="940"/>
      <c r="AE113" s="941"/>
      <c r="AF113" s="942">
        <v>153750</v>
      </c>
      <c r="AG113" s="940"/>
      <c r="AH113" s="940"/>
      <c r="AI113" s="940"/>
      <c r="AJ113" s="941"/>
      <c r="AK113" s="942">
        <v>155011</v>
      </c>
      <c r="AL113" s="940"/>
      <c r="AM113" s="940"/>
      <c r="AN113" s="940"/>
      <c r="AO113" s="941"/>
      <c r="AP113" s="943">
        <v>7</v>
      </c>
      <c r="AQ113" s="944"/>
      <c r="AR113" s="944"/>
      <c r="AS113" s="944"/>
      <c r="AT113" s="945"/>
      <c r="AU113" s="910"/>
      <c r="AV113" s="911"/>
      <c r="AW113" s="911"/>
      <c r="AX113" s="911"/>
      <c r="AY113" s="911"/>
      <c r="AZ113" s="924" t="s">
        <v>449</v>
      </c>
      <c r="BA113" s="925"/>
      <c r="BB113" s="925"/>
      <c r="BC113" s="925"/>
      <c r="BD113" s="925"/>
      <c r="BE113" s="925"/>
      <c r="BF113" s="925"/>
      <c r="BG113" s="925"/>
      <c r="BH113" s="925"/>
      <c r="BI113" s="925"/>
      <c r="BJ113" s="925"/>
      <c r="BK113" s="925"/>
      <c r="BL113" s="925"/>
      <c r="BM113" s="925"/>
      <c r="BN113" s="925"/>
      <c r="BO113" s="925"/>
      <c r="BP113" s="926"/>
      <c r="BQ113" s="927">
        <v>242869</v>
      </c>
      <c r="BR113" s="928"/>
      <c r="BS113" s="928"/>
      <c r="BT113" s="928"/>
      <c r="BU113" s="928"/>
      <c r="BV113" s="928">
        <v>236859</v>
      </c>
      <c r="BW113" s="928"/>
      <c r="BX113" s="928"/>
      <c r="BY113" s="928"/>
      <c r="BZ113" s="928"/>
      <c r="CA113" s="928">
        <v>245224</v>
      </c>
      <c r="CB113" s="928"/>
      <c r="CC113" s="928"/>
      <c r="CD113" s="928"/>
      <c r="CE113" s="928"/>
      <c r="CF113" s="922">
        <v>11</v>
      </c>
      <c r="CG113" s="923"/>
      <c r="CH113" s="923"/>
      <c r="CI113" s="923"/>
      <c r="CJ113" s="923"/>
      <c r="CK113" s="950"/>
      <c r="CL113" s="951"/>
      <c r="CM113" s="924" t="s">
        <v>450</v>
      </c>
      <c r="CN113" s="925"/>
      <c r="CO113" s="925"/>
      <c r="CP113" s="925"/>
      <c r="CQ113" s="925"/>
      <c r="CR113" s="925"/>
      <c r="CS113" s="925"/>
      <c r="CT113" s="925"/>
      <c r="CU113" s="925"/>
      <c r="CV113" s="925"/>
      <c r="CW113" s="925"/>
      <c r="CX113" s="925"/>
      <c r="CY113" s="925"/>
      <c r="CZ113" s="925"/>
      <c r="DA113" s="925"/>
      <c r="DB113" s="925"/>
      <c r="DC113" s="925"/>
      <c r="DD113" s="925"/>
      <c r="DE113" s="925"/>
      <c r="DF113" s="926"/>
      <c r="DG113" s="960" t="s">
        <v>445</v>
      </c>
      <c r="DH113" s="961"/>
      <c r="DI113" s="961"/>
      <c r="DJ113" s="961"/>
      <c r="DK113" s="962"/>
      <c r="DL113" s="963" t="s">
        <v>132</v>
      </c>
      <c r="DM113" s="961"/>
      <c r="DN113" s="961"/>
      <c r="DO113" s="961"/>
      <c r="DP113" s="962"/>
      <c r="DQ113" s="963" t="s">
        <v>439</v>
      </c>
      <c r="DR113" s="961"/>
      <c r="DS113" s="961"/>
      <c r="DT113" s="961"/>
      <c r="DU113" s="962"/>
      <c r="DV113" s="964" t="s">
        <v>439</v>
      </c>
      <c r="DW113" s="965"/>
      <c r="DX113" s="965"/>
      <c r="DY113" s="965"/>
      <c r="DZ113" s="966"/>
    </row>
    <row r="114" spans="1:130" s="230" customFormat="1" ht="26.25" customHeight="1" x14ac:dyDescent="0.2">
      <c r="A114" s="956"/>
      <c r="B114" s="957"/>
      <c r="C114" s="925" t="s">
        <v>451</v>
      </c>
      <c r="D114" s="925"/>
      <c r="E114" s="925"/>
      <c r="F114" s="925"/>
      <c r="G114" s="925"/>
      <c r="H114" s="925"/>
      <c r="I114" s="925"/>
      <c r="J114" s="925"/>
      <c r="K114" s="925"/>
      <c r="L114" s="925"/>
      <c r="M114" s="925"/>
      <c r="N114" s="925"/>
      <c r="O114" s="925"/>
      <c r="P114" s="925"/>
      <c r="Q114" s="925"/>
      <c r="R114" s="925"/>
      <c r="S114" s="925"/>
      <c r="T114" s="925"/>
      <c r="U114" s="925"/>
      <c r="V114" s="925"/>
      <c r="W114" s="925"/>
      <c r="X114" s="925"/>
      <c r="Y114" s="925"/>
      <c r="Z114" s="926"/>
      <c r="AA114" s="960">
        <v>2020</v>
      </c>
      <c r="AB114" s="961"/>
      <c r="AC114" s="961"/>
      <c r="AD114" s="961"/>
      <c r="AE114" s="962"/>
      <c r="AF114" s="963">
        <v>6752</v>
      </c>
      <c r="AG114" s="961"/>
      <c r="AH114" s="961"/>
      <c r="AI114" s="961"/>
      <c r="AJ114" s="962"/>
      <c r="AK114" s="963">
        <v>11875</v>
      </c>
      <c r="AL114" s="961"/>
      <c r="AM114" s="961"/>
      <c r="AN114" s="961"/>
      <c r="AO114" s="962"/>
      <c r="AP114" s="964">
        <v>0.5</v>
      </c>
      <c r="AQ114" s="965"/>
      <c r="AR114" s="965"/>
      <c r="AS114" s="965"/>
      <c r="AT114" s="966"/>
      <c r="AU114" s="910"/>
      <c r="AV114" s="911"/>
      <c r="AW114" s="911"/>
      <c r="AX114" s="911"/>
      <c r="AY114" s="911"/>
      <c r="AZ114" s="924" t="s">
        <v>452</v>
      </c>
      <c r="BA114" s="925"/>
      <c r="BB114" s="925"/>
      <c r="BC114" s="925"/>
      <c r="BD114" s="925"/>
      <c r="BE114" s="925"/>
      <c r="BF114" s="925"/>
      <c r="BG114" s="925"/>
      <c r="BH114" s="925"/>
      <c r="BI114" s="925"/>
      <c r="BJ114" s="925"/>
      <c r="BK114" s="925"/>
      <c r="BL114" s="925"/>
      <c r="BM114" s="925"/>
      <c r="BN114" s="925"/>
      <c r="BO114" s="925"/>
      <c r="BP114" s="926"/>
      <c r="BQ114" s="927">
        <v>507399</v>
      </c>
      <c r="BR114" s="928"/>
      <c r="BS114" s="928"/>
      <c r="BT114" s="928"/>
      <c r="BU114" s="928"/>
      <c r="BV114" s="928">
        <v>466744</v>
      </c>
      <c r="BW114" s="928"/>
      <c r="BX114" s="928"/>
      <c r="BY114" s="928"/>
      <c r="BZ114" s="928"/>
      <c r="CA114" s="928">
        <v>462350</v>
      </c>
      <c r="CB114" s="928"/>
      <c r="CC114" s="928"/>
      <c r="CD114" s="928"/>
      <c r="CE114" s="928"/>
      <c r="CF114" s="922">
        <v>20.7</v>
      </c>
      <c r="CG114" s="923"/>
      <c r="CH114" s="923"/>
      <c r="CI114" s="923"/>
      <c r="CJ114" s="923"/>
      <c r="CK114" s="950"/>
      <c r="CL114" s="951"/>
      <c r="CM114" s="924" t="s">
        <v>453</v>
      </c>
      <c r="CN114" s="925"/>
      <c r="CO114" s="925"/>
      <c r="CP114" s="925"/>
      <c r="CQ114" s="925"/>
      <c r="CR114" s="925"/>
      <c r="CS114" s="925"/>
      <c r="CT114" s="925"/>
      <c r="CU114" s="925"/>
      <c r="CV114" s="925"/>
      <c r="CW114" s="925"/>
      <c r="CX114" s="925"/>
      <c r="CY114" s="925"/>
      <c r="CZ114" s="925"/>
      <c r="DA114" s="925"/>
      <c r="DB114" s="925"/>
      <c r="DC114" s="925"/>
      <c r="DD114" s="925"/>
      <c r="DE114" s="925"/>
      <c r="DF114" s="926"/>
      <c r="DG114" s="960" t="s">
        <v>445</v>
      </c>
      <c r="DH114" s="961"/>
      <c r="DI114" s="961"/>
      <c r="DJ114" s="961"/>
      <c r="DK114" s="962"/>
      <c r="DL114" s="963" t="s">
        <v>132</v>
      </c>
      <c r="DM114" s="961"/>
      <c r="DN114" s="961"/>
      <c r="DO114" s="961"/>
      <c r="DP114" s="962"/>
      <c r="DQ114" s="963" t="s">
        <v>445</v>
      </c>
      <c r="DR114" s="961"/>
      <c r="DS114" s="961"/>
      <c r="DT114" s="961"/>
      <c r="DU114" s="962"/>
      <c r="DV114" s="964" t="s">
        <v>445</v>
      </c>
      <c r="DW114" s="965"/>
      <c r="DX114" s="965"/>
      <c r="DY114" s="965"/>
      <c r="DZ114" s="966"/>
    </row>
    <row r="115" spans="1:130" s="230" customFormat="1" ht="26.25" customHeight="1" x14ac:dyDescent="0.2">
      <c r="A115" s="956"/>
      <c r="B115" s="957"/>
      <c r="C115" s="925" t="s">
        <v>454</v>
      </c>
      <c r="D115" s="925"/>
      <c r="E115" s="925"/>
      <c r="F115" s="925"/>
      <c r="G115" s="925"/>
      <c r="H115" s="925"/>
      <c r="I115" s="925"/>
      <c r="J115" s="925"/>
      <c r="K115" s="925"/>
      <c r="L115" s="925"/>
      <c r="M115" s="925"/>
      <c r="N115" s="925"/>
      <c r="O115" s="925"/>
      <c r="P115" s="925"/>
      <c r="Q115" s="925"/>
      <c r="R115" s="925"/>
      <c r="S115" s="925"/>
      <c r="T115" s="925"/>
      <c r="U115" s="925"/>
      <c r="V115" s="925"/>
      <c r="W115" s="925"/>
      <c r="X115" s="925"/>
      <c r="Y115" s="925"/>
      <c r="Z115" s="926"/>
      <c r="AA115" s="939">
        <v>7455</v>
      </c>
      <c r="AB115" s="940"/>
      <c r="AC115" s="940"/>
      <c r="AD115" s="940"/>
      <c r="AE115" s="941"/>
      <c r="AF115" s="942">
        <v>6383</v>
      </c>
      <c r="AG115" s="940"/>
      <c r="AH115" s="940"/>
      <c r="AI115" s="940"/>
      <c r="AJ115" s="941"/>
      <c r="AK115" s="942">
        <v>6320</v>
      </c>
      <c r="AL115" s="940"/>
      <c r="AM115" s="940"/>
      <c r="AN115" s="940"/>
      <c r="AO115" s="941"/>
      <c r="AP115" s="943">
        <v>0.3</v>
      </c>
      <c r="AQ115" s="944"/>
      <c r="AR115" s="944"/>
      <c r="AS115" s="944"/>
      <c r="AT115" s="945"/>
      <c r="AU115" s="910"/>
      <c r="AV115" s="911"/>
      <c r="AW115" s="911"/>
      <c r="AX115" s="911"/>
      <c r="AY115" s="911"/>
      <c r="AZ115" s="924" t="s">
        <v>455</v>
      </c>
      <c r="BA115" s="925"/>
      <c r="BB115" s="925"/>
      <c r="BC115" s="925"/>
      <c r="BD115" s="925"/>
      <c r="BE115" s="925"/>
      <c r="BF115" s="925"/>
      <c r="BG115" s="925"/>
      <c r="BH115" s="925"/>
      <c r="BI115" s="925"/>
      <c r="BJ115" s="925"/>
      <c r="BK115" s="925"/>
      <c r="BL115" s="925"/>
      <c r="BM115" s="925"/>
      <c r="BN115" s="925"/>
      <c r="BO115" s="925"/>
      <c r="BP115" s="926"/>
      <c r="BQ115" s="927" t="s">
        <v>445</v>
      </c>
      <c r="BR115" s="928"/>
      <c r="BS115" s="928"/>
      <c r="BT115" s="928"/>
      <c r="BU115" s="928"/>
      <c r="BV115" s="928" t="s">
        <v>439</v>
      </c>
      <c r="BW115" s="928"/>
      <c r="BX115" s="928"/>
      <c r="BY115" s="928"/>
      <c r="BZ115" s="928"/>
      <c r="CA115" s="928" t="s">
        <v>445</v>
      </c>
      <c r="CB115" s="928"/>
      <c r="CC115" s="928"/>
      <c r="CD115" s="928"/>
      <c r="CE115" s="928"/>
      <c r="CF115" s="922" t="s">
        <v>445</v>
      </c>
      <c r="CG115" s="923"/>
      <c r="CH115" s="923"/>
      <c r="CI115" s="923"/>
      <c r="CJ115" s="923"/>
      <c r="CK115" s="950"/>
      <c r="CL115" s="951"/>
      <c r="CM115" s="924" t="s">
        <v>456</v>
      </c>
      <c r="CN115" s="925"/>
      <c r="CO115" s="925"/>
      <c r="CP115" s="925"/>
      <c r="CQ115" s="925"/>
      <c r="CR115" s="925"/>
      <c r="CS115" s="925"/>
      <c r="CT115" s="925"/>
      <c r="CU115" s="925"/>
      <c r="CV115" s="925"/>
      <c r="CW115" s="925"/>
      <c r="CX115" s="925"/>
      <c r="CY115" s="925"/>
      <c r="CZ115" s="925"/>
      <c r="DA115" s="925"/>
      <c r="DB115" s="925"/>
      <c r="DC115" s="925"/>
      <c r="DD115" s="925"/>
      <c r="DE115" s="925"/>
      <c r="DF115" s="926"/>
      <c r="DG115" s="960" t="s">
        <v>439</v>
      </c>
      <c r="DH115" s="961"/>
      <c r="DI115" s="961"/>
      <c r="DJ115" s="961"/>
      <c r="DK115" s="962"/>
      <c r="DL115" s="963" t="s">
        <v>445</v>
      </c>
      <c r="DM115" s="961"/>
      <c r="DN115" s="961"/>
      <c r="DO115" s="961"/>
      <c r="DP115" s="962"/>
      <c r="DQ115" s="963" t="s">
        <v>445</v>
      </c>
      <c r="DR115" s="961"/>
      <c r="DS115" s="961"/>
      <c r="DT115" s="961"/>
      <c r="DU115" s="962"/>
      <c r="DV115" s="964" t="s">
        <v>445</v>
      </c>
      <c r="DW115" s="965"/>
      <c r="DX115" s="965"/>
      <c r="DY115" s="965"/>
      <c r="DZ115" s="966"/>
    </row>
    <row r="116" spans="1:130" s="230" customFormat="1" ht="26.25" customHeight="1" x14ac:dyDescent="0.2">
      <c r="A116" s="958"/>
      <c r="B116" s="959"/>
      <c r="C116" s="967" t="s">
        <v>457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960" t="s">
        <v>445</v>
      </c>
      <c r="AB116" s="961"/>
      <c r="AC116" s="961"/>
      <c r="AD116" s="961"/>
      <c r="AE116" s="962"/>
      <c r="AF116" s="963" t="s">
        <v>439</v>
      </c>
      <c r="AG116" s="961"/>
      <c r="AH116" s="961"/>
      <c r="AI116" s="961"/>
      <c r="AJ116" s="962"/>
      <c r="AK116" s="963" t="s">
        <v>445</v>
      </c>
      <c r="AL116" s="961"/>
      <c r="AM116" s="961"/>
      <c r="AN116" s="961"/>
      <c r="AO116" s="962"/>
      <c r="AP116" s="964" t="s">
        <v>439</v>
      </c>
      <c r="AQ116" s="965"/>
      <c r="AR116" s="965"/>
      <c r="AS116" s="965"/>
      <c r="AT116" s="966"/>
      <c r="AU116" s="910"/>
      <c r="AV116" s="911"/>
      <c r="AW116" s="911"/>
      <c r="AX116" s="911"/>
      <c r="AY116" s="911"/>
      <c r="AZ116" s="969" t="s">
        <v>458</v>
      </c>
      <c r="BA116" s="970"/>
      <c r="BB116" s="970"/>
      <c r="BC116" s="970"/>
      <c r="BD116" s="970"/>
      <c r="BE116" s="970"/>
      <c r="BF116" s="970"/>
      <c r="BG116" s="970"/>
      <c r="BH116" s="970"/>
      <c r="BI116" s="970"/>
      <c r="BJ116" s="970"/>
      <c r="BK116" s="970"/>
      <c r="BL116" s="970"/>
      <c r="BM116" s="970"/>
      <c r="BN116" s="970"/>
      <c r="BO116" s="970"/>
      <c r="BP116" s="971"/>
      <c r="BQ116" s="927" t="s">
        <v>445</v>
      </c>
      <c r="BR116" s="928"/>
      <c r="BS116" s="928"/>
      <c r="BT116" s="928"/>
      <c r="BU116" s="928"/>
      <c r="BV116" s="928" t="s">
        <v>439</v>
      </c>
      <c r="BW116" s="928"/>
      <c r="BX116" s="928"/>
      <c r="BY116" s="928"/>
      <c r="BZ116" s="928"/>
      <c r="CA116" s="928" t="s">
        <v>439</v>
      </c>
      <c r="CB116" s="928"/>
      <c r="CC116" s="928"/>
      <c r="CD116" s="928"/>
      <c r="CE116" s="928"/>
      <c r="CF116" s="922" t="s">
        <v>439</v>
      </c>
      <c r="CG116" s="923"/>
      <c r="CH116" s="923"/>
      <c r="CI116" s="923"/>
      <c r="CJ116" s="923"/>
      <c r="CK116" s="950"/>
      <c r="CL116" s="951"/>
      <c r="CM116" s="924" t="s">
        <v>459</v>
      </c>
      <c r="CN116" s="925"/>
      <c r="CO116" s="925"/>
      <c r="CP116" s="925"/>
      <c r="CQ116" s="925"/>
      <c r="CR116" s="925"/>
      <c r="CS116" s="925"/>
      <c r="CT116" s="925"/>
      <c r="CU116" s="925"/>
      <c r="CV116" s="925"/>
      <c r="CW116" s="925"/>
      <c r="CX116" s="925"/>
      <c r="CY116" s="925"/>
      <c r="CZ116" s="925"/>
      <c r="DA116" s="925"/>
      <c r="DB116" s="925"/>
      <c r="DC116" s="925"/>
      <c r="DD116" s="925"/>
      <c r="DE116" s="925"/>
      <c r="DF116" s="926"/>
      <c r="DG116" s="960">
        <v>18679</v>
      </c>
      <c r="DH116" s="961"/>
      <c r="DI116" s="961"/>
      <c r="DJ116" s="961"/>
      <c r="DK116" s="962"/>
      <c r="DL116" s="963">
        <v>12452</v>
      </c>
      <c r="DM116" s="961"/>
      <c r="DN116" s="961"/>
      <c r="DO116" s="961"/>
      <c r="DP116" s="962"/>
      <c r="DQ116" s="963">
        <v>6226</v>
      </c>
      <c r="DR116" s="961"/>
      <c r="DS116" s="961"/>
      <c r="DT116" s="961"/>
      <c r="DU116" s="962"/>
      <c r="DV116" s="964">
        <v>0.3</v>
      </c>
      <c r="DW116" s="965"/>
      <c r="DX116" s="965"/>
      <c r="DY116" s="965"/>
      <c r="DZ116" s="966"/>
    </row>
    <row r="117" spans="1:130" s="230" customFormat="1" ht="26.25" customHeight="1" x14ac:dyDescent="0.2">
      <c r="A117" s="914" t="s">
        <v>192</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79" t="s">
        <v>460</v>
      </c>
      <c r="Z117" s="896"/>
      <c r="AA117" s="980">
        <v>461965</v>
      </c>
      <c r="AB117" s="981"/>
      <c r="AC117" s="981"/>
      <c r="AD117" s="981"/>
      <c r="AE117" s="982"/>
      <c r="AF117" s="983">
        <v>540444</v>
      </c>
      <c r="AG117" s="981"/>
      <c r="AH117" s="981"/>
      <c r="AI117" s="981"/>
      <c r="AJ117" s="982"/>
      <c r="AK117" s="983">
        <v>545969</v>
      </c>
      <c r="AL117" s="981"/>
      <c r="AM117" s="981"/>
      <c r="AN117" s="981"/>
      <c r="AO117" s="982"/>
      <c r="AP117" s="984"/>
      <c r="AQ117" s="985"/>
      <c r="AR117" s="985"/>
      <c r="AS117" s="985"/>
      <c r="AT117" s="986"/>
      <c r="AU117" s="910"/>
      <c r="AV117" s="911"/>
      <c r="AW117" s="911"/>
      <c r="AX117" s="911"/>
      <c r="AY117" s="911"/>
      <c r="AZ117" s="976" t="s">
        <v>461</v>
      </c>
      <c r="BA117" s="977"/>
      <c r="BB117" s="977"/>
      <c r="BC117" s="977"/>
      <c r="BD117" s="977"/>
      <c r="BE117" s="977"/>
      <c r="BF117" s="977"/>
      <c r="BG117" s="977"/>
      <c r="BH117" s="977"/>
      <c r="BI117" s="977"/>
      <c r="BJ117" s="977"/>
      <c r="BK117" s="977"/>
      <c r="BL117" s="977"/>
      <c r="BM117" s="977"/>
      <c r="BN117" s="977"/>
      <c r="BO117" s="977"/>
      <c r="BP117" s="978"/>
      <c r="BQ117" s="927" t="s">
        <v>132</v>
      </c>
      <c r="BR117" s="928"/>
      <c r="BS117" s="928"/>
      <c r="BT117" s="928"/>
      <c r="BU117" s="928"/>
      <c r="BV117" s="928" t="s">
        <v>132</v>
      </c>
      <c r="BW117" s="928"/>
      <c r="BX117" s="928"/>
      <c r="BY117" s="928"/>
      <c r="BZ117" s="928"/>
      <c r="CA117" s="928" t="s">
        <v>462</v>
      </c>
      <c r="CB117" s="928"/>
      <c r="CC117" s="928"/>
      <c r="CD117" s="928"/>
      <c r="CE117" s="928"/>
      <c r="CF117" s="922" t="s">
        <v>463</v>
      </c>
      <c r="CG117" s="923"/>
      <c r="CH117" s="923"/>
      <c r="CI117" s="923"/>
      <c r="CJ117" s="923"/>
      <c r="CK117" s="950"/>
      <c r="CL117" s="951"/>
      <c r="CM117" s="924" t="s">
        <v>464</v>
      </c>
      <c r="CN117" s="925"/>
      <c r="CO117" s="925"/>
      <c r="CP117" s="925"/>
      <c r="CQ117" s="925"/>
      <c r="CR117" s="925"/>
      <c r="CS117" s="925"/>
      <c r="CT117" s="925"/>
      <c r="CU117" s="925"/>
      <c r="CV117" s="925"/>
      <c r="CW117" s="925"/>
      <c r="CX117" s="925"/>
      <c r="CY117" s="925"/>
      <c r="CZ117" s="925"/>
      <c r="DA117" s="925"/>
      <c r="DB117" s="925"/>
      <c r="DC117" s="925"/>
      <c r="DD117" s="925"/>
      <c r="DE117" s="925"/>
      <c r="DF117" s="926"/>
      <c r="DG117" s="960" t="s">
        <v>132</v>
      </c>
      <c r="DH117" s="961"/>
      <c r="DI117" s="961"/>
      <c r="DJ117" s="961"/>
      <c r="DK117" s="962"/>
      <c r="DL117" s="963" t="s">
        <v>465</v>
      </c>
      <c r="DM117" s="961"/>
      <c r="DN117" s="961"/>
      <c r="DO117" s="961"/>
      <c r="DP117" s="962"/>
      <c r="DQ117" s="963" t="s">
        <v>132</v>
      </c>
      <c r="DR117" s="961"/>
      <c r="DS117" s="961"/>
      <c r="DT117" s="961"/>
      <c r="DU117" s="962"/>
      <c r="DV117" s="964" t="s">
        <v>132</v>
      </c>
      <c r="DW117" s="965"/>
      <c r="DX117" s="965"/>
      <c r="DY117" s="965"/>
      <c r="DZ117" s="966"/>
    </row>
    <row r="118" spans="1:130" s="230" customFormat="1" ht="26.25" customHeight="1" x14ac:dyDescent="0.2">
      <c r="A118" s="914" t="s">
        <v>434</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431</v>
      </c>
      <c r="AB118" s="895"/>
      <c r="AC118" s="895"/>
      <c r="AD118" s="895"/>
      <c r="AE118" s="896"/>
      <c r="AF118" s="894" t="s">
        <v>432</v>
      </c>
      <c r="AG118" s="895"/>
      <c r="AH118" s="895"/>
      <c r="AI118" s="895"/>
      <c r="AJ118" s="896"/>
      <c r="AK118" s="894" t="s">
        <v>311</v>
      </c>
      <c r="AL118" s="895"/>
      <c r="AM118" s="895"/>
      <c r="AN118" s="895"/>
      <c r="AO118" s="896"/>
      <c r="AP118" s="972" t="s">
        <v>433</v>
      </c>
      <c r="AQ118" s="973"/>
      <c r="AR118" s="973"/>
      <c r="AS118" s="973"/>
      <c r="AT118" s="974"/>
      <c r="AU118" s="910"/>
      <c r="AV118" s="911"/>
      <c r="AW118" s="911"/>
      <c r="AX118" s="911"/>
      <c r="AY118" s="911"/>
      <c r="AZ118" s="975" t="s">
        <v>466</v>
      </c>
      <c r="BA118" s="967"/>
      <c r="BB118" s="967"/>
      <c r="BC118" s="967"/>
      <c r="BD118" s="967"/>
      <c r="BE118" s="967"/>
      <c r="BF118" s="967"/>
      <c r="BG118" s="967"/>
      <c r="BH118" s="967"/>
      <c r="BI118" s="967"/>
      <c r="BJ118" s="967"/>
      <c r="BK118" s="967"/>
      <c r="BL118" s="967"/>
      <c r="BM118" s="967"/>
      <c r="BN118" s="967"/>
      <c r="BO118" s="967"/>
      <c r="BP118" s="968"/>
      <c r="BQ118" s="1001" t="s">
        <v>132</v>
      </c>
      <c r="BR118" s="1002"/>
      <c r="BS118" s="1002"/>
      <c r="BT118" s="1002"/>
      <c r="BU118" s="1002"/>
      <c r="BV118" s="1002" t="s">
        <v>465</v>
      </c>
      <c r="BW118" s="1002"/>
      <c r="BX118" s="1002"/>
      <c r="BY118" s="1002"/>
      <c r="BZ118" s="1002"/>
      <c r="CA118" s="1002" t="s">
        <v>132</v>
      </c>
      <c r="CB118" s="1002"/>
      <c r="CC118" s="1002"/>
      <c r="CD118" s="1002"/>
      <c r="CE118" s="1002"/>
      <c r="CF118" s="922" t="s">
        <v>465</v>
      </c>
      <c r="CG118" s="923"/>
      <c r="CH118" s="923"/>
      <c r="CI118" s="923"/>
      <c r="CJ118" s="923"/>
      <c r="CK118" s="950"/>
      <c r="CL118" s="951"/>
      <c r="CM118" s="924" t="s">
        <v>467</v>
      </c>
      <c r="CN118" s="925"/>
      <c r="CO118" s="925"/>
      <c r="CP118" s="925"/>
      <c r="CQ118" s="925"/>
      <c r="CR118" s="925"/>
      <c r="CS118" s="925"/>
      <c r="CT118" s="925"/>
      <c r="CU118" s="925"/>
      <c r="CV118" s="925"/>
      <c r="CW118" s="925"/>
      <c r="CX118" s="925"/>
      <c r="CY118" s="925"/>
      <c r="CZ118" s="925"/>
      <c r="DA118" s="925"/>
      <c r="DB118" s="925"/>
      <c r="DC118" s="925"/>
      <c r="DD118" s="925"/>
      <c r="DE118" s="925"/>
      <c r="DF118" s="926"/>
      <c r="DG118" s="960" t="s">
        <v>132</v>
      </c>
      <c r="DH118" s="961"/>
      <c r="DI118" s="961"/>
      <c r="DJ118" s="961"/>
      <c r="DK118" s="962"/>
      <c r="DL118" s="963" t="s">
        <v>132</v>
      </c>
      <c r="DM118" s="961"/>
      <c r="DN118" s="961"/>
      <c r="DO118" s="961"/>
      <c r="DP118" s="962"/>
      <c r="DQ118" s="963" t="s">
        <v>132</v>
      </c>
      <c r="DR118" s="961"/>
      <c r="DS118" s="961"/>
      <c r="DT118" s="961"/>
      <c r="DU118" s="962"/>
      <c r="DV118" s="964" t="s">
        <v>132</v>
      </c>
      <c r="DW118" s="965"/>
      <c r="DX118" s="965"/>
      <c r="DY118" s="965"/>
      <c r="DZ118" s="966"/>
    </row>
    <row r="119" spans="1:130" s="230" customFormat="1" ht="26.25" customHeight="1" x14ac:dyDescent="0.2">
      <c r="A119" s="1064" t="s">
        <v>437</v>
      </c>
      <c r="B119" s="949"/>
      <c r="C119" s="931" t="s">
        <v>438</v>
      </c>
      <c r="D119" s="899"/>
      <c r="E119" s="899"/>
      <c r="F119" s="899"/>
      <c r="G119" s="899"/>
      <c r="H119" s="899"/>
      <c r="I119" s="899"/>
      <c r="J119" s="899"/>
      <c r="K119" s="899"/>
      <c r="L119" s="899"/>
      <c r="M119" s="899"/>
      <c r="N119" s="899"/>
      <c r="O119" s="899"/>
      <c r="P119" s="899"/>
      <c r="Q119" s="899"/>
      <c r="R119" s="899"/>
      <c r="S119" s="899"/>
      <c r="T119" s="899"/>
      <c r="U119" s="899"/>
      <c r="V119" s="899"/>
      <c r="W119" s="899"/>
      <c r="X119" s="899"/>
      <c r="Y119" s="899"/>
      <c r="Z119" s="900"/>
      <c r="AA119" s="901" t="s">
        <v>132</v>
      </c>
      <c r="AB119" s="902"/>
      <c r="AC119" s="902"/>
      <c r="AD119" s="902"/>
      <c r="AE119" s="903"/>
      <c r="AF119" s="904" t="s">
        <v>132</v>
      </c>
      <c r="AG119" s="902"/>
      <c r="AH119" s="902"/>
      <c r="AI119" s="902"/>
      <c r="AJ119" s="903"/>
      <c r="AK119" s="904" t="s">
        <v>462</v>
      </c>
      <c r="AL119" s="902"/>
      <c r="AM119" s="902"/>
      <c r="AN119" s="902"/>
      <c r="AO119" s="903"/>
      <c r="AP119" s="905" t="s">
        <v>132</v>
      </c>
      <c r="AQ119" s="906"/>
      <c r="AR119" s="906"/>
      <c r="AS119" s="906"/>
      <c r="AT119" s="907"/>
      <c r="AU119" s="912"/>
      <c r="AV119" s="913"/>
      <c r="AW119" s="913"/>
      <c r="AX119" s="913"/>
      <c r="AY119" s="913"/>
      <c r="AZ119" s="251" t="s">
        <v>192</v>
      </c>
      <c r="BA119" s="251"/>
      <c r="BB119" s="251"/>
      <c r="BC119" s="251"/>
      <c r="BD119" s="251"/>
      <c r="BE119" s="251"/>
      <c r="BF119" s="251"/>
      <c r="BG119" s="251"/>
      <c r="BH119" s="251"/>
      <c r="BI119" s="251"/>
      <c r="BJ119" s="251"/>
      <c r="BK119" s="251"/>
      <c r="BL119" s="251"/>
      <c r="BM119" s="251"/>
      <c r="BN119" s="251"/>
      <c r="BO119" s="979" t="s">
        <v>468</v>
      </c>
      <c r="BP119" s="1007"/>
      <c r="BQ119" s="1001">
        <v>5607797</v>
      </c>
      <c r="BR119" s="1002"/>
      <c r="BS119" s="1002"/>
      <c r="BT119" s="1002"/>
      <c r="BU119" s="1002"/>
      <c r="BV119" s="1002">
        <v>5679512</v>
      </c>
      <c r="BW119" s="1002"/>
      <c r="BX119" s="1002"/>
      <c r="BY119" s="1002"/>
      <c r="BZ119" s="1002"/>
      <c r="CA119" s="1002">
        <v>6312983</v>
      </c>
      <c r="CB119" s="1002"/>
      <c r="CC119" s="1002"/>
      <c r="CD119" s="1002"/>
      <c r="CE119" s="1002"/>
      <c r="CF119" s="1003"/>
      <c r="CG119" s="1004"/>
      <c r="CH119" s="1004"/>
      <c r="CI119" s="1004"/>
      <c r="CJ119" s="1005"/>
      <c r="CK119" s="952"/>
      <c r="CL119" s="953"/>
      <c r="CM119" s="975" t="s">
        <v>469</v>
      </c>
      <c r="CN119" s="967"/>
      <c r="CO119" s="967"/>
      <c r="CP119" s="967"/>
      <c r="CQ119" s="967"/>
      <c r="CR119" s="967"/>
      <c r="CS119" s="967"/>
      <c r="CT119" s="967"/>
      <c r="CU119" s="967"/>
      <c r="CV119" s="967"/>
      <c r="CW119" s="967"/>
      <c r="CX119" s="967"/>
      <c r="CY119" s="967"/>
      <c r="CZ119" s="967"/>
      <c r="DA119" s="967"/>
      <c r="DB119" s="967"/>
      <c r="DC119" s="967"/>
      <c r="DD119" s="967"/>
      <c r="DE119" s="967"/>
      <c r="DF119" s="968"/>
      <c r="DG119" s="1006" t="s">
        <v>470</v>
      </c>
      <c r="DH119" s="988"/>
      <c r="DI119" s="988"/>
      <c r="DJ119" s="988"/>
      <c r="DK119" s="989"/>
      <c r="DL119" s="987" t="s">
        <v>132</v>
      </c>
      <c r="DM119" s="988"/>
      <c r="DN119" s="988"/>
      <c r="DO119" s="988"/>
      <c r="DP119" s="989"/>
      <c r="DQ119" s="987" t="s">
        <v>463</v>
      </c>
      <c r="DR119" s="988"/>
      <c r="DS119" s="988"/>
      <c r="DT119" s="988"/>
      <c r="DU119" s="989"/>
      <c r="DV119" s="990" t="s">
        <v>132</v>
      </c>
      <c r="DW119" s="991"/>
      <c r="DX119" s="991"/>
      <c r="DY119" s="991"/>
      <c r="DZ119" s="992"/>
    </row>
    <row r="120" spans="1:130" s="230" customFormat="1" ht="26.25" customHeight="1" x14ac:dyDescent="0.2">
      <c r="A120" s="1065"/>
      <c r="B120" s="951"/>
      <c r="C120" s="924" t="s">
        <v>442</v>
      </c>
      <c r="D120" s="925"/>
      <c r="E120" s="925"/>
      <c r="F120" s="925"/>
      <c r="G120" s="925"/>
      <c r="H120" s="925"/>
      <c r="I120" s="925"/>
      <c r="J120" s="925"/>
      <c r="K120" s="925"/>
      <c r="L120" s="925"/>
      <c r="M120" s="925"/>
      <c r="N120" s="925"/>
      <c r="O120" s="925"/>
      <c r="P120" s="925"/>
      <c r="Q120" s="925"/>
      <c r="R120" s="925"/>
      <c r="S120" s="925"/>
      <c r="T120" s="925"/>
      <c r="U120" s="925"/>
      <c r="V120" s="925"/>
      <c r="W120" s="925"/>
      <c r="X120" s="925"/>
      <c r="Y120" s="925"/>
      <c r="Z120" s="926"/>
      <c r="AA120" s="960" t="s">
        <v>132</v>
      </c>
      <c r="AB120" s="961"/>
      <c r="AC120" s="961"/>
      <c r="AD120" s="961"/>
      <c r="AE120" s="962"/>
      <c r="AF120" s="963" t="s">
        <v>462</v>
      </c>
      <c r="AG120" s="961"/>
      <c r="AH120" s="961"/>
      <c r="AI120" s="961"/>
      <c r="AJ120" s="962"/>
      <c r="AK120" s="963" t="s">
        <v>132</v>
      </c>
      <c r="AL120" s="961"/>
      <c r="AM120" s="961"/>
      <c r="AN120" s="961"/>
      <c r="AO120" s="962"/>
      <c r="AP120" s="964" t="s">
        <v>132</v>
      </c>
      <c r="AQ120" s="965"/>
      <c r="AR120" s="965"/>
      <c r="AS120" s="965"/>
      <c r="AT120" s="966"/>
      <c r="AU120" s="993" t="s">
        <v>471</v>
      </c>
      <c r="AV120" s="994"/>
      <c r="AW120" s="994"/>
      <c r="AX120" s="994"/>
      <c r="AY120" s="995"/>
      <c r="AZ120" s="931" t="s">
        <v>472</v>
      </c>
      <c r="BA120" s="899"/>
      <c r="BB120" s="899"/>
      <c r="BC120" s="899"/>
      <c r="BD120" s="899"/>
      <c r="BE120" s="899"/>
      <c r="BF120" s="899"/>
      <c r="BG120" s="899"/>
      <c r="BH120" s="899"/>
      <c r="BI120" s="899"/>
      <c r="BJ120" s="899"/>
      <c r="BK120" s="899"/>
      <c r="BL120" s="899"/>
      <c r="BM120" s="899"/>
      <c r="BN120" s="899"/>
      <c r="BO120" s="899"/>
      <c r="BP120" s="900"/>
      <c r="BQ120" s="932">
        <v>1649157</v>
      </c>
      <c r="BR120" s="933"/>
      <c r="BS120" s="933"/>
      <c r="BT120" s="933"/>
      <c r="BU120" s="933"/>
      <c r="BV120" s="933">
        <v>2087070</v>
      </c>
      <c r="BW120" s="933"/>
      <c r="BX120" s="933"/>
      <c r="BY120" s="933"/>
      <c r="BZ120" s="933"/>
      <c r="CA120" s="933">
        <v>1998503</v>
      </c>
      <c r="CB120" s="933"/>
      <c r="CC120" s="933"/>
      <c r="CD120" s="933"/>
      <c r="CE120" s="933"/>
      <c r="CF120" s="946">
        <v>89.6</v>
      </c>
      <c r="CG120" s="947"/>
      <c r="CH120" s="947"/>
      <c r="CI120" s="947"/>
      <c r="CJ120" s="947"/>
      <c r="CK120" s="1008" t="s">
        <v>473</v>
      </c>
      <c r="CL120" s="1009"/>
      <c r="CM120" s="1009"/>
      <c r="CN120" s="1009"/>
      <c r="CO120" s="1010"/>
      <c r="CP120" s="1016" t="s">
        <v>474</v>
      </c>
      <c r="CQ120" s="1017"/>
      <c r="CR120" s="1017"/>
      <c r="CS120" s="1017"/>
      <c r="CT120" s="1017"/>
      <c r="CU120" s="1017"/>
      <c r="CV120" s="1017"/>
      <c r="CW120" s="1017"/>
      <c r="CX120" s="1017"/>
      <c r="CY120" s="1017"/>
      <c r="CZ120" s="1017"/>
      <c r="DA120" s="1017"/>
      <c r="DB120" s="1017"/>
      <c r="DC120" s="1017"/>
      <c r="DD120" s="1017"/>
      <c r="DE120" s="1017"/>
      <c r="DF120" s="1018"/>
      <c r="DG120" s="932">
        <v>823343</v>
      </c>
      <c r="DH120" s="933"/>
      <c r="DI120" s="933"/>
      <c r="DJ120" s="933"/>
      <c r="DK120" s="933"/>
      <c r="DL120" s="933">
        <v>868731</v>
      </c>
      <c r="DM120" s="933"/>
      <c r="DN120" s="933"/>
      <c r="DO120" s="933"/>
      <c r="DP120" s="933"/>
      <c r="DQ120" s="933">
        <v>1043757</v>
      </c>
      <c r="DR120" s="933"/>
      <c r="DS120" s="933"/>
      <c r="DT120" s="933"/>
      <c r="DU120" s="933"/>
      <c r="DV120" s="934">
        <v>46.8</v>
      </c>
      <c r="DW120" s="934"/>
      <c r="DX120" s="934"/>
      <c r="DY120" s="934"/>
      <c r="DZ120" s="935"/>
    </row>
    <row r="121" spans="1:130" s="230" customFormat="1" ht="26.25" customHeight="1" x14ac:dyDescent="0.2">
      <c r="A121" s="1065"/>
      <c r="B121" s="951"/>
      <c r="C121" s="976" t="s">
        <v>475</v>
      </c>
      <c r="D121" s="977"/>
      <c r="E121" s="977"/>
      <c r="F121" s="977"/>
      <c r="G121" s="977"/>
      <c r="H121" s="977"/>
      <c r="I121" s="977"/>
      <c r="J121" s="977"/>
      <c r="K121" s="977"/>
      <c r="L121" s="977"/>
      <c r="M121" s="977"/>
      <c r="N121" s="977"/>
      <c r="O121" s="977"/>
      <c r="P121" s="977"/>
      <c r="Q121" s="977"/>
      <c r="R121" s="977"/>
      <c r="S121" s="977"/>
      <c r="T121" s="977"/>
      <c r="U121" s="977"/>
      <c r="V121" s="977"/>
      <c r="W121" s="977"/>
      <c r="X121" s="977"/>
      <c r="Y121" s="977"/>
      <c r="Z121" s="978"/>
      <c r="AA121" s="960" t="s">
        <v>463</v>
      </c>
      <c r="AB121" s="961"/>
      <c r="AC121" s="961"/>
      <c r="AD121" s="961"/>
      <c r="AE121" s="962"/>
      <c r="AF121" s="963" t="s">
        <v>132</v>
      </c>
      <c r="AG121" s="961"/>
      <c r="AH121" s="961"/>
      <c r="AI121" s="961"/>
      <c r="AJ121" s="962"/>
      <c r="AK121" s="963" t="s">
        <v>132</v>
      </c>
      <c r="AL121" s="961"/>
      <c r="AM121" s="961"/>
      <c r="AN121" s="961"/>
      <c r="AO121" s="962"/>
      <c r="AP121" s="964" t="s">
        <v>132</v>
      </c>
      <c r="AQ121" s="965"/>
      <c r="AR121" s="965"/>
      <c r="AS121" s="965"/>
      <c r="AT121" s="966"/>
      <c r="AU121" s="996"/>
      <c r="AV121" s="997"/>
      <c r="AW121" s="997"/>
      <c r="AX121" s="997"/>
      <c r="AY121" s="998"/>
      <c r="AZ121" s="924" t="s">
        <v>476</v>
      </c>
      <c r="BA121" s="925"/>
      <c r="BB121" s="925"/>
      <c r="BC121" s="925"/>
      <c r="BD121" s="925"/>
      <c r="BE121" s="925"/>
      <c r="BF121" s="925"/>
      <c r="BG121" s="925"/>
      <c r="BH121" s="925"/>
      <c r="BI121" s="925"/>
      <c r="BJ121" s="925"/>
      <c r="BK121" s="925"/>
      <c r="BL121" s="925"/>
      <c r="BM121" s="925"/>
      <c r="BN121" s="925"/>
      <c r="BO121" s="925"/>
      <c r="BP121" s="926"/>
      <c r="BQ121" s="927">
        <v>41283</v>
      </c>
      <c r="BR121" s="928"/>
      <c r="BS121" s="928"/>
      <c r="BT121" s="928"/>
      <c r="BU121" s="928"/>
      <c r="BV121" s="928">
        <v>36218</v>
      </c>
      <c r="BW121" s="928"/>
      <c r="BX121" s="928"/>
      <c r="BY121" s="928"/>
      <c r="BZ121" s="928"/>
      <c r="CA121" s="928">
        <v>31058</v>
      </c>
      <c r="CB121" s="928"/>
      <c r="CC121" s="928"/>
      <c r="CD121" s="928"/>
      <c r="CE121" s="928"/>
      <c r="CF121" s="922">
        <v>1.4</v>
      </c>
      <c r="CG121" s="923"/>
      <c r="CH121" s="923"/>
      <c r="CI121" s="923"/>
      <c r="CJ121" s="923"/>
      <c r="CK121" s="1011"/>
      <c r="CL121" s="1012"/>
      <c r="CM121" s="1012"/>
      <c r="CN121" s="1012"/>
      <c r="CO121" s="1013"/>
      <c r="CP121" s="1021" t="s">
        <v>477</v>
      </c>
      <c r="CQ121" s="1022"/>
      <c r="CR121" s="1022"/>
      <c r="CS121" s="1022"/>
      <c r="CT121" s="1022"/>
      <c r="CU121" s="1022"/>
      <c r="CV121" s="1022"/>
      <c r="CW121" s="1022"/>
      <c r="CX121" s="1022"/>
      <c r="CY121" s="1022"/>
      <c r="CZ121" s="1022"/>
      <c r="DA121" s="1022"/>
      <c r="DB121" s="1022"/>
      <c r="DC121" s="1022"/>
      <c r="DD121" s="1022"/>
      <c r="DE121" s="1022"/>
      <c r="DF121" s="1023"/>
      <c r="DG121" s="927" t="s">
        <v>132</v>
      </c>
      <c r="DH121" s="928"/>
      <c r="DI121" s="928"/>
      <c r="DJ121" s="928"/>
      <c r="DK121" s="928"/>
      <c r="DL121" s="928" t="s">
        <v>470</v>
      </c>
      <c r="DM121" s="928"/>
      <c r="DN121" s="928"/>
      <c r="DO121" s="928"/>
      <c r="DP121" s="928"/>
      <c r="DQ121" s="928">
        <v>824474</v>
      </c>
      <c r="DR121" s="928"/>
      <c r="DS121" s="928"/>
      <c r="DT121" s="928"/>
      <c r="DU121" s="928"/>
      <c r="DV121" s="929">
        <v>37</v>
      </c>
      <c r="DW121" s="929"/>
      <c r="DX121" s="929"/>
      <c r="DY121" s="929"/>
      <c r="DZ121" s="930"/>
    </row>
    <row r="122" spans="1:130" s="230" customFormat="1" ht="26.25" customHeight="1" x14ac:dyDescent="0.2">
      <c r="A122" s="1065"/>
      <c r="B122" s="951"/>
      <c r="C122" s="924" t="s">
        <v>453</v>
      </c>
      <c r="D122" s="925"/>
      <c r="E122" s="925"/>
      <c r="F122" s="925"/>
      <c r="G122" s="925"/>
      <c r="H122" s="925"/>
      <c r="I122" s="925"/>
      <c r="J122" s="925"/>
      <c r="K122" s="925"/>
      <c r="L122" s="925"/>
      <c r="M122" s="925"/>
      <c r="N122" s="925"/>
      <c r="O122" s="925"/>
      <c r="P122" s="925"/>
      <c r="Q122" s="925"/>
      <c r="R122" s="925"/>
      <c r="S122" s="925"/>
      <c r="T122" s="925"/>
      <c r="U122" s="925"/>
      <c r="V122" s="925"/>
      <c r="W122" s="925"/>
      <c r="X122" s="925"/>
      <c r="Y122" s="925"/>
      <c r="Z122" s="926"/>
      <c r="AA122" s="960" t="s">
        <v>132</v>
      </c>
      <c r="AB122" s="961"/>
      <c r="AC122" s="961"/>
      <c r="AD122" s="961"/>
      <c r="AE122" s="962"/>
      <c r="AF122" s="963" t="s">
        <v>132</v>
      </c>
      <c r="AG122" s="961"/>
      <c r="AH122" s="961"/>
      <c r="AI122" s="961"/>
      <c r="AJ122" s="962"/>
      <c r="AK122" s="963" t="s">
        <v>132</v>
      </c>
      <c r="AL122" s="961"/>
      <c r="AM122" s="961"/>
      <c r="AN122" s="961"/>
      <c r="AO122" s="962"/>
      <c r="AP122" s="964" t="s">
        <v>132</v>
      </c>
      <c r="AQ122" s="965"/>
      <c r="AR122" s="965"/>
      <c r="AS122" s="965"/>
      <c r="AT122" s="966"/>
      <c r="AU122" s="996"/>
      <c r="AV122" s="997"/>
      <c r="AW122" s="997"/>
      <c r="AX122" s="997"/>
      <c r="AY122" s="998"/>
      <c r="AZ122" s="975" t="s">
        <v>478</v>
      </c>
      <c r="BA122" s="967"/>
      <c r="BB122" s="967"/>
      <c r="BC122" s="967"/>
      <c r="BD122" s="967"/>
      <c r="BE122" s="967"/>
      <c r="BF122" s="967"/>
      <c r="BG122" s="967"/>
      <c r="BH122" s="967"/>
      <c r="BI122" s="967"/>
      <c r="BJ122" s="967"/>
      <c r="BK122" s="967"/>
      <c r="BL122" s="967"/>
      <c r="BM122" s="967"/>
      <c r="BN122" s="967"/>
      <c r="BO122" s="967"/>
      <c r="BP122" s="968"/>
      <c r="BQ122" s="1001">
        <v>3142825</v>
      </c>
      <c r="BR122" s="1002"/>
      <c r="BS122" s="1002"/>
      <c r="BT122" s="1002"/>
      <c r="BU122" s="1002"/>
      <c r="BV122" s="1002">
        <v>3282618</v>
      </c>
      <c r="BW122" s="1002"/>
      <c r="BX122" s="1002"/>
      <c r="BY122" s="1002"/>
      <c r="BZ122" s="1002"/>
      <c r="CA122" s="1002">
        <v>3359400</v>
      </c>
      <c r="CB122" s="1002"/>
      <c r="CC122" s="1002"/>
      <c r="CD122" s="1002"/>
      <c r="CE122" s="1002"/>
      <c r="CF122" s="1019">
        <v>150.6</v>
      </c>
      <c r="CG122" s="1020"/>
      <c r="CH122" s="1020"/>
      <c r="CI122" s="1020"/>
      <c r="CJ122" s="1020"/>
      <c r="CK122" s="1011"/>
      <c r="CL122" s="1012"/>
      <c r="CM122" s="1012"/>
      <c r="CN122" s="1012"/>
      <c r="CO122" s="1013"/>
      <c r="CP122" s="1021" t="s">
        <v>406</v>
      </c>
      <c r="CQ122" s="1022"/>
      <c r="CR122" s="1022"/>
      <c r="CS122" s="1022"/>
      <c r="CT122" s="1022"/>
      <c r="CU122" s="1022"/>
      <c r="CV122" s="1022"/>
      <c r="CW122" s="1022"/>
      <c r="CX122" s="1022"/>
      <c r="CY122" s="1022"/>
      <c r="CZ122" s="1022"/>
      <c r="DA122" s="1022"/>
      <c r="DB122" s="1022"/>
      <c r="DC122" s="1022"/>
      <c r="DD122" s="1022"/>
      <c r="DE122" s="1022"/>
      <c r="DF122" s="1023"/>
      <c r="DG122" s="927" t="s">
        <v>463</v>
      </c>
      <c r="DH122" s="928"/>
      <c r="DI122" s="928"/>
      <c r="DJ122" s="928"/>
      <c r="DK122" s="928"/>
      <c r="DL122" s="928" t="s">
        <v>132</v>
      </c>
      <c r="DM122" s="928"/>
      <c r="DN122" s="928"/>
      <c r="DO122" s="928"/>
      <c r="DP122" s="928"/>
      <c r="DQ122" s="928" t="s">
        <v>132</v>
      </c>
      <c r="DR122" s="928"/>
      <c r="DS122" s="928"/>
      <c r="DT122" s="928"/>
      <c r="DU122" s="928"/>
      <c r="DV122" s="929" t="s">
        <v>132</v>
      </c>
      <c r="DW122" s="929"/>
      <c r="DX122" s="929"/>
      <c r="DY122" s="929"/>
      <c r="DZ122" s="930"/>
    </row>
    <row r="123" spans="1:130" s="230" customFormat="1" ht="26.25" customHeight="1" x14ac:dyDescent="0.2">
      <c r="A123" s="1065"/>
      <c r="B123" s="951"/>
      <c r="C123" s="924" t="s">
        <v>459</v>
      </c>
      <c r="D123" s="925"/>
      <c r="E123" s="925"/>
      <c r="F123" s="925"/>
      <c r="G123" s="925"/>
      <c r="H123" s="925"/>
      <c r="I123" s="925"/>
      <c r="J123" s="925"/>
      <c r="K123" s="925"/>
      <c r="L123" s="925"/>
      <c r="M123" s="925"/>
      <c r="N123" s="925"/>
      <c r="O123" s="925"/>
      <c r="P123" s="925"/>
      <c r="Q123" s="925"/>
      <c r="R123" s="925"/>
      <c r="S123" s="925"/>
      <c r="T123" s="925"/>
      <c r="U123" s="925"/>
      <c r="V123" s="925"/>
      <c r="W123" s="925"/>
      <c r="X123" s="925"/>
      <c r="Y123" s="925"/>
      <c r="Z123" s="926"/>
      <c r="AA123" s="960">
        <v>7455</v>
      </c>
      <c r="AB123" s="961"/>
      <c r="AC123" s="961"/>
      <c r="AD123" s="961"/>
      <c r="AE123" s="962"/>
      <c r="AF123" s="963">
        <v>6383</v>
      </c>
      <c r="AG123" s="961"/>
      <c r="AH123" s="961"/>
      <c r="AI123" s="961"/>
      <c r="AJ123" s="962"/>
      <c r="AK123" s="963">
        <v>6320</v>
      </c>
      <c r="AL123" s="961"/>
      <c r="AM123" s="961"/>
      <c r="AN123" s="961"/>
      <c r="AO123" s="962"/>
      <c r="AP123" s="964">
        <v>0.3</v>
      </c>
      <c r="AQ123" s="965"/>
      <c r="AR123" s="965"/>
      <c r="AS123" s="965"/>
      <c r="AT123" s="966"/>
      <c r="AU123" s="999"/>
      <c r="AV123" s="1000"/>
      <c r="AW123" s="1000"/>
      <c r="AX123" s="1000"/>
      <c r="AY123" s="1000"/>
      <c r="AZ123" s="251" t="s">
        <v>192</v>
      </c>
      <c r="BA123" s="251"/>
      <c r="BB123" s="251"/>
      <c r="BC123" s="251"/>
      <c r="BD123" s="251"/>
      <c r="BE123" s="251"/>
      <c r="BF123" s="251"/>
      <c r="BG123" s="251"/>
      <c r="BH123" s="251"/>
      <c r="BI123" s="251"/>
      <c r="BJ123" s="251"/>
      <c r="BK123" s="251"/>
      <c r="BL123" s="251"/>
      <c r="BM123" s="251"/>
      <c r="BN123" s="251"/>
      <c r="BO123" s="979" t="s">
        <v>479</v>
      </c>
      <c r="BP123" s="1007"/>
      <c r="BQ123" s="1037">
        <v>4833265</v>
      </c>
      <c r="BR123" s="1038"/>
      <c r="BS123" s="1038"/>
      <c r="BT123" s="1038"/>
      <c r="BU123" s="1038"/>
      <c r="BV123" s="1038">
        <v>5405906</v>
      </c>
      <c r="BW123" s="1038"/>
      <c r="BX123" s="1038"/>
      <c r="BY123" s="1038"/>
      <c r="BZ123" s="1038"/>
      <c r="CA123" s="1038">
        <v>5388961</v>
      </c>
      <c r="CB123" s="1038"/>
      <c r="CC123" s="1038"/>
      <c r="CD123" s="1038"/>
      <c r="CE123" s="1038"/>
      <c r="CF123" s="1003"/>
      <c r="CG123" s="1004"/>
      <c r="CH123" s="1004"/>
      <c r="CI123" s="1004"/>
      <c r="CJ123" s="1005"/>
      <c r="CK123" s="1011"/>
      <c r="CL123" s="1012"/>
      <c r="CM123" s="1012"/>
      <c r="CN123" s="1012"/>
      <c r="CO123" s="1013"/>
      <c r="CP123" s="1021" t="s">
        <v>480</v>
      </c>
      <c r="CQ123" s="1022"/>
      <c r="CR123" s="1022"/>
      <c r="CS123" s="1022"/>
      <c r="CT123" s="1022"/>
      <c r="CU123" s="1022"/>
      <c r="CV123" s="1022"/>
      <c r="CW123" s="1022"/>
      <c r="CX123" s="1022"/>
      <c r="CY123" s="1022"/>
      <c r="CZ123" s="1022"/>
      <c r="DA123" s="1022"/>
      <c r="DB123" s="1022"/>
      <c r="DC123" s="1022"/>
      <c r="DD123" s="1022"/>
      <c r="DE123" s="1022"/>
      <c r="DF123" s="1023"/>
      <c r="DG123" s="960" t="s">
        <v>132</v>
      </c>
      <c r="DH123" s="961"/>
      <c r="DI123" s="961"/>
      <c r="DJ123" s="961"/>
      <c r="DK123" s="962"/>
      <c r="DL123" s="963" t="s">
        <v>132</v>
      </c>
      <c r="DM123" s="961"/>
      <c r="DN123" s="961"/>
      <c r="DO123" s="961"/>
      <c r="DP123" s="962"/>
      <c r="DQ123" s="963" t="s">
        <v>463</v>
      </c>
      <c r="DR123" s="961"/>
      <c r="DS123" s="961"/>
      <c r="DT123" s="961"/>
      <c r="DU123" s="962"/>
      <c r="DV123" s="964" t="s">
        <v>132</v>
      </c>
      <c r="DW123" s="965"/>
      <c r="DX123" s="965"/>
      <c r="DY123" s="965"/>
      <c r="DZ123" s="966"/>
    </row>
    <row r="124" spans="1:130" s="230" customFormat="1" ht="26.25" customHeight="1" thickBot="1" x14ac:dyDescent="0.25">
      <c r="A124" s="1065"/>
      <c r="B124" s="951"/>
      <c r="C124" s="924" t="s">
        <v>464</v>
      </c>
      <c r="D124" s="925"/>
      <c r="E124" s="925"/>
      <c r="F124" s="925"/>
      <c r="G124" s="925"/>
      <c r="H124" s="925"/>
      <c r="I124" s="925"/>
      <c r="J124" s="925"/>
      <c r="K124" s="925"/>
      <c r="L124" s="925"/>
      <c r="M124" s="925"/>
      <c r="N124" s="925"/>
      <c r="O124" s="925"/>
      <c r="P124" s="925"/>
      <c r="Q124" s="925"/>
      <c r="R124" s="925"/>
      <c r="S124" s="925"/>
      <c r="T124" s="925"/>
      <c r="U124" s="925"/>
      <c r="V124" s="925"/>
      <c r="W124" s="925"/>
      <c r="X124" s="925"/>
      <c r="Y124" s="925"/>
      <c r="Z124" s="926"/>
      <c r="AA124" s="960" t="s">
        <v>132</v>
      </c>
      <c r="AB124" s="961"/>
      <c r="AC124" s="961"/>
      <c r="AD124" s="961"/>
      <c r="AE124" s="962"/>
      <c r="AF124" s="963" t="s">
        <v>132</v>
      </c>
      <c r="AG124" s="961"/>
      <c r="AH124" s="961"/>
      <c r="AI124" s="961"/>
      <c r="AJ124" s="962"/>
      <c r="AK124" s="963" t="s">
        <v>132</v>
      </c>
      <c r="AL124" s="961"/>
      <c r="AM124" s="961"/>
      <c r="AN124" s="961"/>
      <c r="AO124" s="962"/>
      <c r="AP124" s="964" t="s">
        <v>132</v>
      </c>
      <c r="AQ124" s="965"/>
      <c r="AR124" s="965"/>
      <c r="AS124" s="965"/>
      <c r="AT124" s="966"/>
      <c r="AU124" s="1033" t="s">
        <v>481</v>
      </c>
      <c r="AV124" s="1034"/>
      <c r="AW124" s="1034"/>
      <c r="AX124" s="1034"/>
      <c r="AY124" s="1034"/>
      <c r="AZ124" s="1034"/>
      <c r="BA124" s="1034"/>
      <c r="BB124" s="1034"/>
      <c r="BC124" s="1034"/>
      <c r="BD124" s="1034"/>
      <c r="BE124" s="1034"/>
      <c r="BF124" s="1034"/>
      <c r="BG124" s="1034"/>
      <c r="BH124" s="1034"/>
      <c r="BI124" s="1034"/>
      <c r="BJ124" s="1034"/>
      <c r="BK124" s="1034"/>
      <c r="BL124" s="1034"/>
      <c r="BM124" s="1034"/>
      <c r="BN124" s="1034"/>
      <c r="BO124" s="1034"/>
      <c r="BP124" s="1035"/>
      <c r="BQ124" s="1036">
        <v>36.799999999999997</v>
      </c>
      <c r="BR124" s="1029"/>
      <c r="BS124" s="1029"/>
      <c r="BT124" s="1029"/>
      <c r="BU124" s="1029"/>
      <c r="BV124" s="1029">
        <v>11.9</v>
      </c>
      <c r="BW124" s="1029"/>
      <c r="BX124" s="1029"/>
      <c r="BY124" s="1029"/>
      <c r="BZ124" s="1029"/>
      <c r="CA124" s="1029">
        <v>41.4</v>
      </c>
      <c r="CB124" s="1029"/>
      <c r="CC124" s="1029"/>
      <c r="CD124" s="1029"/>
      <c r="CE124" s="1029"/>
      <c r="CF124" s="1030"/>
      <c r="CG124" s="1031"/>
      <c r="CH124" s="1031"/>
      <c r="CI124" s="1031"/>
      <c r="CJ124" s="1032"/>
      <c r="CK124" s="1014"/>
      <c r="CL124" s="1014"/>
      <c r="CM124" s="1014"/>
      <c r="CN124" s="1014"/>
      <c r="CO124" s="1015"/>
      <c r="CP124" s="1021" t="s">
        <v>482</v>
      </c>
      <c r="CQ124" s="1022"/>
      <c r="CR124" s="1022"/>
      <c r="CS124" s="1022"/>
      <c r="CT124" s="1022"/>
      <c r="CU124" s="1022"/>
      <c r="CV124" s="1022"/>
      <c r="CW124" s="1022"/>
      <c r="CX124" s="1022"/>
      <c r="CY124" s="1022"/>
      <c r="CZ124" s="1022"/>
      <c r="DA124" s="1022"/>
      <c r="DB124" s="1022"/>
      <c r="DC124" s="1022"/>
      <c r="DD124" s="1022"/>
      <c r="DE124" s="1022"/>
      <c r="DF124" s="1023"/>
      <c r="DG124" s="1006">
        <v>730680</v>
      </c>
      <c r="DH124" s="988"/>
      <c r="DI124" s="988"/>
      <c r="DJ124" s="988"/>
      <c r="DK124" s="989"/>
      <c r="DL124" s="987">
        <v>731829</v>
      </c>
      <c r="DM124" s="988"/>
      <c r="DN124" s="988"/>
      <c r="DO124" s="988"/>
      <c r="DP124" s="989"/>
      <c r="DQ124" s="987" t="s">
        <v>132</v>
      </c>
      <c r="DR124" s="988"/>
      <c r="DS124" s="988"/>
      <c r="DT124" s="988"/>
      <c r="DU124" s="989"/>
      <c r="DV124" s="990" t="s">
        <v>132</v>
      </c>
      <c r="DW124" s="991"/>
      <c r="DX124" s="991"/>
      <c r="DY124" s="991"/>
      <c r="DZ124" s="992"/>
    </row>
    <row r="125" spans="1:130" s="230" customFormat="1" ht="26.25" customHeight="1" x14ac:dyDescent="0.2">
      <c r="A125" s="1065"/>
      <c r="B125" s="951"/>
      <c r="C125" s="924" t="s">
        <v>467</v>
      </c>
      <c r="D125" s="925"/>
      <c r="E125" s="925"/>
      <c r="F125" s="925"/>
      <c r="G125" s="925"/>
      <c r="H125" s="925"/>
      <c r="I125" s="925"/>
      <c r="J125" s="925"/>
      <c r="K125" s="925"/>
      <c r="L125" s="925"/>
      <c r="M125" s="925"/>
      <c r="N125" s="925"/>
      <c r="O125" s="925"/>
      <c r="P125" s="925"/>
      <c r="Q125" s="925"/>
      <c r="R125" s="925"/>
      <c r="S125" s="925"/>
      <c r="T125" s="925"/>
      <c r="U125" s="925"/>
      <c r="V125" s="925"/>
      <c r="W125" s="925"/>
      <c r="X125" s="925"/>
      <c r="Y125" s="925"/>
      <c r="Z125" s="926"/>
      <c r="AA125" s="960" t="s">
        <v>132</v>
      </c>
      <c r="AB125" s="961"/>
      <c r="AC125" s="961"/>
      <c r="AD125" s="961"/>
      <c r="AE125" s="962"/>
      <c r="AF125" s="963" t="s">
        <v>462</v>
      </c>
      <c r="AG125" s="961"/>
      <c r="AH125" s="961"/>
      <c r="AI125" s="961"/>
      <c r="AJ125" s="962"/>
      <c r="AK125" s="963" t="s">
        <v>132</v>
      </c>
      <c r="AL125" s="961"/>
      <c r="AM125" s="961"/>
      <c r="AN125" s="961"/>
      <c r="AO125" s="962"/>
      <c r="AP125" s="964" t="s">
        <v>132</v>
      </c>
      <c r="AQ125" s="965"/>
      <c r="AR125" s="965"/>
      <c r="AS125" s="965"/>
      <c r="AT125" s="96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4" t="s">
        <v>483</v>
      </c>
      <c r="CL125" s="1009"/>
      <c r="CM125" s="1009"/>
      <c r="CN125" s="1009"/>
      <c r="CO125" s="1010"/>
      <c r="CP125" s="931" t="s">
        <v>484</v>
      </c>
      <c r="CQ125" s="899"/>
      <c r="CR125" s="899"/>
      <c r="CS125" s="899"/>
      <c r="CT125" s="899"/>
      <c r="CU125" s="899"/>
      <c r="CV125" s="899"/>
      <c r="CW125" s="899"/>
      <c r="CX125" s="899"/>
      <c r="CY125" s="899"/>
      <c r="CZ125" s="899"/>
      <c r="DA125" s="899"/>
      <c r="DB125" s="899"/>
      <c r="DC125" s="899"/>
      <c r="DD125" s="899"/>
      <c r="DE125" s="899"/>
      <c r="DF125" s="900"/>
      <c r="DG125" s="932" t="s">
        <v>132</v>
      </c>
      <c r="DH125" s="933"/>
      <c r="DI125" s="933"/>
      <c r="DJ125" s="933"/>
      <c r="DK125" s="933"/>
      <c r="DL125" s="933" t="s">
        <v>462</v>
      </c>
      <c r="DM125" s="933"/>
      <c r="DN125" s="933"/>
      <c r="DO125" s="933"/>
      <c r="DP125" s="933"/>
      <c r="DQ125" s="933" t="s">
        <v>132</v>
      </c>
      <c r="DR125" s="933"/>
      <c r="DS125" s="933"/>
      <c r="DT125" s="933"/>
      <c r="DU125" s="933"/>
      <c r="DV125" s="934" t="s">
        <v>132</v>
      </c>
      <c r="DW125" s="934"/>
      <c r="DX125" s="934"/>
      <c r="DY125" s="934"/>
      <c r="DZ125" s="935"/>
    </row>
    <row r="126" spans="1:130" s="230" customFormat="1" ht="26.25" customHeight="1" thickBot="1" x14ac:dyDescent="0.25">
      <c r="A126" s="1065"/>
      <c r="B126" s="951"/>
      <c r="C126" s="924" t="s">
        <v>469</v>
      </c>
      <c r="D126" s="925"/>
      <c r="E126" s="925"/>
      <c r="F126" s="925"/>
      <c r="G126" s="925"/>
      <c r="H126" s="925"/>
      <c r="I126" s="925"/>
      <c r="J126" s="925"/>
      <c r="K126" s="925"/>
      <c r="L126" s="925"/>
      <c r="M126" s="925"/>
      <c r="N126" s="925"/>
      <c r="O126" s="925"/>
      <c r="P126" s="925"/>
      <c r="Q126" s="925"/>
      <c r="R126" s="925"/>
      <c r="S126" s="925"/>
      <c r="T126" s="925"/>
      <c r="U126" s="925"/>
      <c r="V126" s="925"/>
      <c r="W126" s="925"/>
      <c r="X126" s="925"/>
      <c r="Y126" s="925"/>
      <c r="Z126" s="926"/>
      <c r="AA126" s="960" t="s">
        <v>132</v>
      </c>
      <c r="AB126" s="961"/>
      <c r="AC126" s="961"/>
      <c r="AD126" s="961"/>
      <c r="AE126" s="962"/>
      <c r="AF126" s="963" t="s">
        <v>463</v>
      </c>
      <c r="AG126" s="961"/>
      <c r="AH126" s="961"/>
      <c r="AI126" s="961"/>
      <c r="AJ126" s="962"/>
      <c r="AK126" s="963" t="s">
        <v>463</v>
      </c>
      <c r="AL126" s="961"/>
      <c r="AM126" s="961"/>
      <c r="AN126" s="961"/>
      <c r="AO126" s="962"/>
      <c r="AP126" s="964" t="s">
        <v>132</v>
      </c>
      <c r="AQ126" s="965"/>
      <c r="AR126" s="965"/>
      <c r="AS126" s="965"/>
      <c r="AT126" s="96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5"/>
      <c r="CL126" s="1012"/>
      <c r="CM126" s="1012"/>
      <c r="CN126" s="1012"/>
      <c r="CO126" s="1013"/>
      <c r="CP126" s="924" t="s">
        <v>485</v>
      </c>
      <c r="CQ126" s="925"/>
      <c r="CR126" s="925"/>
      <c r="CS126" s="925"/>
      <c r="CT126" s="925"/>
      <c r="CU126" s="925"/>
      <c r="CV126" s="925"/>
      <c r="CW126" s="925"/>
      <c r="CX126" s="925"/>
      <c r="CY126" s="925"/>
      <c r="CZ126" s="925"/>
      <c r="DA126" s="925"/>
      <c r="DB126" s="925"/>
      <c r="DC126" s="925"/>
      <c r="DD126" s="925"/>
      <c r="DE126" s="925"/>
      <c r="DF126" s="926"/>
      <c r="DG126" s="927" t="s">
        <v>132</v>
      </c>
      <c r="DH126" s="928"/>
      <c r="DI126" s="928"/>
      <c r="DJ126" s="928"/>
      <c r="DK126" s="928"/>
      <c r="DL126" s="928" t="s">
        <v>486</v>
      </c>
      <c r="DM126" s="928"/>
      <c r="DN126" s="928"/>
      <c r="DO126" s="928"/>
      <c r="DP126" s="928"/>
      <c r="DQ126" s="928" t="s">
        <v>132</v>
      </c>
      <c r="DR126" s="928"/>
      <c r="DS126" s="928"/>
      <c r="DT126" s="928"/>
      <c r="DU126" s="928"/>
      <c r="DV126" s="929" t="s">
        <v>462</v>
      </c>
      <c r="DW126" s="929"/>
      <c r="DX126" s="929"/>
      <c r="DY126" s="929"/>
      <c r="DZ126" s="930"/>
    </row>
    <row r="127" spans="1:130" s="230" customFormat="1" ht="26.25" customHeight="1" x14ac:dyDescent="0.2">
      <c r="A127" s="1066"/>
      <c r="B127" s="953"/>
      <c r="C127" s="975" t="s">
        <v>487</v>
      </c>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8"/>
      <c r="AA127" s="960" t="s">
        <v>132</v>
      </c>
      <c r="AB127" s="961"/>
      <c r="AC127" s="961"/>
      <c r="AD127" s="961"/>
      <c r="AE127" s="962"/>
      <c r="AF127" s="963" t="s">
        <v>132</v>
      </c>
      <c r="AG127" s="961"/>
      <c r="AH127" s="961"/>
      <c r="AI127" s="961"/>
      <c r="AJ127" s="962"/>
      <c r="AK127" s="963" t="s">
        <v>462</v>
      </c>
      <c r="AL127" s="961"/>
      <c r="AM127" s="961"/>
      <c r="AN127" s="961"/>
      <c r="AO127" s="962"/>
      <c r="AP127" s="964" t="s">
        <v>132</v>
      </c>
      <c r="AQ127" s="965"/>
      <c r="AR127" s="965"/>
      <c r="AS127" s="965"/>
      <c r="AT127" s="966"/>
      <c r="AU127" s="232"/>
      <c r="AV127" s="232"/>
      <c r="AW127" s="232"/>
      <c r="AX127" s="1039" t="s">
        <v>488</v>
      </c>
      <c r="AY127" s="1040"/>
      <c r="AZ127" s="1040"/>
      <c r="BA127" s="1040"/>
      <c r="BB127" s="1040"/>
      <c r="BC127" s="1040"/>
      <c r="BD127" s="1040"/>
      <c r="BE127" s="1041"/>
      <c r="BF127" s="1042" t="s">
        <v>489</v>
      </c>
      <c r="BG127" s="1040"/>
      <c r="BH127" s="1040"/>
      <c r="BI127" s="1040"/>
      <c r="BJ127" s="1040"/>
      <c r="BK127" s="1040"/>
      <c r="BL127" s="1041"/>
      <c r="BM127" s="1042" t="s">
        <v>490</v>
      </c>
      <c r="BN127" s="1040"/>
      <c r="BO127" s="1040"/>
      <c r="BP127" s="1040"/>
      <c r="BQ127" s="1040"/>
      <c r="BR127" s="1040"/>
      <c r="BS127" s="1041"/>
      <c r="BT127" s="1042" t="s">
        <v>491</v>
      </c>
      <c r="BU127" s="1040"/>
      <c r="BV127" s="1040"/>
      <c r="BW127" s="1040"/>
      <c r="BX127" s="1040"/>
      <c r="BY127" s="1040"/>
      <c r="BZ127" s="1063"/>
      <c r="CA127" s="232"/>
      <c r="CB127" s="232"/>
      <c r="CC127" s="232"/>
      <c r="CD127" s="255"/>
      <c r="CE127" s="255"/>
      <c r="CF127" s="255"/>
      <c r="CG127" s="232"/>
      <c r="CH127" s="232"/>
      <c r="CI127" s="232"/>
      <c r="CJ127" s="254"/>
      <c r="CK127" s="1025"/>
      <c r="CL127" s="1012"/>
      <c r="CM127" s="1012"/>
      <c r="CN127" s="1012"/>
      <c r="CO127" s="1013"/>
      <c r="CP127" s="924" t="s">
        <v>492</v>
      </c>
      <c r="CQ127" s="925"/>
      <c r="CR127" s="925"/>
      <c r="CS127" s="925"/>
      <c r="CT127" s="925"/>
      <c r="CU127" s="925"/>
      <c r="CV127" s="925"/>
      <c r="CW127" s="925"/>
      <c r="CX127" s="925"/>
      <c r="CY127" s="925"/>
      <c r="CZ127" s="925"/>
      <c r="DA127" s="925"/>
      <c r="DB127" s="925"/>
      <c r="DC127" s="925"/>
      <c r="DD127" s="925"/>
      <c r="DE127" s="925"/>
      <c r="DF127" s="926"/>
      <c r="DG127" s="927" t="s">
        <v>486</v>
      </c>
      <c r="DH127" s="928"/>
      <c r="DI127" s="928"/>
      <c r="DJ127" s="928"/>
      <c r="DK127" s="928"/>
      <c r="DL127" s="928" t="s">
        <v>132</v>
      </c>
      <c r="DM127" s="928"/>
      <c r="DN127" s="928"/>
      <c r="DO127" s="928"/>
      <c r="DP127" s="928"/>
      <c r="DQ127" s="928" t="s">
        <v>132</v>
      </c>
      <c r="DR127" s="928"/>
      <c r="DS127" s="928"/>
      <c r="DT127" s="928"/>
      <c r="DU127" s="928"/>
      <c r="DV127" s="929" t="s">
        <v>132</v>
      </c>
      <c r="DW127" s="929"/>
      <c r="DX127" s="929"/>
      <c r="DY127" s="929"/>
      <c r="DZ127" s="930"/>
    </row>
    <row r="128" spans="1:130" s="230" customFormat="1" ht="26.25" customHeight="1" thickBot="1" x14ac:dyDescent="0.25">
      <c r="A128" s="1049" t="s">
        <v>493</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494</v>
      </c>
      <c r="X128" s="1051"/>
      <c r="Y128" s="1051"/>
      <c r="Z128" s="1052"/>
      <c r="AA128" s="1053">
        <v>7994</v>
      </c>
      <c r="AB128" s="1054"/>
      <c r="AC128" s="1054"/>
      <c r="AD128" s="1054"/>
      <c r="AE128" s="1055"/>
      <c r="AF128" s="1056">
        <v>5810</v>
      </c>
      <c r="AG128" s="1054"/>
      <c r="AH128" s="1054"/>
      <c r="AI128" s="1054"/>
      <c r="AJ128" s="1055"/>
      <c r="AK128" s="1056">
        <v>5813</v>
      </c>
      <c r="AL128" s="1054"/>
      <c r="AM128" s="1054"/>
      <c r="AN128" s="1054"/>
      <c r="AO128" s="1055"/>
      <c r="AP128" s="1057"/>
      <c r="AQ128" s="1058"/>
      <c r="AR128" s="1058"/>
      <c r="AS128" s="1058"/>
      <c r="AT128" s="1059"/>
      <c r="AU128" s="232"/>
      <c r="AV128" s="232"/>
      <c r="AW128" s="232"/>
      <c r="AX128" s="898" t="s">
        <v>495</v>
      </c>
      <c r="AY128" s="899"/>
      <c r="AZ128" s="899"/>
      <c r="BA128" s="899"/>
      <c r="BB128" s="899"/>
      <c r="BC128" s="899"/>
      <c r="BD128" s="899"/>
      <c r="BE128" s="900"/>
      <c r="BF128" s="1060" t="s">
        <v>132</v>
      </c>
      <c r="BG128" s="1061"/>
      <c r="BH128" s="1061"/>
      <c r="BI128" s="1061"/>
      <c r="BJ128" s="1061"/>
      <c r="BK128" s="1061"/>
      <c r="BL128" s="1062"/>
      <c r="BM128" s="1060">
        <v>15</v>
      </c>
      <c r="BN128" s="1061"/>
      <c r="BO128" s="1061"/>
      <c r="BP128" s="1061"/>
      <c r="BQ128" s="1061"/>
      <c r="BR128" s="1061"/>
      <c r="BS128" s="1062"/>
      <c r="BT128" s="1060">
        <v>20</v>
      </c>
      <c r="BU128" s="1061"/>
      <c r="BV128" s="1061"/>
      <c r="BW128" s="1061"/>
      <c r="BX128" s="1061"/>
      <c r="BY128" s="1061"/>
      <c r="BZ128" s="1078"/>
      <c r="CA128" s="255"/>
      <c r="CB128" s="255"/>
      <c r="CC128" s="255"/>
      <c r="CD128" s="255"/>
      <c r="CE128" s="255"/>
      <c r="CF128" s="255"/>
      <c r="CG128" s="232"/>
      <c r="CH128" s="232"/>
      <c r="CI128" s="232"/>
      <c r="CJ128" s="254"/>
      <c r="CK128" s="1026"/>
      <c r="CL128" s="1027"/>
      <c r="CM128" s="1027"/>
      <c r="CN128" s="1027"/>
      <c r="CO128" s="1028"/>
      <c r="CP128" s="1043" t="s">
        <v>496</v>
      </c>
      <c r="CQ128" s="740"/>
      <c r="CR128" s="740"/>
      <c r="CS128" s="740"/>
      <c r="CT128" s="740"/>
      <c r="CU128" s="740"/>
      <c r="CV128" s="740"/>
      <c r="CW128" s="740"/>
      <c r="CX128" s="740"/>
      <c r="CY128" s="740"/>
      <c r="CZ128" s="740"/>
      <c r="DA128" s="740"/>
      <c r="DB128" s="740"/>
      <c r="DC128" s="740"/>
      <c r="DD128" s="740"/>
      <c r="DE128" s="740"/>
      <c r="DF128" s="1044"/>
      <c r="DG128" s="1045" t="s">
        <v>132</v>
      </c>
      <c r="DH128" s="1046"/>
      <c r="DI128" s="1046"/>
      <c r="DJ128" s="1046"/>
      <c r="DK128" s="1046"/>
      <c r="DL128" s="1046" t="s">
        <v>132</v>
      </c>
      <c r="DM128" s="1046"/>
      <c r="DN128" s="1046"/>
      <c r="DO128" s="1046"/>
      <c r="DP128" s="1046"/>
      <c r="DQ128" s="1046" t="s">
        <v>132</v>
      </c>
      <c r="DR128" s="1046"/>
      <c r="DS128" s="1046"/>
      <c r="DT128" s="1046"/>
      <c r="DU128" s="1046"/>
      <c r="DV128" s="1047" t="s">
        <v>132</v>
      </c>
      <c r="DW128" s="1047"/>
      <c r="DX128" s="1047"/>
      <c r="DY128" s="1047"/>
      <c r="DZ128" s="1048"/>
    </row>
    <row r="129" spans="1:131" s="230" customFormat="1" ht="26.25" customHeight="1" x14ac:dyDescent="0.2">
      <c r="A129" s="936" t="s">
        <v>111</v>
      </c>
      <c r="B129" s="937"/>
      <c r="C129" s="937"/>
      <c r="D129" s="937"/>
      <c r="E129" s="937"/>
      <c r="F129" s="937"/>
      <c r="G129" s="937"/>
      <c r="H129" s="937"/>
      <c r="I129" s="937"/>
      <c r="J129" s="937"/>
      <c r="K129" s="937"/>
      <c r="L129" s="937"/>
      <c r="M129" s="937"/>
      <c r="N129" s="937"/>
      <c r="O129" s="937"/>
      <c r="P129" s="937"/>
      <c r="Q129" s="937"/>
      <c r="R129" s="937"/>
      <c r="S129" s="937"/>
      <c r="T129" s="937"/>
      <c r="U129" s="937"/>
      <c r="V129" s="937"/>
      <c r="W129" s="1072" t="s">
        <v>497</v>
      </c>
      <c r="X129" s="1073"/>
      <c r="Y129" s="1073"/>
      <c r="Z129" s="1074"/>
      <c r="AA129" s="960">
        <v>2365739</v>
      </c>
      <c r="AB129" s="961"/>
      <c r="AC129" s="961"/>
      <c r="AD129" s="961"/>
      <c r="AE129" s="962"/>
      <c r="AF129" s="963">
        <v>2553139</v>
      </c>
      <c r="AG129" s="961"/>
      <c r="AH129" s="961"/>
      <c r="AI129" s="961"/>
      <c r="AJ129" s="962"/>
      <c r="AK129" s="963">
        <v>2511483</v>
      </c>
      <c r="AL129" s="961"/>
      <c r="AM129" s="961"/>
      <c r="AN129" s="961"/>
      <c r="AO129" s="962"/>
      <c r="AP129" s="1075"/>
      <c r="AQ129" s="1076"/>
      <c r="AR129" s="1076"/>
      <c r="AS129" s="1076"/>
      <c r="AT129" s="1077"/>
      <c r="AU129" s="233"/>
      <c r="AV129" s="233"/>
      <c r="AW129" s="233"/>
      <c r="AX129" s="1067" t="s">
        <v>498</v>
      </c>
      <c r="AY129" s="925"/>
      <c r="AZ129" s="925"/>
      <c r="BA129" s="925"/>
      <c r="BB129" s="925"/>
      <c r="BC129" s="925"/>
      <c r="BD129" s="925"/>
      <c r="BE129" s="926"/>
      <c r="BF129" s="1068" t="s">
        <v>132</v>
      </c>
      <c r="BG129" s="1069"/>
      <c r="BH129" s="1069"/>
      <c r="BI129" s="1069"/>
      <c r="BJ129" s="1069"/>
      <c r="BK129" s="1069"/>
      <c r="BL129" s="1070"/>
      <c r="BM129" s="1068">
        <v>20</v>
      </c>
      <c r="BN129" s="1069"/>
      <c r="BO129" s="1069"/>
      <c r="BP129" s="1069"/>
      <c r="BQ129" s="1069"/>
      <c r="BR129" s="1069"/>
      <c r="BS129" s="1070"/>
      <c r="BT129" s="1068">
        <v>30</v>
      </c>
      <c r="BU129" s="1069"/>
      <c r="BV129" s="1069"/>
      <c r="BW129" s="1069"/>
      <c r="BX129" s="1069"/>
      <c r="BY129" s="1069"/>
      <c r="BZ129" s="1071"/>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6" t="s">
        <v>499</v>
      </c>
      <c r="B130" s="937"/>
      <c r="C130" s="937"/>
      <c r="D130" s="937"/>
      <c r="E130" s="937"/>
      <c r="F130" s="937"/>
      <c r="G130" s="937"/>
      <c r="H130" s="937"/>
      <c r="I130" s="937"/>
      <c r="J130" s="937"/>
      <c r="K130" s="937"/>
      <c r="L130" s="937"/>
      <c r="M130" s="937"/>
      <c r="N130" s="937"/>
      <c r="O130" s="937"/>
      <c r="P130" s="937"/>
      <c r="Q130" s="937"/>
      <c r="R130" s="937"/>
      <c r="S130" s="937"/>
      <c r="T130" s="937"/>
      <c r="U130" s="937"/>
      <c r="V130" s="937"/>
      <c r="W130" s="1072" t="s">
        <v>500</v>
      </c>
      <c r="X130" s="1073"/>
      <c r="Y130" s="1073"/>
      <c r="Z130" s="1074"/>
      <c r="AA130" s="960">
        <v>264082</v>
      </c>
      <c r="AB130" s="961"/>
      <c r="AC130" s="961"/>
      <c r="AD130" s="961"/>
      <c r="AE130" s="962"/>
      <c r="AF130" s="963">
        <v>268892</v>
      </c>
      <c r="AG130" s="961"/>
      <c r="AH130" s="961"/>
      <c r="AI130" s="961"/>
      <c r="AJ130" s="962"/>
      <c r="AK130" s="963">
        <v>281540</v>
      </c>
      <c r="AL130" s="961"/>
      <c r="AM130" s="961"/>
      <c r="AN130" s="961"/>
      <c r="AO130" s="962"/>
      <c r="AP130" s="1075"/>
      <c r="AQ130" s="1076"/>
      <c r="AR130" s="1076"/>
      <c r="AS130" s="1076"/>
      <c r="AT130" s="1077"/>
      <c r="AU130" s="233"/>
      <c r="AV130" s="233"/>
      <c r="AW130" s="233"/>
      <c r="AX130" s="1067" t="s">
        <v>501</v>
      </c>
      <c r="AY130" s="925"/>
      <c r="AZ130" s="925"/>
      <c r="BA130" s="925"/>
      <c r="BB130" s="925"/>
      <c r="BC130" s="925"/>
      <c r="BD130" s="925"/>
      <c r="BE130" s="926"/>
      <c r="BF130" s="1103">
        <v>10.7</v>
      </c>
      <c r="BG130" s="1104"/>
      <c r="BH130" s="1104"/>
      <c r="BI130" s="1104"/>
      <c r="BJ130" s="1104"/>
      <c r="BK130" s="1104"/>
      <c r="BL130" s="1105"/>
      <c r="BM130" s="1103">
        <v>25</v>
      </c>
      <c r="BN130" s="1104"/>
      <c r="BO130" s="1104"/>
      <c r="BP130" s="1104"/>
      <c r="BQ130" s="1104"/>
      <c r="BR130" s="1104"/>
      <c r="BS130" s="1105"/>
      <c r="BT130" s="1103">
        <v>35</v>
      </c>
      <c r="BU130" s="1104"/>
      <c r="BV130" s="1104"/>
      <c r="BW130" s="1104"/>
      <c r="BX130" s="1104"/>
      <c r="BY130" s="1104"/>
      <c r="BZ130" s="1106"/>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7"/>
      <c r="B131" s="1108"/>
      <c r="C131" s="1108"/>
      <c r="D131" s="1108"/>
      <c r="E131" s="1108"/>
      <c r="F131" s="1108"/>
      <c r="G131" s="1108"/>
      <c r="H131" s="1108"/>
      <c r="I131" s="1108"/>
      <c r="J131" s="1108"/>
      <c r="K131" s="1108"/>
      <c r="L131" s="1108"/>
      <c r="M131" s="1108"/>
      <c r="N131" s="1108"/>
      <c r="O131" s="1108"/>
      <c r="P131" s="1108"/>
      <c r="Q131" s="1108"/>
      <c r="R131" s="1108"/>
      <c r="S131" s="1108"/>
      <c r="T131" s="1108"/>
      <c r="U131" s="1108"/>
      <c r="V131" s="1108"/>
      <c r="W131" s="1109" t="s">
        <v>502</v>
      </c>
      <c r="X131" s="1110"/>
      <c r="Y131" s="1110"/>
      <c r="Z131" s="1111"/>
      <c r="AA131" s="1006">
        <v>2101657</v>
      </c>
      <c r="AB131" s="988"/>
      <c r="AC131" s="988"/>
      <c r="AD131" s="988"/>
      <c r="AE131" s="989"/>
      <c r="AF131" s="987">
        <v>2284247</v>
      </c>
      <c r="AG131" s="988"/>
      <c r="AH131" s="988"/>
      <c r="AI131" s="988"/>
      <c r="AJ131" s="989"/>
      <c r="AK131" s="987">
        <v>2229943</v>
      </c>
      <c r="AL131" s="988"/>
      <c r="AM131" s="988"/>
      <c r="AN131" s="988"/>
      <c r="AO131" s="989"/>
      <c r="AP131" s="1112"/>
      <c r="AQ131" s="1113"/>
      <c r="AR131" s="1113"/>
      <c r="AS131" s="1113"/>
      <c r="AT131" s="1114"/>
      <c r="AU131" s="233"/>
      <c r="AV131" s="233"/>
      <c r="AW131" s="233"/>
      <c r="AX131" s="1085" t="s">
        <v>503</v>
      </c>
      <c r="AY131" s="740"/>
      <c r="AZ131" s="740"/>
      <c r="BA131" s="740"/>
      <c r="BB131" s="740"/>
      <c r="BC131" s="740"/>
      <c r="BD131" s="740"/>
      <c r="BE131" s="1044"/>
      <c r="BF131" s="1086">
        <v>41.4</v>
      </c>
      <c r="BG131" s="1087"/>
      <c r="BH131" s="1087"/>
      <c r="BI131" s="1087"/>
      <c r="BJ131" s="1087"/>
      <c r="BK131" s="1087"/>
      <c r="BL131" s="1088"/>
      <c r="BM131" s="1086">
        <v>350</v>
      </c>
      <c r="BN131" s="1087"/>
      <c r="BO131" s="1087"/>
      <c r="BP131" s="1087"/>
      <c r="BQ131" s="1087"/>
      <c r="BR131" s="1087"/>
      <c r="BS131" s="1088"/>
      <c r="BT131" s="1089"/>
      <c r="BU131" s="1090"/>
      <c r="BV131" s="1090"/>
      <c r="BW131" s="1090"/>
      <c r="BX131" s="1090"/>
      <c r="BY131" s="1090"/>
      <c r="BZ131" s="1091"/>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2" t="s">
        <v>504</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505</v>
      </c>
      <c r="W132" s="1096"/>
      <c r="X132" s="1096"/>
      <c r="Y132" s="1096"/>
      <c r="Z132" s="1097"/>
      <c r="AA132" s="1098">
        <v>9.0352041270000001</v>
      </c>
      <c r="AB132" s="1099"/>
      <c r="AC132" s="1099"/>
      <c r="AD132" s="1099"/>
      <c r="AE132" s="1100"/>
      <c r="AF132" s="1101">
        <v>11.6336806</v>
      </c>
      <c r="AG132" s="1099"/>
      <c r="AH132" s="1099"/>
      <c r="AI132" s="1099"/>
      <c r="AJ132" s="1100"/>
      <c r="AK132" s="1101">
        <v>11.597426479999999</v>
      </c>
      <c r="AL132" s="1099"/>
      <c r="AM132" s="1099"/>
      <c r="AN132" s="1099"/>
      <c r="AO132" s="1100"/>
      <c r="AP132" s="1003"/>
      <c r="AQ132" s="1004"/>
      <c r="AR132" s="1004"/>
      <c r="AS132" s="1004"/>
      <c r="AT132" s="1102"/>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079" t="s">
        <v>506</v>
      </c>
      <c r="W133" s="1079"/>
      <c r="X133" s="1079"/>
      <c r="Y133" s="1079"/>
      <c r="Z133" s="1080"/>
      <c r="AA133" s="1081">
        <v>10.8</v>
      </c>
      <c r="AB133" s="1082"/>
      <c r="AC133" s="1082"/>
      <c r="AD133" s="1082"/>
      <c r="AE133" s="1083"/>
      <c r="AF133" s="1081">
        <v>11.1</v>
      </c>
      <c r="AG133" s="1082"/>
      <c r="AH133" s="1082"/>
      <c r="AI133" s="1082"/>
      <c r="AJ133" s="1083"/>
      <c r="AK133" s="1081">
        <v>10.7</v>
      </c>
      <c r="AL133" s="1082"/>
      <c r="AM133" s="1082"/>
      <c r="AN133" s="1082"/>
      <c r="AO133" s="1083"/>
      <c r="AP133" s="1030"/>
      <c r="AQ133" s="1031"/>
      <c r="AR133" s="1031"/>
      <c r="AS133" s="1031"/>
      <c r="AT133" s="1084"/>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QzYzyxKVqXXVfYhz8epwBmjUvQsAM7eBQqOpZ8YnP1yLlY3WcL4vMrjnClQEilah/VwYWbYv6sx8MmtmshPgRw==" saltValue="Rq2sy60FpHyhWWlxqnKbb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U49" zoomScaleNormal="85" zoomScaleSheetLayoutView="100" workbookViewId="0">
      <selection activeCell="CW30" sqref="CW30"/>
    </sheetView>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507</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Z/bD69SXY/70/MjmIsZMLYAnXCGpXMTw0maQPNSV4cj7e3UnOAQ5QpRl444qIi3haLSkoCz/U/oBR8uCdjUMw==" saltValue="WtBxwxC9gI+K2Vgzcv6H4Q==" spinCount="100000" sheet="1" objects="1" scenarios="1"/>
  <dataConsolidate/>
  <phoneticPr fontId="2"/>
  <printOptions horizontalCentered="1" verticalCentered="1"/>
  <pageMargins left="0" right="0" top="0" bottom="0" header="0" footer="0"/>
  <pageSetup paperSize="8" scale="6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32"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6BXkdAMwFWwOwvD6QyYXxmHF/FXZbN4vZNQZ8FryZPDGEkwf7W+16TMcbrfCQJX+9t0xW5GFzDsZp4R/JzO9g==" saltValue="XCdOrNkb8jUMY6Ld4gX2yQ==" spinCount="100000" sheet="1" objects="1" scenarios="1"/>
  <dataConsolidate/>
  <phoneticPr fontId="2"/>
  <printOptions horizontalCentered="1" verticalCentered="1"/>
  <pageMargins left="0" right="0" top="0" bottom="0" header="0" footer="0"/>
  <pageSetup paperSize="8" scale="65"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L1"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6" t="s">
        <v>510</v>
      </c>
      <c r="AP7" s="272"/>
      <c r="AQ7" s="273" t="s">
        <v>511</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7"/>
      <c r="AP8" s="278" t="s">
        <v>512</v>
      </c>
      <c r="AQ8" s="279" t="s">
        <v>513</v>
      </c>
      <c r="AR8" s="280" t="s">
        <v>514</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8" t="s">
        <v>515</v>
      </c>
      <c r="AL9" s="1119"/>
      <c r="AM9" s="1119"/>
      <c r="AN9" s="1120"/>
      <c r="AO9" s="281">
        <v>664285</v>
      </c>
      <c r="AP9" s="281">
        <v>105242</v>
      </c>
      <c r="AQ9" s="282">
        <v>138583</v>
      </c>
      <c r="AR9" s="283">
        <v>-24.1</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8" t="s">
        <v>516</v>
      </c>
      <c r="AL10" s="1119"/>
      <c r="AM10" s="1119"/>
      <c r="AN10" s="1120"/>
      <c r="AO10" s="284">
        <v>131197</v>
      </c>
      <c r="AP10" s="284">
        <v>20785</v>
      </c>
      <c r="AQ10" s="285">
        <v>15847</v>
      </c>
      <c r="AR10" s="286">
        <v>31.2</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8" t="s">
        <v>517</v>
      </c>
      <c r="AL11" s="1119"/>
      <c r="AM11" s="1119"/>
      <c r="AN11" s="1120"/>
      <c r="AO11" s="284" t="s">
        <v>518</v>
      </c>
      <c r="AP11" s="284" t="s">
        <v>518</v>
      </c>
      <c r="AQ11" s="285">
        <v>2224</v>
      </c>
      <c r="AR11" s="286" t="s">
        <v>518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8" t="s">
        <v>519</v>
      </c>
      <c r="AL12" s="1119"/>
      <c r="AM12" s="1119"/>
      <c r="AN12" s="1120"/>
      <c r="AO12" s="284" t="s">
        <v>518</v>
      </c>
      <c r="AP12" s="284" t="s">
        <v>518</v>
      </c>
      <c r="AQ12" s="285" t="s">
        <v>518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8" t="s">
        <v>520</v>
      </c>
      <c r="AL13" s="1119"/>
      <c r="AM13" s="1119"/>
      <c r="AN13" s="1120"/>
      <c r="AO13" s="284">
        <v>30438</v>
      </c>
      <c r="AP13" s="284">
        <v>4822</v>
      </c>
      <c r="AQ13" s="285">
        <v>5571</v>
      </c>
      <c r="AR13" s="286">
        <v>-13.4</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8" t="s">
        <v>521</v>
      </c>
      <c r="AL14" s="1119"/>
      <c r="AM14" s="1119"/>
      <c r="AN14" s="1120"/>
      <c r="AO14" s="284">
        <v>13127</v>
      </c>
      <c r="AP14" s="284">
        <v>2080</v>
      </c>
      <c r="AQ14" s="285">
        <v>2766</v>
      </c>
      <c r="AR14" s="286">
        <v>-24.8</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1" t="s">
        <v>522</v>
      </c>
      <c r="AL15" s="1122"/>
      <c r="AM15" s="1122"/>
      <c r="AN15" s="1123"/>
      <c r="AO15" s="284">
        <v>-41028</v>
      </c>
      <c r="AP15" s="284">
        <v>-6500</v>
      </c>
      <c r="AQ15" s="285">
        <v>-9361</v>
      </c>
      <c r="AR15" s="286">
        <v>-30.6</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1" t="s">
        <v>192</v>
      </c>
      <c r="AL16" s="1122"/>
      <c r="AM16" s="1122"/>
      <c r="AN16" s="1123"/>
      <c r="AO16" s="284">
        <v>798019</v>
      </c>
      <c r="AP16" s="284">
        <v>126429</v>
      </c>
      <c r="AQ16" s="285">
        <v>155632</v>
      </c>
      <c r="AR16" s="286">
        <v>-18.8</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4" t="s">
        <v>527</v>
      </c>
      <c r="AL21" s="1125"/>
      <c r="AM21" s="1125"/>
      <c r="AN21" s="1126"/>
      <c r="AO21" s="297">
        <v>9.82</v>
      </c>
      <c r="AP21" s="298">
        <v>13.83</v>
      </c>
      <c r="AQ21" s="299">
        <v>-4.01</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4" t="s">
        <v>528</v>
      </c>
      <c r="AL22" s="1125"/>
      <c r="AM22" s="1125"/>
      <c r="AN22" s="1126"/>
      <c r="AO22" s="302">
        <v>100.4</v>
      </c>
      <c r="AP22" s="303">
        <v>96.2</v>
      </c>
      <c r="AQ22" s="304">
        <v>4.2</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5" t="s">
        <v>529</v>
      </c>
      <c r="B26" s="1115"/>
      <c r="C26" s="1115"/>
      <c r="D26" s="1115"/>
      <c r="E26" s="1115"/>
      <c r="F26" s="1115"/>
      <c r="G26" s="1115"/>
      <c r="H26" s="1115"/>
      <c r="I26" s="1115"/>
      <c r="J26" s="1115"/>
      <c r="K26" s="1115"/>
      <c r="L26" s="1115"/>
      <c r="M26" s="1115"/>
      <c r="N26" s="1115"/>
      <c r="O26" s="1115"/>
      <c r="P26" s="1115"/>
      <c r="Q26" s="1115"/>
      <c r="R26" s="1115"/>
      <c r="S26" s="1115"/>
      <c r="T26" s="1115"/>
      <c r="U26" s="1115"/>
      <c r="V26" s="1115"/>
      <c r="W26" s="1115"/>
      <c r="X26" s="1115"/>
      <c r="Y26" s="1115"/>
      <c r="Z26" s="1115"/>
      <c r="AA26" s="1115"/>
      <c r="AB26" s="1115"/>
      <c r="AC26" s="1115"/>
      <c r="AD26" s="1115"/>
      <c r="AE26" s="1115"/>
      <c r="AF26" s="1115"/>
      <c r="AG26" s="1115"/>
      <c r="AH26" s="1115"/>
      <c r="AI26" s="1115"/>
      <c r="AJ26" s="1115"/>
      <c r="AK26" s="1115"/>
      <c r="AL26" s="1115"/>
      <c r="AM26" s="1115"/>
      <c r="AN26" s="1115"/>
      <c r="AO26" s="1115"/>
      <c r="AP26" s="1115"/>
      <c r="AQ26" s="1115"/>
      <c r="AR26" s="1115"/>
      <c r="AS26" s="1115"/>
      <c r="AT26" s="267"/>
    </row>
    <row r="27" spans="1:46" ht="13.2" x14ac:dyDescent="0.2">
      <c r="A27" s="309"/>
      <c r="AO27" s="262"/>
      <c r="AP27" s="262"/>
      <c r="AQ27" s="262"/>
      <c r="AR27" s="262"/>
      <c r="AS27" s="262"/>
      <c r="AT27" s="262"/>
    </row>
    <row r="28" spans="1:46" ht="16.2" x14ac:dyDescent="0.2">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6" t="s">
        <v>510</v>
      </c>
      <c r="AP30" s="272"/>
      <c r="AQ30" s="273" t="s">
        <v>511</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7"/>
      <c r="AP31" s="278" t="s">
        <v>512</v>
      </c>
      <c r="AQ31" s="279" t="s">
        <v>513</v>
      </c>
      <c r="AR31" s="280" t="s">
        <v>514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2" t="s">
        <v>532</v>
      </c>
      <c r="AL32" s="1133"/>
      <c r="AM32" s="1133"/>
      <c r="AN32" s="1134"/>
      <c r="AO32" s="312">
        <v>372763</v>
      </c>
      <c r="AP32" s="312">
        <v>59056</v>
      </c>
      <c r="AQ32" s="313">
        <v>82029</v>
      </c>
      <c r="AR32" s="314">
        <v>-28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2" t="s">
        <v>533</v>
      </c>
      <c r="AL33" s="1133"/>
      <c r="AM33" s="1133"/>
      <c r="AN33" s="1134"/>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2" t="s">
        <v>534</v>
      </c>
      <c r="AL34" s="1133"/>
      <c r="AM34" s="1133"/>
      <c r="AN34" s="1134"/>
      <c r="AO34" s="312" t="s">
        <v>518</v>
      </c>
      <c r="AP34" s="312" t="s">
        <v>518</v>
      </c>
      <c r="AQ34" s="313" t="s">
        <v>518</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2" t="s">
        <v>535</v>
      </c>
      <c r="AL35" s="1133"/>
      <c r="AM35" s="1133"/>
      <c r="AN35" s="1134"/>
      <c r="AO35" s="312">
        <v>155011</v>
      </c>
      <c r="AP35" s="312">
        <v>24558</v>
      </c>
      <c r="AQ35" s="313">
        <v>28200</v>
      </c>
      <c r="AR35" s="314">
        <v>-12.9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2" t="s">
        <v>536</v>
      </c>
      <c r="AL36" s="1133"/>
      <c r="AM36" s="1133"/>
      <c r="AN36" s="1134"/>
      <c r="AO36" s="312">
        <v>11875</v>
      </c>
      <c r="AP36" s="312">
        <v>1881</v>
      </c>
      <c r="AQ36" s="313">
        <v>4770</v>
      </c>
      <c r="AR36" s="314">
        <v>-60.6</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2" t="s">
        <v>537</v>
      </c>
      <c r="AL37" s="1133"/>
      <c r="AM37" s="1133"/>
      <c r="AN37" s="1134"/>
      <c r="AO37" s="312">
        <v>6320</v>
      </c>
      <c r="AP37" s="312">
        <v>1001</v>
      </c>
      <c r="AQ37" s="313">
        <v>525</v>
      </c>
      <c r="AR37" s="314">
        <v>90.7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5" t="s">
        <v>538</v>
      </c>
      <c r="AL38" s="1136"/>
      <c r="AM38" s="1136"/>
      <c r="AN38" s="1137"/>
      <c r="AO38" s="315" t="s">
        <v>518</v>
      </c>
      <c r="AP38" s="315" t="s">
        <v>518</v>
      </c>
      <c r="AQ38" s="316">
        <v>4</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5" t="s">
        <v>539</v>
      </c>
      <c r="AL39" s="1136"/>
      <c r="AM39" s="1136"/>
      <c r="AN39" s="1137"/>
      <c r="AO39" s="312">
        <v>-5813</v>
      </c>
      <c r="AP39" s="312">
        <v>-921</v>
      </c>
      <c r="AQ39" s="313">
        <v>-1861</v>
      </c>
      <c r="AR39" s="314">
        <v>-50.5</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2" t="s">
        <v>540</v>
      </c>
      <c r="AL40" s="1133"/>
      <c r="AM40" s="1133"/>
      <c r="AN40" s="1134"/>
      <c r="AO40" s="312">
        <v>-281540</v>
      </c>
      <c r="AP40" s="312">
        <v>-44604</v>
      </c>
      <c r="AQ40" s="313">
        <v>-76879</v>
      </c>
      <c r="AR40" s="314">
        <v>-42</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8" t="s">
        <v>303</v>
      </c>
      <c r="AL41" s="1139"/>
      <c r="AM41" s="1139"/>
      <c r="AN41" s="1140"/>
      <c r="AO41" s="312">
        <v>258616</v>
      </c>
      <c r="AP41" s="312">
        <v>40972</v>
      </c>
      <c r="AQ41" s="313">
        <v>36788</v>
      </c>
      <c r="AR41" s="314">
        <v>11.4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7" t="s">
        <v>510</v>
      </c>
      <c r="AN49" s="1129" t="s">
        <v>544</v>
      </c>
      <c r="AO49" s="1130"/>
      <c r="AP49" s="1130"/>
      <c r="AQ49" s="1130"/>
      <c r="AR49" s="1131"/>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8"/>
      <c r="AN50" s="328" t="s">
        <v>545</v>
      </c>
      <c r="AO50" s="329" t="s">
        <v>546</v>
      </c>
      <c r="AP50" s="330" t="s">
        <v>547</v>
      </c>
      <c r="AQ50" s="331" t="s">
        <v>548</v>
      </c>
      <c r="AR50" s="332" t="s">
        <v>549</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254646</v>
      </c>
      <c r="AN51" s="334">
        <v>37793</v>
      </c>
      <c r="AO51" s="335">
        <v>-36.4</v>
      </c>
      <c r="AP51" s="336">
        <v>167497</v>
      </c>
      <c r="AQ51" s="337">
        <v>-17.399999999999999</v>
      </c>
      <c r="AR51" s="338">
        <v>-19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115202</v>
      </c>
      <c r="AN52" s="342">
        <v>17097</v>
      </c>
      <c r="AO52" s="343">
        <v>-10.3</v>
      </c>
      <c r="AP52" s="344">
        <v>82571</v>
      </c>
      <c r="AQ52" s="345">
        <v>3.6</v>
      </c>
      <c r="AR52" s="346">
        <v>-13.9</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441653</v>
      </c>
      <c r="AN53" s="334">
        <v>66394</v>
      </c>
      <c r="AO53" s="335">
        <v>75.7</v>
      </c>
      <c r="AP53" s="336">
        <v>190274</v>
      </c>
      <c r="AQ53" s="337">
        <v>13.6</v>
      </c>
      <c r="AR53" s="338">
        <v>62.1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227170</v>
      </c>
      <c r="AN54" s="342">
        <v>34151</v>
      </c>
      <c r="AO54" s="343">
        <v>99.7</v>
      </c>
      <c r="AP54" s="344">
        <v>88584</v>
      </c>
      <c r="AQ54" s="345">
        <v>7.3</v>
      </c>
      <c r="AR54" s="346">
        <v>92.4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1427233</v>
      </c>
      <c r="AN55" s="334">
        <v>218031</v>
      </c>
      <c r="AO55" s="335">
        <v>228.4</v>
      </c>
      <c r="AP55" s="336">
        <v>200194</v>
      </c>
      <c r="AQ55" s="337">
        <v>5.2</v>
      </c>
      <c r="AR55" s="338">
        <v>223.2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562405</v>
      </c>
      <c r="AN56" s="342">
        <v>85916</v>
      </c>
      <c r="AO56" s="343">
        <v>151.6</v>
      </c>
      <c r="AP56" s="344">
        <v>106422</v>
      </c>
      <c r="AQ56" s="345">
        <v>20.100000000000001</v>
      </c>
      <c r="AR56" s="346">
        <v>131.5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586191</v>
      </c>
      <c r="AN57" s="334">
        <v>91293</v>
      </c>
      <c r="AO57" s="335">
        <v>-58.1</v>
      </c>
      <c r="AP57" s="336">
        <v>122054</v>
      </c>
      <c r="AQ57" s="337">
        <v>-39</v>
      </c>
      <c r="AR57" s="338">
        <v>-19.100000000000001</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216406</v>
      </c>
      <c r="AN58" s="342">
        <v>33703</v>
      </c>
      <c r="AO58" s="343">
        <v>-60.8</v>
      </c>
      <c r="AP58" s="344">
        <v>68298</v>
      </c>
      <c r="AQ58" s="345">
        <v>-35.799999999999997</v>
      </c>
      <c r="AR58" s="346">
        <v>-25</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517497</v>
      </c>
      <c r="AN59" s="334">
        <v>81986</v>
      </c>
      <c r="AO59" s="335">
        <v>-10.199999999999999</v>
      </c>
      <c r="AP59" s="336">
        <v>111644</v>
      </c>
      <c r="AQ59" s="337">
        <v>-8.5</v>
      </c>
      <c r="AR59" s="338">
        <v>-1.7</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159977</v>
      </c>
      <c r="AN60" s="342">
        <v>25345</v>
      </c>
      <c r="AO60" s="343">
        <v>-24.8</v>
      </c>
      <c r="AP60" s="344">
        <v>66606</v>
      </c>
      <c r="AQ60" s="345">
        <v>-2.5</v>
      </c>
      <c r="AR60" s="346">
        <v>-22.3</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645444</v>
      </c>
      <c r="AN61" s="349">
        <v>99099</v>
      </c>
      <c r="AO61" s="350">
        <v>39.9</v>
      </c>
      <c r="AP61" s="351">
        <v>158333</v>
      </c>
      <c r="AQ61" s="352">
        <v>-9.1999999999999993</v>
      </c>
      <c r="AR61" s="338">
        <v>49.1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256232</v>
      </c>
      <c r="AN62" s="342">
        <v>39242</v>
      </c>
      <c r="AO62" s="343">
        <v>31.1</v>
      </c>
      <c r="AP62" s="344">
        <v>82496</v>
      </c>
      <c r="AQ62" s="345">
        <v>-1.5</v>
      </c>
      <c r="AR62" s="346">
        <v>32.6</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Tn2AJvYVxijFzBqk71b8ez4Fjjimmoppoie0IzGCDrO9Tnh2nMns8m7XZ1VTeAzu3LT9/0tOJuFXnAbPfkfHA==" saltValue="7MWNWerVd4l4ijApg0nFv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558</v>
      </c>
    </row>
    <row r="121" spans="125:125" ht="13.5" hidden="1" customHeight="1" x14ac:dyDescent="0.2">
      <c r="DU121" s="259"/>
    </row>
  </sheetData>
  <sheetProtection algorithmName="SHA-512" hashValue="QeDukrgoPFgvooygNH+U4SQsLm+ok1k5tyWajRN+wlWRKmqHE4rtW2JQme8H8tY7ZscOt6b61KZnur68zYR4FA==" saltValue="tlAPjZ9YJYBjxFHN+wVlGg=="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73" zoomScaleNormal="100" zoomScaleSheetLayoutView="55" workbookViewId="0">
      <selection activeCell="AC23" sqref="AC23"/>
    </sheetView>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559</v>
      </c>
    </row>
  </sheetData>
  <sheetProtection algorithmName="SHA-512" hashValue="CxaH7rw7SKE4VbH3bn/LOjbUmYzvlhmPftDKbguAjGJZFLNNeYpVAROKdEp2qw6vjjMG9MLBsze1TaqMdobvaw==" saltValue="7e+jDP3uOQFJJ1TA2P0nH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C1"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41" t="s">
        <v>3</v>
      </c>
      <c r="D47" s="1141"/>
      <c r="E47" s="1142"/>
      <c r="F47" s="11">
        <v>21.35</v>
      </c>
      <c r="G47" s="12">
        <v>25.69</v>
      </c>
      <c r="H47" s="12">
        <v>28.87</v>
      </c>
      <c r="I47" s="12">
        <v>33.35</v>
      </c>
      <c r="J47" s="13">
        <v>38.06</v>
      </c>
    </row>
    <row r="48" spans="2:10" ht="57.75" customHeight="1" x14ac:dyDescent="0.2">
      <c r="B48" s="14"/>
      <c r="C48" s="1143" t="s">
        <v>4</v>
      </c>
      <c r="D48" s="1143"/>
      <c r="E48" s="1144"/>
      <c r="F48" s="15">
        <v>6.9</v>
      </c>
      <c r="G48" s="16">
        <v>9.5</v>
      </c>
      <c r="H48" s="16">
        <v>14.23</v>
      </c>
      <c r="I48" s="16">
        <v>10.15</v>
      </c>
      <c r="J48" s="17">
        <v>13.34</v>
      </c>
    </row>
    <row r="49" spans="2:10" ht="57.75" customHeight="1" thickBot="1" x14ac:dyDescent="0.25">
      <c r="B49" s="18"/>
      <c r="C49" s="1145" t="s">
        <v>5</v>
      </c>
      <c r="D49" s="1145"/>
      <c r="E49" s="1146"/>
      <c r="F49" s="19" t="s">
        <v>565</v>
      </c>
      <c r="G49" s="20">
        <v>5.94</v>
      </c>
      <c r="H49" s="20">
        <v>9.89</v>
      </c>
      <c r="I49" s="20">
        <v>3.56</v>
      </c>
      <c r="J49" s="21">
        <v>7.18</v>
      </c>
    </row>
    <row r="50" spans="2:10" ht="13.2" x14ac:dyDescent="0.2"/>
  </sheetData>
  <sheetProtection algorithmName="SHA-512" hashValue="1GMNAV8DuMuyTc44+5eMzW1h0Bw7PWToHx6TK4OL8Hl/0SRMa28VjnJOkUHda1wmYM+bvuveB+mDYebWX6csxg==" saltValue="nSZg1VBtIncPzEcAh+73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須藤 泰</cp:lastModifiedBy>
  <cp:lastPrinted>2024-03-26T06:35:21Z</cp:lastPrinted>
  <dcterms:created xsi:type="dcterms:W3CDTF">2024-03-14T01:21:34Z</dcterms:created>
  <dcterms:modified xsi:type="dcterms:W3CDTF">2024-03-26T06:40:04Z</dcterms:modified>
  <cp:category/>
</cp:coreProperties>
</file>