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nanaka.muroi1\Desktop\"/>
    </mc:Choice>
  </mc:AlternateContent>
  <xr:revisionPtr revIDLastSave="0" documentId="13_ncr:1_{FDF4866E-84D4-47B2-9C1E-42F3DDA3C42E}" xr6:coauthVersionLast="47" xr6:coauthVersionMax="47" xr10:uidLastSave="{00000000-0000-0000-0000-000000000000}"/>
  <bookViews>
    <workbookView xWindow="28680" yWindow="-120" windowWidth="29040" windowHeight="15720" tabRatio="964" firstSheet="1" activeTab="1" xr2:uid="{00000000-000D-0000-FFFF-FFFF00000000}"/>
  </bookViews>
  <sheets>
    <sheet name="(はじめにお読み下さい)申請書の使い方" sheetId="33" state="hidden" r:id="rId1"/>
    <sheet name="申請書" sheetId="20" r:id="rId2"/>
    <sheet name="申請額一覧" sheetId="29" r:id="rId3"/>
    <sheet name="単価表" sheetId="28" state="hidden" r:id="rId4"/>
    <sheet name="個票1" sheetId="19" r:id="rId5"/>
    <sheet name="個票2" sheetId="92" r:id="rId6"/>
    <sheet name="個票3" sheetId="93" r:id="rId7"/>
    <sheet name="個票4" sheetId="94" r:id="rId8"/>
    <sheet name="個票5" sheetId="95" r:id="rId9"/>
    <sheet name="個票6" sheetId="96" r:id="rId10"/>
    <sheet name="個票7" sheetId="97" r:id="rId11"/>
    <sheet name="個票8" sheetId="98" r:id="rId12"/>
    <sheet name="個票9" sheetId="99" r:id="rId13"/>
    <sheet name="個票10" sheetId="100" r:id="rId14"/>
    <sheet name="個票11" sheetId="101" r:id="rId15"/>
    <sheet name="個票12" sheetId="102" r:id="rId16"/>
    <sheet name="個票13" sheetId="103" r:id="rId17"/>
    <sheet name="個票14" sheetId="104" r:id="rId18"/>
    <sheet name="個票15" sheetId="105" r:id="rId19"/>
    <sheet name="個票16" sheetId="106" r:id="rId20"/>
    <sheet name="個票17" sheetId="107" r:id="rId21"/>
    <sheet name="個票18" sheetId="108" r:id="rId22"/>
    <sheet name="個票19" sheetId="109" r:id="rId23"/>
    <sheet name="個票20" sheetId="110" r:id="rId24"/>
    <sheet name="銀行口座情報" sheetId="32" r:id="rId25"/>
    <sheet name="Sheet1" sheetId="111" r:id="rId26"/>
    <sheet name="リスト" sheetId="31" state="hidden" r:id="rId27"/>
  </sheets>
  <definedNames>
    <definedName name="_xlnm.Print_Area" localSheetId="24">銀行口座情報!$A$1:$Y$34</definedName>
    <definedName name="_xlnm.Print_Area" localSheetId="4">個票1!$A$1:$AM$62</definedName>
    <definedName name="_xlnm.Print_Area" localSheetId="13">個票10!$A$1:$AM$62</definedName>
    <definedName name="_xlnm.Print_Area" localSheetId="14">個票11!$A$1:$AM$62</definedName>
    <definedName name="_xlnm.Print_Area" localSheetId="15">個票12!$A$1:$AM$62</definedName>
    <definedName name="_xlnm.Print_Area" localSheetId="16">個票13!$A$1:$AM$62</definedName>
    <definedName name="_xlnm.Print_Area" localSheetId="17">個票14!$A$1:$AM$62</definedName>
    <definedName name="_xlnm.Print_Area" localSheetId="18">個票15!$A$1:$AM$62</definedName>
    <definedName name="_xlnm.Print_Area" localSheetId="19">個票16!$A$1:$AM$62</definedName>
    <definedName name="_xlnm.Print_Area" localSheetId="20">個票17!$A$1:$AM$62</definedName>
    <definedName name="_xlnm.Print_Area" localSheetId="21">個票18!$A$1:$AM$62</definedName>
    <definedName name="_xlnm.Print_Area" localSheetId="22">個票19!$A$1:$AM$62</definedName>
    <definedName name="_xlnm.Print_Area" localSheetId="5">個票2!$A$1:$AM$62</definedName>
    <definedName name="_xlnm.Print_Area" localSheetId="23">個票20!$A$1:$AM$62</definedName>
    <definedName name="_xlnm.Print_Area" localSheetId="6">個票3!$A$1:$AM$62</definedName>
    <definedName name="_xlnm.Print_Area" localSheetId="7">個票4!$A$1:$AM$62</definedName>
    <definedName name="_xlnm.Print_Area" localSheetId="8">個票5!$A$1:$AM$62</definedName>
    <definedName name="_xlnm.Print_Area" localSheetId="9">個票6!$A$1:$AM$62</definedName>
    <definedName name="_xlnm.Print_Area" localSheetId="10">個票7!$A$1:$AM$62</definedName>
    <definedName name="_xlnm.Print_Area" localSheetId="11">個票8!$A$1:$AM$62</definedName>
    <definedName name="_xlnm.Print_Area" localSheetId="12">個票9!$A$1:$AM$62</definedName>
    <definedName name="_xlnm.Print_Area" localSheetId="2">申請額一覧!$A$1:$K$27</definedName>
    <definedName name="_xlnm.Print_Area" localSheetId="1">申請書!$A$1:$AM$37</definedName>
    <definedName name="_xlnm.Print_Area" localSheetId="3">単価表!$A$1:$K$103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29" l="1"/>
  <c r="B6" i="29"/>
  <c r="D5" i="29"/>
  <c r="H55" i="110"/>
  <c r="AD47" i="110"/>
  <c r="AI47" i="110" s="1"/>
  <c r="H44" i="110"/>
  <c r="H35" i="110"/>
  <c r="H62" i="110" s="1"/>
  <c r="AD27" i="110"/>
  <c r="H55" i="109"/>
  <c r="AD47" i="109"/>
  <c r="AI47" i="109" s="1"/>
  <c r="H44" i="109"/>
  <c r="H35" i="109"/>
  <c r="H62" i="109" s="1"/>
  <c r="AD27" i="109"/>
  <c r="H55" i="108"/>
  <c r="AD47" i="108"/>
  <c r="AI47" i="108" s="1"/>
  <c r="H44" i="108"/>
  <c r="H35" i="108"/>
  <c r="H62" i="108" s="1"/>
  <c r="AD27" i="108"/>
  <c r="H55" i="107"/>
  <c r="AD47" i="107"/>
  <c r="AI47" i="107" s="1"/>
  <c r="H44" i="107"/>
  <c r="H35" i="107"/>
  <c r="H62" i="107" s="1"/>
  <c r="AD27" i="107"/>
  <c r="H55" i="106"/>
  <c r="AD47" i="106"/>
  <c r="AI47" i="106" s="1"/>
  <c r="H44" i="106"/>
  <c r="H35" i="106"/>
  <c r="H62" i="106" s="1"/>
  <c r="AD27" i="106"/>
  <c r="H55" i="105"/>
  <c r="AD47" i="105"/>
  <c r="AI47" i="105" s="1"/>
  <c r="H44" i="105"/>
  <c r="H35" i="105"/>
  <c r="H62" i="105" s="1"/>
  <c r="AD27" i="105"/>
  <c r="H55" i="104"/>
  <c r="AD47" i="104"/>
  <c r="AI47" i="104" s="1"/>
  <c r="H44" i="104"/>
  <c r="H35" i="104"/>
  <c r="H62" i="104" s="1"/>
  <c r="AD27" i="104"/>
  <c r="H55" i="103"/>
  <c r="AD47" i="103"/>
  <c r="AI47" i="103" s="1"/>
  <c r="H44" i="103"/>
  <c r="H35" i="103"/>
  <c r="H62" i="103" s="1"/>
  <c r="AD27" i="103"/>
  <c r="AI27" i="103" s="1"/>
  <c r="H55" i="102"/>
  <c r="AD47" i="102"/>
  <c r="AI47" i="102" s="1"/>
  <c r="H44" i="102"/>
  <c r="H35" i="102"/>
  <c r="H62" i="102" s="1"/>
  <c r="AD27" i="102"/>
  <c r="H55" i="101"/>
  <c r="AD47" i="101"/>
  <c r="AI47" i="101" s="1"/>
  <c r="H44" i="101"/>
  <c r="H35" i="101"/>
  <c r="H62" i="101" s="1"/>
  <c r="AD27" i="101"/>
  <c r="AI27" i="101" s="1"/>
  <c r="H55" i="100"/>
  <c r="AD47" i="100"/>
  <c r="AI47" i="100" s="1"/>
  <c r="H44" i="100"/>
  <c r="H35" i="100"/>
  <c r="H62" i="100" s="1"/>
  <c r="AD27" i="100"/>
  <c r="AI27" i="100" s="1"/>
  <c r="H55" i="99"/>
  <c r="AD47" i="99"/>
  <c r="AI47" i="99" s="1"/>
  <c r="H44" i="99"/>
  <c r="H35" i="99"/>
  <c r="H62" i="99" s="1"/>
  <c r="AD27" i="99"/>
  <c r="H55" i="98"/>
  <c r="AD47" i="98"/>
  <c r="AI47" i="98" s="1"/>
  <c r="H44" i="98"/>
  <c r="H35" i="98"/>
  <c r="H62" i="98" s="1"/>
  <c r="AD27" i="98"/>
  <c r="H55" i="97"/>
  <c r="AD47" i="97"/>
  <c r="AI47" i="97" s="1"/>
  <c r="H44" i="97"/>
  <c r="H35" i="97"/>
  <c r="H62" i="97" s="1"/>
  <c r="AD27" i="97"/>
  <c r="H55" i="96"/>
  <c r="AD47" i="96"/>
  <c r="AI47" i="96" s="1"/>
  <c r="H44" i="96"/>
  <c r="H35" i="96"/>
  <c r="H62" i="96" s="1"/>
  <c r="AD27" i="96"/>
  <c r="H55" i="95"/>
  <c r="AD47" i="95"/>
  <c r="AI47" i="95" s="1"/>
  <c r="H44" i="95"/>
  <c r="H35" i="95"/>
  <c r="H62" i="95" s="1"/>
  <c r="AD27" i="95"/>
  <c r="H55" i="94"/>
  <c r="AD47" i="94"/>
  <c r="AI47" i="94" s="1"/>
  <c r="H44" i="94"/>
  <c r="H35" i="94"/>
  <c r="H62" i="94" s="1"/>
  <c r="AD27" i="94"/>
  <c r="H55" i="93"/>
  <c r="AD47" i="93"/>
  <c r="AI47" i="93" s="1"/>
  <c r="H44" i="93"/>
  <c r="H35" i="93"/>
  <c r="AD27" i="93"/>
  <c r="H55" i="92"/>
  <c r="AD47" i="92"/>
  <c r="AI47" i="92" s="1"/>
  <c r="H44" i="92"/>
  <c r="H35" i="92"/>
  <c r="AD27" i="92"/>
  <c r="H62" i="93" l="1"/>
  <c r="AI27" i="93"/>
  <c r="H62" i="92"/>
  <c r="AI27" i="104"/>
  <c r="AI27" i="96"/>
  <c r="AI27" i="108"/>
  <c r="AI27" i="106"/>
  <c r="AI27" i="92"/>
  <c r="AI27" i="110"/>
  <c r="AI27" i="109"/>
  <c r="AI27" i="107"/>
  <c r="AI27" i="105"/>
  <c r="AI27" i="102"/>
  <c r="AI27" i="99"/>
  <c r="AI27" i="98"/>
  <c r="AI27" i="97"/>
  <c r="AI27" i="95"/>
  <c r="AI27" i="94"/>
  <c r="M7" i="32"/>
  <c r="M6" i="32"/>
  <c r="K5" i="32"/>
  <c r="A23" i="29"/>
  <c r="A19" i="29"/>
  <c r="A20" i="29"/>
  <c r="A21" i="29"/>
  <c r="A22" i="29"/>
  <c r="A24" i="29"/>
  <c r="A6" i="33"/>
  <c r="A7" i="33" s="1"/>
  <c r="A8" i="33" s="1"/>
  <c r="A9" i="33" s="1"/>
  <c r="A10" i="33" s="1"/>
  <c r="A11" i="33" s="1"/>
  <c r="A12" i="33" s="1"/>
  <c r="A13" i="33" s="1"/>
  <c r="AD47" i="19"/>
  <c r="AI47" i="19" s="1"/>
  <c r="AD27" i="19"/>
  <c r="H55" i="19"/>
  <c r="E24" i="29"/>
  <c r="D22" i="29"/>
  <c r="D19" i="29"/>
  <c r="C22" i="29"/>
  <c r="F23" i="29"/>
  <c r="H19" i="29"/>
  <c r="C24" i="29"/>
  <c r="D21" i="29"/>
  <c r="B20" i="29"/>
  <c r="B23" i="29"/>
  <c r="B21" i="29"/>
  <c r="F22" i="29"/>
  <c r="D23" i="29"/>
  <c r="B22" i="29"/>
  <c r="I20" i="29"/>
  <c r="E19" i="29"/>
  <c r="F19" i="29"/>
  <c r="E23" i="29"/>
  <c r="H23" i="29"/>
  <c r="I21" i="29"/>
  <c r="F21" i="29"/>
  <c r="I24" i="29"/>
  <c r="F24" i="29"/>
  <c r="H20" i="29"/>
  <c r="B24" i="29"/>
  <c r="H24" i="29"/>
  <c r="C19" i="29"/>
  <c r="E22" i="29"/>
  <c r="D24" i="29"/>
  <c r="I23" i="29"/>
  <c r="E21" i="29"/>
  <c r="H22" i="29"/>
  <c r="I22" i="29"/>
  <c r="H21" i="29"/>
  <c r="I19" i="29"/>
  <c r="F20" i="29"/>
  <c r="D20" i="29"/>
  <c r="B19" i="29"/>
  <c r="J23" i="29" l="1"/>
  <c r="G23" i="29" s="1"/>
  <c r="J24" i="29"/>
  <c r="G24" i="29" s="1"/>
  <c r="J20" i="29"/>
  <c r="G20" i="29" s="1"/>
  <c r="J19" i="29"/>
  <c r="G19" i="29" s="1"/>
  <c r="J22" i="29"/>
  <c r="G22" i="29" s="1"/>
  <c r="J21" i="29"/>
  <c r="G21" i="29" s="1"/>
  <c r="H44" i="19"/>
  <c r="A18" i="29"/>
  <c r="A17" i="29"/>
  <c r="A16" i="29"/>
  <c r="A15" i="29"/>
  <c r="A14" i="29"/>
  <c r="A13" i="29"/>
  <c r="A12" i="29"/>
  <c r="A11" i="29"/>
  <c r="A10" i="29"/>
  <c r="A9" i="29"/>
  <c r="A8" i="29"/>
  <c r="A7" i="29"/>
  <c r="A6" i="29"/>
  <c r="A5" i="29"/>
  <c r="F5" i="29"/>
  <c r="I7" i="29"/>
  <c r="I16" i="29"/>
  <c r="F8" i="29"/>
  <c r="H12" i="29"/>
  <c r="F14" i="29"/>
  <c r="F6" i="29"/>
  <c r="H6" i="29"/>
  <c r="H13" i="29"/>
  <c r="D12" i="29"/>
  <c r="F13" i="29"/>
  <c r="H7" i="29"/>
  <c r="D6" i="29"/>
  <c r="F9" i="29"/>
  <c r="F10" i="29"/>
  <c r="I10" i="29"/>
  <c r="H15" i="29"/>
  <c r="C23" i="29"/>
  <c r="F16" i="29"/>
  <c r="D7" i="29"/>
  <c r="I9" i="29"/>
  <c r="D16" i="29"/>
  <c r="C21" i="29"/>
  <c r="F7" i="29"/>
  <c r="I13" i="29"/>
  <c r="I6" i="29"/>
  <c r="D13" i="29"/>
  <c r="F11" i="29"/>
  <c r="I18" i="29"/>
  <c r="H8" i="29"/>
  <c r="I5" i="29"/>
  <c r="E20" i="29"/>
  <c r="I14" i="29"/>
  <c r="D8" i="29"/>
  <c r="H9" i="29"/>
  <c r="I8" i="29"/>
  <c r="I12" i="29"/>
  <c r="F15" i="29"/>
  <c r="D14" i="29"/>
  <c r="I15" i="29"/>
  <c r="H11" i="29"/>
  <c r="F12" i="29"/>
  <c r="H14" i="29"/>
  <c r="C20" i="29"/>
  <c r="D10" i="29"/>
  <c r="F18" i="29"/>
  <c r="D15" i="29"/>
  <c r="D18" i="29"/>
  <c r="H10" i="29"/>
  <c r="H16" i="29"/>
  <c r="D9" i="29"/>
  <c r="D17" i="29"/>
  <c r="I11" i="29"/>
  <c r="D11" i="29"/>
  <c r="I17" i="29"/>
  <c r="H17" i="29"/>
  <c r="F17" i="29"/>
  <c r="H18" i="29"/>
  <c r="J8" i="29" l="1"/>
  <c r="G8" i="29" s="1"/>
  <c r="J11" i="29"/>
  <c r="G11" i="29" s="1"/>
  <c r="J15" i="29"/>
  <c r="G15" i="29" s="1"/>
  <c r="J18" i="29"/>
  <c r="G18" i="29" s="1"/>
  <c r="J10" i="29"/>
  <c r="G10" i="29" s="1"/>
  <c r="J9" i="29"/>
  <c r="G9" i="29" s="1"/>
  <c r="J17" i="29"/>
  <c r="G17" i="29" s="1"/>
  <c r="J12" i="29"/>
  <c r="G12" i="29" s="1"/>
  <c r="J7" i="29"/>
  <c r="G7" i="29" s="1"/>
  <c r="J6" i="29"/>
  <c r="G6" i="29" s="1"/>
  <c r="J16" i="29"/>
  <c r="G16" i="29" s="1"/>
  <c r="J13" i="29"/>
  <c r="G13" i="29" s="1"/>
  <c r="J14" i="29"/>
  <c r="G14" i="29" s="1"/>
  <c r="H35" i="19"/>
  <c r="B7" i="29"/>
  <c r="E17" i="29"/>
  <c r="E9" i="29"/>
  <c r="E6" i="29"/>
  <c r="B15" i="29"/>
  <c r="E13" i="29"/>
  <c r="E18" i="29"/>
  <c r="C13" i="29"/>
  <c r="E10" i="29"/>
  <c r="C9" i="29"/>
  <c r="C7" i="29"/>
  <c r="B8" i="29"/>
  <c r="C6" i="29"/>
  <c r="E14" i="29"/>
  <c r="B14" i="29"/>
  <c r="B13" i="29"/>
  <c r="E8" i="29"/>
  <c r="B18" i="29"/>
  <c r="C14" i="29"/>
  <c r="B12" i="29"/>
  <c r="E5" i="29"/>
  <c r="C10" i="29"/>
  <c r="B17" i="29"/>
  <c r="B9" i="29"/>
  <c r="C17" i="29"/>
  <c r="C15" i="29"/>
  <c r="B11" i="29"/>
  <c r="B5" i="29"/>
  <c r="B10" i="29"/>
  <c r="E15" i="29"/>
  <c r="C18" i="29"/>
  <c r="C11" i="29"/>
  <c r="C8" i="29"/>
  <c r="C12" i="29"/>
  <c r="E11" i="29"/>
  <c r="E16" i="29"/>
  <c r="C5" i="29"/>
  <c r="C16" i="29"/>
  <c r="E12" i="29"/>
  <c r="B16" i="29"/>
  <c r="AI27" i="19" l="1"/>
  <c r="H62" i="19"/>
  <c r="H5" i="29"/>
  <c r="J5" i="29" l="1"/>
  <c r="G5" i="29" s="1"/>
  <c r="X18" i="20"/>
  <c r="K15"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K3"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9" authorId="0" shapeId="0" xr:uid="{3CD7FC74-45C8-4D74-B6FF-E9E3FFB228B0}">
      <text>
        <r>
          <rPr>
            <b/>
            <sz val="9"/>
            <color indexed="81"/>
            <rFont val="MS P ゴシック"/>
            <family val="3"/>
            <charset val="128"/>
          </rPr>
          <t>「定員」：
施設系</t>
        </r>
        <r>
          <rPr>
            <sz val="9"/>
            <color indexed="81"/>
            <rFont val="MS P ゴシック"/>
            <family val="3"/>
            <charset val="128"/>
          </rPr>
          <t>（介護老人福祉施設、介護老人保健施設、介護医療院、地域密着型介護老人福祉施設、短期入所生活介護事業所、養護老人ホーム、軽費老人ホーム）のみ記入してください。</t>
        </r>
      </text>
    </comment>
    <comment ref="AV16" authorId="0" shapeId="0" xr:uid="{00000000-0006-0000-0300-000003000000}">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 ref="AV26" authorId="0" shapeId="0" xr:uid="{00000000-0006-0000-0300-000006000000}">
      <text>
        <r>
          <rPr>
            <b/>
            <sz val="9"/>
            <color indexed="81"/>
            <rFont val="MS P ゴシック"/>
            <family val="3"/>
            <charset val="128"/>
          </rPr>
          <t xml:space="preserve">「補助上限額」：
</t>
        </r>
        <r>
          <rPr>
            <sz val="9"/>
            <color indexed="81"/>
            <rFont val="MS P ゴシック"/>
            <family val="3"/>
            <charset val="128"/>
          </rPr>
          <t xml:space="preserve">提供サービス及び定員をもとに自動算出されます。
</t>
        </r>
        <r>
          <rPr>
            <b/>
            <sz val="9"/>
            <color indexed="81"/>
            <rFont val="MS P ゴシック"/>
            <family val="3"/>
            <charset val="128"/>
          </rPr>
          <t>「申請額」：</t>
        </r>
        <r>
          <rPr>
            <sz val="9"/>
            <color indexed="81"/>
            <rFont val="MS P ゴシック"/>
            <family val="3"/>
            <charset val="128"/>
          </rPr>
          <t xml:space="preserve">
補助上限額と所要額を比較して低い方の額（千円未満切り捨て）が自動入力されます。</t>
        </r>
      </text>
    </comment>
    <comment ref="AV33" authorId="0" shapeId="0" xr:uid="{00000000-0006-0000-0300-000007000000}">
      <text>
        <r>
          <rPr>
            <b/>
            <sz val="9"/>
            <color indexed="81"/>
            <rFont val="MS P ゴシック"/>
            <family val="3"/>
            <charset val="128"/>
          </rPr>
          <t xml:space="preserve">「用途・品目・数量等」：
</t>
        </r>
        <r>
          <rPr>
            <sz val="9"/>
            <color indexed="81"/>
            <rFont val="MS P ゴシック"/>
            <family val="3"/>
            <charset val="128"/>
          </rPr>
          <t>支出内容を簡潔に記載して下さい。
（例）「備品等購入費」･･･（品名）○○個　
なお、支出内容を証明する資料（領収書、支払記録等）を添付してください。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ECC7B400-E946-4C77-B59D-311C6ABE4442}">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5ADC5557-A177-4E1D-8378-AC6AFA89DE9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E553B7B9-E5C9-4012-8947-8E3716D23D11}">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FCF450A4-D1B2-4172-81BF-E61E8B8B3590}">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328C5D97-5BBB-40FA-8BB4-542550933AC0}">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CD932592-E6C3-44D7-B5F2-21331EE1AAB4}">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04523430-F16E-451E-9B68-1ED53C34AE0F}">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C5A785A9-3C8E-4539-97B4-42AD7B5593A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0269D2C8-C568-4C87-B9B5-AC91734DCDA8}">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9CAD6DF7-C95E-4FF5-A1D0-F4E89C93036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D9BAF9A7-2B7A-4A3D-B077-9507EF4BA020}">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61745767-FF3E-4A84-B489-3D536624BC65}">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E4F75757-9F9F-4CC6-A92E-2EAD98604E06}">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3E0E545B-B65B-42A0-90D5-B5C46C741C65}">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4FCADC06-200D-4969-B234-B61D92EF8FEB}">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BB239C3B-5EBD-49A8-92D5-7256F2CE6124}">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D3D229A9-C209-4000-89EC-0B57B39C315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B95E2E17-5A64-466F-AF9C-C5FE09B9B606}">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V16" authorId="0" shapeId="0" xr:uid="{7CE861BE-71EE-4898-8223-637D010EA71A}">
      <text>
        <r>
          <rPr>
            <b/>
            <sz val="9"/>
            <color indexed="81"/>
            <rFont val="MS P ゴシック"/>
            <family val="3"/>
            <charset val="128"/>
          </rPr>
          <t xml:space="preserve">「債権譲渡」：
</t>
        </r>
        <r>
          <rPr>
            <sz val="9"/>
            <color indexed="81"/>
            <rFont val="MS P ゴシック"/>
            <family val="3"/>
            <charset val="128"/>
          </rPr>
          <t>債権譲渡ありの事業所は、都道府県に直接申請して下さい。</t>
        </r>
      </text>
    </comment>
  </commentList>
</comments>
</file>

<file path=xl/sharedStrings.xml><?xml version="1.0" encoding="utf-8"?>
<sst xmlns="http://schemas.openxmlformats.org/spreadsheetml/2006/main" count="1895" uniqueCount="295">
  <si>
    <t>　　令和</t>
    <rPh sb="2" eb="4">
      <t>レイワ</t>
    </rPh>
    <phoneticPr fontId="4"/>
  </si>
  <si>
    <t>年</t>
    <rPh sb="0" eb="1">
      <t>ネン</t>
    </rPh>
    <phoneticPr fontId="4"/>
  </si>
  <si>
    <t>月</t>
    <rPh sb="0" eb="1">
      <t>ゲツ</t>
    </rPh>
    <phoneticPr fontId="4"/>
  </si>
  <si>
    <t>日</t>
    <rPh sb="0" eb="1">
      <t>ニチ</t>
    </rPh>
    <phoneticPr fontId="4"/>
  </si>
  <si>
    <t>殿</t>
    <rPh sb="0" eb="1">
      <t>トノ</t>
    </rPh>
    <phoneticPr fontId="4"/>
  </si>
  <si>
    <t>（役職・代表者名）</t>
    <rPh sb="1" eb="3">
      <t>ヤクショク</t>
    </rPh>
    <rPh sb="4" eb="7">
      <t>ダイヒョウシャ</t>
    </rPh>
    <rPh sb="7" eb="8">
      <t>メイ</t>
    </rPh>
    <phoneticPr fontId="4"/>
  </si>
  <si>
    <t>　　申　請　額　：　</t>
    <rPh sb="2" eb="3">
      <t>サル</t>
    </rPh>
    <rPh sb="4" eb="5">
      <t>ショウ</t>
    </rPh>
    <rPh sb="6" eb="7">
      <t>ガク</t>
    </rPh>
    <phoneticPr fontId="4"/>
  </si>
  <si>
    <t>千円</t>
    <rPh sb="0" eb="2">
      <t>センエン</t>
    </rPh>
    <phoneticPr fontId="4"/>
  </si>
  <si>
    <t>（内訳）</t>
    <rPh sb="1" eb="3">
      <t>ウチワケ</t>
    </rPh>
    <phoneticPr fontId="4"/>
  </si>
  <si>
    <t>（添付書類）</t>
    <rPh sb="1" eb="3">
      <t>テンプ</t>
    </rPh>
    <rPh sb="3" eb="5">
      <t>ショルイ</t>
    </rPh>
    <phoneticPr fontId="4"/>
  </si>
  <si>
    <t>【申請内容に関する問い合わせ先】</t>
    <rPh sb="1" eb="3">
      <t>シンセイ</t>
    </rPh>
    <rPh sb="3" eb="5">
      <t>ナイヨウ</t>
    </rPh>
    <rPh sb="6" eb="7">
      <t>カン</t>
    </rPh>
    <rPh sb="9" eb="10">
      <t>ト</t>
    </rPh>
    <rPh sb="11" eb="12">
      <t>ア</t>
    </rPh>
    <rPh sb="14" eb="15">
      <t>サキ</t>
    </rPh>
    <phoneticPr fontId="4"/>
  </si>
  <si>
    <t xml:space="preserve"> 申請法人住所</t>
    <rPh sb="1" eb="3">
      <t>シンセイ</t>
    </rPh>
    <rPh sb="3" eb="5">
      <t>ホウジン</t>
    </rPh>
    <rPh sb="5" eb="7">
      <t>ジュウショ</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</si>
  <si>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</si>
  <si>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</si>
  <si>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</si>
  <si>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</si>
  <si>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</si>
  <si>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</si>
  <si>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</si>
  <si>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</si>
  <si>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</si>
  <si>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</si>
  <si>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代表となる
事業所・施設名</t>
    <rPh sb="0" eb="2">
      <t>ダイヒョウ</t>
    </rPh>
    <rPh sb="6" eb="9">
      <t>ジギョウショ</t>
    </rPh>
    <rPh sb="10" eb="13">
      <t>シセツメイ</t>
    </rPh>
    <phoneticPr fontId="4"/>
  </si>
  <si>
    <t>補助予定額（千円）</t>
    <rPh sb="0" eb="2">
      <t>ホジョ</t>
    </rPh>
    <rPh sb="2" eb="5">
      <t>ヨテイガク</t>
    </rPh>
    <rPh sb="6" eb="8">
      <t>センエン</t>
    </rPh>
    <phoneticPr fontId="4"/>
  </si>
  <si>
    <t>審査
結果</t>
    <rPh sb="0" eb="2">
      <t>シンサ</t>
    </rPh>
    <rPh sb="3" eb="5">
      <t>ケッカ</t>
    </rPh>
    <phoneticPr fontId="4"/>
  </si>
  <si>
    <t>合計</t>
    <rPh sb="0" eb="2">
      <t>ゴウケイ</t>
    </rPh>
    <phoneticPr fontId="4"/>
  </si>
  <si>
    <t>　</t>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</si>
  <si>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</si>
  <si>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</si>
  <si>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</si>
  <si>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</si>
  <si>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</si>
  <si>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</si>
  <si>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</si>
  <si>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r>
      <t>提供サービス</t>
    </r>
    <r>
      <rPr>
        <sz val="6"/>
        <rFont val="ＭＳ Ｐ明朝"/>
        <family val="1"/>
        <charset val="128"/>
      </rPr>
      <t>（プルダウンから選択）</t>
    </r>
    <rPh sb="0" eb="2">
      <t>テイキョウ</t>
    </rPh>
    <rPh sb="14" eb="16">
      <t>センタク</t>
    </rPh>
    <phoneticPr fontId="4"/>
  </si>
  <si>
    <t>定員</t>
    <rPh sb="0" eb="2">
      <t>テイイン</t>
    </rPh>
    <phoneticPr fontId="4"/>
  </si>
  <si>
    <t>人</t>
    <rPh sb="0" eb="1">
      <t>ニン</t>
    </rPh>
    <phoneticPr fontId="4"/>
  </si>
  <si>
    <t>事業区分</t>
    <rPh sb="0" eb="2">
      <t>ジギョウ</t>
    </rPh>
    <rPh sb="2" eb="4">
      <t>クブン</t>
    </rPh>
    <phoneticPr fontId="4"/>
  </si>
  <si>
    <t>口座情報</t>
    <rPh sb="0" eb="2">
      <t>コウザ</t>
    </rPh>
    <rPh sb="2" eb="4">
      <t>ジョウホウ</t>
    </rPh>
    <phoneticPr fontId="4"/>
  </si>
  <si>
    <t>✔</t>
  </si>
  <si>
    <t>支出予定額</t>
    <rPh sb="0" eb="2">
      <t>シシュツ</t>
    </rPh>
    <rPh sb="2" eb="5">
      <t>ヨテイガク</t>
    </rPh>
    <phoneticPr fontId="4"/>
  </si>
  <si>
    <t>補助上限額</t>
    <rPh sb="0" eb="2">
      <t>ホジョ</t>
    </rPh>
    <rPh sb="2" eb="5">
      <t>ジョウゲンガク</t>
    </rPh>
    <phoneticPr fontId="4"/>
  </si>
  <si>
    <t>申請額</t>
    <rPh sb="0" eb="3">
      <t>シンセイガク</t>
    </rPh>
    <phoneticPr fontId="4"/>
  </si>
  <si>
    <t>科目</t>
    <rPh sb="0" eb="2">
      <t>カモク</t>
    </rPh>
    <phoneticPr fontId="4"/>
  </si>
  <si>
    <t>所要額（円）</t>
    <rPh sb="0" eb="3">
      <t>ショヨウガク</t>
    </rPh>
    <rPh sb="4" eb="5">
      <t>エン</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</si>
  <si>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</si>
  <si>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</si>
  <si>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</si>
  <si>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</si>
  <si>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</si>
  <si>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</si>
  <si>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</si>
  <si>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7"/>
  </si>
  <si>
    <t>基準単価（単位：千円、１事業所又は１定員当たり）</t>
  </si>
  <si>
    <t>（１）②ⅰ今後に備えた都道府県における消毒液・マスク等の備蓄</t>
    <phoneticPr fontId="1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</si>
  <si>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</si>
  <si>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</si>
  <si>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7"/>
  </si>
  <si>
    <t>通所系</t>
    <rPh sb="0" eb="2">
      <t>ツウショ</t>
    </rPh>
    <rPh sb="2" eb="3">
      <t>ケイ</t>
    </rPh>
    <phoneticPr fontId="17"/>
  </si>
  <si>
    <t>通所介護事業所</t>
    <rPh sb="0" eb="2">
      <t>ツウショ</t>
    </rPh>
    <phoneticPr fontId="17"/>
  </si>
  <si>
    <t>通常規模型</t>
    <rPh sb="0" eb="2">
      <t>ツウジョウ</t>
    </rPh>
    <rPh sb="2" eb="4">
      <t>キボ</t>
    </rPh>
    <rPh sb="4" eb="5">
      <t>ガタ</t>
    </rPh>
    <phoneticPr fontId="17"/>
  </si>
  <si>
    <t>/事業所</t>
    <rPh sb="1" eb="4">
      <t>ジギョウショ</t>
    </rPh>
    <phoneticPr fontId="17"/>
  </si>
  <si>
    <t>大規模型（Ⅰ）</t>
    <rPh sb="0" eb="3">
      <t>ダイキボ</t>
    </rPh>
    <rPh sb="3" eb="4">
      <t>ガタ</t>
    </rPh>
    <phoneticPr fontId="17"/>
  </si>
  <si>
    <t>大規模型（Ⅱ）</t>
    <rPh sb="0" eb="3">
      <t>ダイキボ</t>
    </rPh>
    <rPh sb="3" eb="4">
      <t>ガタ</t>
    </rPh>
    <phoneticPr fontId="17"/>
  </si>
  <si>
    <t>地域密着型通所介護事業所（療養通所介護事業所を含む）</t>
    <rPh sb="13" eb="15">
      <t>リョウヨウ</t>
    </rPh>
    <rPh sb="15" eb="17">
      <t>ツウショ</t>
    </rPh>
    <rPh sb="17" eb="19">
      <t>カイゴ</t>
    </rPh>
    <rPh sb="19" eb="22">
      <t>ジギョウショ</t>
    </rPh>
    <rPh sb="23" eb="24">
      <t>フク</t>
    </rPh>
    <phoneticPr fontId="17"/>
  </si>
  <si>
    <t>認知症対応型通所介護事業所</t>
    <phoneticPr fontId="17"/>
  </si>
  <si>
    <t>通所リハビリテーション事業所</t>
    <phoneticPr fontId="17"/>
  </si>
  <si>
    <t>短期入所系</t>
    <rPh sb="0" eb="2">
      <t>タンキ</t>
    </rPh>
    <rPh sb="2" eb="4">
      <t>ニュウショ</t>
    </rPh>
    <rPh sb="4" eb="5">
      <t>ケイ</t>
    </rPh>
    <phoneticPr fontId="17"/>
  </si>
  <si>
    <t>短期入所生活介護事業所、短期入所療養介護事業所</t>
    <phoneticPr fontId="17"/>
  </si>
  <si>
    <t>/定員</t>
    <rPh sb="1" eb="3">
      <t>テイイン</t>
    </rPh>
    <phoneticPr fontId="17"/>
  </si>
  <si>
    <t>訪問系</t>
    <rPh sb="0" eb="2">
      <t>ホウモン</t>
    </rPh>
    <rPh sb="2" eb="3">
      <t>ケイ</t>
    </rPh>
    <phoneticPr fontId="17"/>
  </si>
  <si>
    <t>訪問介護事業所</t>
    <phoneticPr fontId="17"/>
  </si>
  <si>
    <t>訪問入浴介護事業所</t>
    <phoneticPr fontId="17"/>
  </si>
  <si>
    <t>訪問看護事業所</t>
    <phoneticPr fontId="17"/>
  </si>
  <si>
    <t>訪問リハビリテーション事業所</t>
    <phoneticPr fontId="17"/>
  </si>
  <si>
    <t>定期巡回・随時対応型訪問介護看護事業所</t>
    <phoneticPr fontId="17"/>
  </si>
  <si>
    <t>夜間対応型訪問介護事業所</t>
    <phoneticPr fontId="17"/>
  </si>
  <si>
    <t>居宅介護支援事業所</t>
    <phoneticPr fontId="17"/>
  </si>
  <si>
    <t>福祉用具貸与事業所</t>
    <phoneticPr fontId="17"/>
  </si>
  <si>
    <t>居宅療養管理指導事業所</t>
    <rPh sb="0" eb="2">
      <t>キョタク</t>
    </rPh>
    <rPh sb="2" eb="4">
      <t>リョウヨウ</t>
    </rPh>
    <rPh sb="4" eb="6">
      <t>カンリ</t>
    </rPh>
    <rPh sb="6" eb="8">
      <t>シドウ</t>
    </rPh>
    <rPh sb="8" eb="11">
      <t>ジギョウショ</t>
    </rPh>
    <phoneticPr fontId="17"/>
  </si>
  <si>
    <t>多機能型</t>
    <rPh sb="0" eb="3">
      <t>タキノウ</t>
    </rPh>
    <rPh sb="3" eb="4">
      <t>ガタ</t>
    </rPh>
    <phoneticPr fontId="17"/>
  </si>
  <si>
    <t>小規模多機能型居宅介護事業所</t>
    <phoneticPr fontId="17"/>
  </si>
  <si>
    <t>看護小規模多機能型居宅介護事業所</t>
    <phoneticPr fontId="17"/>
  </si>
  <si>
    <t>入所施設・
居住系</t>
    <rPh sb="0" eb="2">
      <t>ニュウショ</t>
    </rPh>
    <rPh sb="2" eb="4">
      <t>シセツ</t>
    </rPh>
    <rPh sb="6" eb="8">
      <t>キョジュウ</t>
    </rPh>
    <rPh sb="8" eb="9">
      <t>ケイ</t>
    </rPh>
    <phoneticPr fontId="17"/>
  </si>
  <si>
    <t>介護老人福祉施設</t>
    <rPh sb="0" eb="2">
      <t>カイゴ</t>
    </rPh>
    <rPh sb="2" eb="4">
      <t>ロウジン</t>
    </rPh>
    <rPh sb="4" eb="6">
      <t>フクシ</t>
    </rPh>
    <rPh sb="6" eb="8">
      <t>シセツ</t>
    </rPh>
    <phoneticPr fontId="17"/>
  </si>
  <si>
    <t>地域密着型介護老人福祉施設</t>
    <rPh sb="0" eb="2">
      <t>チイキ</t>
    </rPh>
    <rPh sb="2" eb="5">
      <t>ミッチャクガタ</t>
    </rPh>
    <phoneticPr fontId="17"/>
  </si>
  <si>
    <t>介護老人保健施設</t>
    <rPh sb="0" eb="8">
      <t>カイゴロウジンホケンシセツ</t>
    </rPh>
    <phoneticPr fontId="17"/>
  </si>
  <si>
    <t>介護医療院</t>
    <phoneticPr fontId="17"/>
  </si>
  <si>
    <t>介護療養型医療施設</t>
    <phoneticPr fontId="1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</si>
  <si>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</si>
  <si>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</si>
  <si>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7"/>
  </si>
  <si>
    <t>対象経費（※３）</t>
    <rPh sb="0" eb="2">
      <t>タイショウ</t>
    </rPh>
    <rPh sb="2" eb="4">
      <t>ケイヒ</t>
    </rPh>
    <phoneticPr fontId="1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</si>
  <si>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7"/>
  </si>
  <si>
    <t>助成額</t>
    <rPh sb="0" eb="3">
      <t>ジョセイガク</t>
    </rPh>
    <phoneticPr fontId="1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</si>
  <si>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7"/>
  </si>
  <si>
    <t>※１　事業所・施設等について、助成の申請時点で指定等を受けている者であり、また</t>
    <rPh sb="9" eb="10">
      <t>トウ</t>
    </rPh>
    <rPh sb="25" eb="26">
      <t>トウ</t>
    </rPh>
    <rPh sb="32" eb="33">
      <t>モノ</t>
    </rPh>
    <phoneticPr fontId="17"/>
  </si>
  <si>
    <t>　　　・　各介護予防サービスを含むが、介護サービスと介護予防サービスの両方の指定を受けている場合は、１つの事業所・施設として取扱う。</t>
    <phoneticPr fontId="1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</si>
  <si>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</si>
  <si>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</si>
  <si>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7"/>
  </si>
  <si>
    <t>※２　利用者又は職員に感染者が発生しているか否かは問わない</t>
    <phoneticPr fontId="17"/>
  </si>
  <si>
    <t>※３　かかり増し経費等として考えられるものを例示したものであるが、実際の助成に当たっては、実施主体である都道府県が、個々の事情を勘案し、新型コロナ</t>
    <phoneticPr fontId="17"/>
  </si>
  <si>
    <t>　　　ウイルス感染症拡大に伴うものであり、通常の介護サービスの提供時では想定されないと判断できるものであれば、幅広く対象とする。</t>
    <phoneticPr fontId="1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</si>
  <si>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7"/>
  </si>
  <si>
    <t>基準単価（単位：千円、1利用者又は１事業所又は１定員当たり）</t>
    <rPh sb="12" eb="15">
      <t>リヨウシャ</t>
    </rPh>
    <rPh sb="15" eb="16">
      <t>マタ</t>
    </rPh>
    <phoneticPr fontId="1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</si>
  <si>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</si>
  <si>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7"/>
  </si>
  <si>
    <t>助成対象
事業所・施設等の種別（※１）</t>
    <rPh sb="0" eb="2">
      <t>ジョセイ</t>
    </rPh>
    <rPh sb="2" eb="4">
      <t>タイショウ</t>
    </rPh>
    <rPh sb="6" eb="9">
      <t>ジギョウショ</t>
    </rPh>
    <rPh sb="10" eb="12">
      <t>シセツ</t>
    </rPh>
    <rPh sb="12" eb="13">
      <t>トウ</t>
    </rPh>
    <rPh sb="14" eb="16">
      <t>シュベツ</t>
    </rPh>
    <phoneticPr fontId="1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</si>
  <si>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</si>
  <si>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7"/>
  </si>
  <si>
    <t>/利用者</t>
    <rPh sb="1" eb="4">
      <t>リヨウシャ</t>
    </rPh>
    <phoneticPr fontId="17"/>
  </si>
  <si>
    <t>電話による確認（※3）</t>
    <rPh sb="0" eb="2">
      <t>デンワ</t>
    </rPh>
    <rPh sb="5" eb="7">
      <t>カクニン</t>
    </rPh>
    <phoneticPr fontId="17"/>
  </si>
  <si>
    <t>1.5（看護師等（※４）が協力した場合：4.5）</t>
    <phoneticPr fontId="17"/>
  </si>
  <si>
    <t>訪問による確認（※3）</t>
    <rPh sb="0" eb="2">
      <t>ホウモン</t>
    </rPh>
    <rPh sb="5" eb="7">
      <t>カクニン</t>
    </rPh>
    <phoneticPr fontId="17"/>
  </si>
  <si>
    <t>3（看護師等（※４）が協力した場合：6）</t>
    <phoneticPr fontId="17"/>
  </si>
  <si>
    <t>-</t>
    <phoneticPr fontId="17"/>
  </si>
  <si>
    <t>対象経費（※４）</t>
    <rPh sb="0" eb="2">
      <t>タイショウ</t>
    </rPh>
    <rPh sb="2" eb="4">
      <t>ケイヒ</t>
    </rPh>
    <phoneticPr fontId="1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</si>
  <si>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7"/>
  </si>
  <si>
    <t>・また、１事業所・施設における１利用者につき１回まで助成することができる。
・１事業所・施設に（１）①と（２）①・②両方を助成することができる。</t>
    <rPh sb="16" eb="19">
      <t>リヨウシャ</t>
    </rPh>
    <phoneticPr fontId="1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</si>
  <si>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</si>
  <si>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7"/>
  </si>
  <si>
    <t>は、１つの事業所として取扱う。</t>
    <phoneticPr fontId="17"/>
  </si>
  <si>
    <t xml:space="preserve">※２　具体的には以下の事業所を指す。なお、実際にサービス再開につながったか否かは問わない。
</t>
    <rPh sb="11" eb="14">
      <t>ジギョウショ</t>
    </rPh>
    <rPh sb="15" eb="16">
      <t>サ</t>
    </rPh>
    <phoneticPr fontId="1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</si>
  <si>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</si>
  <si>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</si>
  <si>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</si>
  <si>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</si>
  <si>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</si>
  <si>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7"/>
  </si>
  <si>
    <t>※３　１利用者につき、16と17は併給不可である。</t>
    <rPh sb="4" eb="7">
      <t>リヨウシャ</t>
    </rPh>
    <rPh sb="17" eb="19">
      <t>ヘイキュウ</t>
    </rPh>
    <rPh sb="19" eb="21">
      <t>フカ</t>
    </rPh>
    <phoneticPr fontId="1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</si>
  <si>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</si>
  <si>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7"/>
  </si>
  <si>
    <t>基準単価（単位：千円、１都道府県・指定都市・中核市当たり）</t>
    <rPh sb="12" eb="16">
      <t>トドウフケン</t>
    </rPh>
    <rPh sb="17" eb="21">
      <t>シテイトシ</t>
    </rPh>
    <rPh sb="22" eb="25">
      <t>チュウカクシ</t>
    </rPh>
    <phoneticPr fontId="17"/>
  </si>
  <si>
    <t>（４）　都道府県の事務費支援事業</t>
    <phoneticPr fontId="17"/>
  </si>
  <si>
    <t>厚生労働大臣が必要と認める額</t>
    <rPh sb="0" eb="2">
      <t>コウセイ</t>
    </rPh>
    <rPh sb="2" eb="4">
      <t>ロウドウ</t>
    </rPh>
    <rPh sb="4" eb="6">
      <t>ダイジン</t>
    </rPh>
    <rPh sb="7" eb="9">
      <t>ヒツヨウ</t>
    </rPh>
    <phoneticPr fontId="17"/>
  </si>
  <si>
    <t>対象経費</t>
    <rPh sb="0" eb="2">
      <t>タイショウ</t>
    </rPh>
    <rPh sb="2" eb="4">
      <t>ケイヒ</t>
    </rPh>
    <phoneticPr fontId="17"/>
  </si>
  <si>
    <t>・（１）から（３）の事業実施及び指導監督等を行うために要する経費
＊他の補助金等により人件費の補助が行われている職員については、本事業の補助対象とはしない。</t>
    <phoneticPr fontId="1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</si>
  <si>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7"/>
  </si>
  <si>
    <t>/事業所</t>
    <rPh sb="1" eb="4">
      <t>ジギョウショ</t>
    </rPh>
    <phoneticPr fontId="2"/>
  </si>
  <si>
    <t>認知症対応型通所介護事業所</t>
  </si>
  <si>
    <t>短期入所生活介護事業所</t>
  </si>
  <si>
    <t>/定員</t>
    <rPh sb="1" eb="3">
      <t>テイイン</t>
    </rPh>
    <phoneticPr fontId="2"/>
  </si>
  <si>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</si>
  <si>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</si>
  <si>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</si>
  <si>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</si>
  <si>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</si>
  <si>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</si>
  <si>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</si>
  <si>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小規模多機能型居宅介護事業所</t>
  </si>
  <si>
    <t>看護小規模多機能型居宅介護事業所</t>
  </si>
  <si>
    <t>介護老人福祉施設</t>
  </si>
  <si>
    <t>地域密着型介護老人福祉施設</t>
  </si>
  <si>
    <t>介護老人保健施設</t>
  </si>
  <si>
    <t>介護医療院</t>
  </si>
  <si>
    <t>〒</t>
    <phoneticPr fontId="4"/>
  </si>
  <si>
    <t>－</t>
    <phoneticPr fontId="4"/>
  </si>
  <si>
    <t>法人名</t>
    <rPh sb="0" eb="2">
      <t>ホウジン</t>
    </rPh>
    <rPh sb="2" eb="3">
      <t>メイ</t>
    </rPh>
    <phoneticPr fontId="4"/>
  </si>
  <si>
    <t>代表者
役職名</t>
    <rPh sb="0" eb="3">
      <t>ダイヒョウシャ</t>
    </rPh>
    <rPh sb="4" eb="6">
      <t>ヤクショク</t>
    </rPh>
    <rPh sb="6" eb="7">
      <t>メイ</t>
    </rPh>
    <phoneticPr fontId="4"/>
  </si>
  <si>
    <t>氏名</t>
    <rPh sb="0" eb="2">
      <t>シメイ</t>
    </rPh>
    <phoneticPr fontId="4"/>
  </si>
  <si>
    <t>※１　上記は国庫金振込通知書の発送先となります。</t>
    <rPh sb="3" eb="5">
      <t>ジョウキ</t>
    </rPh>
    <rPh sb="6" eb="9">
      <t>コッコキン</t>
    </rPh>
    <rPh sb="9" eb="11">
      <t>フリコミ</t>
    </rPh>
    <rPh sb="11" eb="14">
      <t>ツウチショ</t>
    </rPh>
    <rPh sb="15" eb="18">
      <t>ハッソウサキ</t>
    </rPh>
    <phoneticPr fontId="4"/>
  </si>
  <si>
    <t>振込先口座（注意：国庫金を取り扱っていない銀行には振込できません）</t>
    <rPh sb="0" eb="1">
      <t>フ</t>
    </rPh>
    <rPh sb="1" eb="2">
      <t>コ</t>
    </rPh>
    <rPh sb="2" eb="3">
      <t>サキ</t>
    </rPh>
    <rPh sb="3" eb="5">
      <t>コウザ</t>
    </rPh>
    <phoneticPr fontId="4"/>
  </si>
  <si>
    <r>
      <rPr>
        <b/>
        <sz val="24"/>
        <color indexed="10"/>
        <rFont val="ＭＳ Ｐゴシック"/>
        <family val="3"/>
        <charset val="128"/>
      </rPr>
      <t>カナ</t>
    </r>
    <r>
      <rPr>
        <b/>
        <sz val="18"/>
        <rFont val="ＭＳ Ｐゴシック"/>
        <family val="3"/>
        <charset val="128"/>
      </rPr>
      <t xml:space="preserve">口座名義（法人名）
</t>
    </r>
    <r>
      <rPr>
        <b/>
        <sz val="14"/>
        <rFont val="ＭＳ Ｐゴシック"/>
        <family val="3"/>
        <charset val="128"/>
      </rPr>
      <t>※通帳に表記されているカナ口座名義を記入　　</t>
    </r>
    <r>
      <rPr>
        <b/>
        <sz val="16"/>
        <rFont val="ＭＳ Ｐゴシック"/>
        <family val="3"/>
        <charset val="128"/>
      </rPr>
      <t>　　　　　　　　　　</t>
    </r>
    <rPh sb="2" eb="4">
      <t>コウザ</t>
    </rPh>
    <rPh sb="4" eb="6">
      <t>メイギ</t>
    </rPh>
    <rPh sb="7" eb="9">
      <t>ホウジン</t>
    </rPh>
    <rPh sb="9" eb="10">
      <t>メイ</t>
    </rPh>
    <rPh sb="14" eb="16">
      <t>ツウチョウ</t>
    </rPh>
    <rPh sb="17" eb="19">
      <t>ヒョウキ</t>
    </rPh>
    <rPh sb="26" eb="28">
      <t>コウザ</t>
    </rPh>
    <rPh sb="28" eb="30">
      <t>メイギ</t>
    </rPh>
    <rPh sb="31" eb="33">
      <t>キニュウ</t>
    </rPh>
    <phoneticPr fontId="4"/>
  </si>
  <si>
    <t>ゆうちょ銀行以外の金融機関</t>
    <rPh sb="4" eb="6">
      <t>ギンコウ</t>
    </rPh>
    <rPh sb="6" eb="8">
      <t>イガイ</t>
    </rPh>
    <rPh sb="9" eb="11">
      <t>キンユウ</t>
    </rPh>
    <rPh sb="11" eb="13">
      <t>キカン</t>
    </rPh>
    <phoneticPr fontId="4"/>
  </si>
  <si>
    <t>金融機関名</t>
    <rPh sb="0" eb="2">
      <t>キンユウ</t>
    </rPh>
    <rPh sb="2" eb="4">
      <t>キカン</t>
    </rPh>
    <rPh sb="4" eb="5">
      <t>メイ</t>
    </rPh>
    <phoneticPr fontId="4"/>
  </si>
  <si>
    <t>支店名</t>
    <rPh sb="0" eb="3">
      <t>シテンメイ</t>
    </rPh>
    <phoneticPr fontId="4"/>
  </si>
  <si>
    <t>"本店"の場合には、プルダウンリストから"本店"を選択すること。</t>
    <phoneticPr fontId="4"/>
  </si>
  <si>
    <r>
      <t xml:space="preserve">金融機関コード
</t>
    </r>
    <r>
      <rPr>
        <b/>
        <sz val="12"/>
        <color indexed="10"/>
        <rFont val="ＭＳ Ｐゴシック"/>
        <family val="3"/>
        <charset val="128"/>
      </rPr>
      <t>※</t>
    </r>
    <r>
      <rPr>
        <b/>
        <sz val="12"/>
        <color indexed="10"/>
        <rFont val="ＭＳ Ｐゴシック"/>
        <family val="3"/>
        <charset val="128"/>
      </rPr>
      <t>"</t>
    </r>
    <r>
      <rPr>
        <b/>
        <sz val="12"/>
        <color indexed="10"/>
        <rFont val="ＭＳ Ｐゴシック"/>
        <family val="3"/>
        <charset val="128"/>
      </rPr>
      <t>0"</t>
    </r>
    <r>
      <rPr>
        <b/>
        <sz val="12"/>
        <color indexed="10"/>
        <rFont val="ＭＳ Ｐゴシック"/>
        <family val="3"/>
        <charset val="128"/>
      </rPr>
      <t>を省略</t>
    </r>
    <r>
      <rPr>
        <b/>
        <sz val="12"/>
        <color indexed="10"/>
        <rFont val="ＭＳ Ｐゴシック"/>
        <family val="3"/>
        <charset val="128"/>
      </rPr>
      <t>せずに
　必ず４桁で記入</t>
    </r>
    <rPh sb="0" eb="2">
      <t>キンユウ</t>
    </rPh>
    <rPh sb="2" eb="4">
      <t>キカン</t>
    </rPh>
    <rPh sb="14" eb="16">
      <t>ショウリャク</t>
    </rPh>
    <rPh sb="21" eb="22">
      <t>カナラ</t>
    </rPh>
    <rPh sb="24" eb="25">
      <t>ケタ</t>
    </rPh>
    <rPh sb="26" eb="28">
      <t>キニュウ</t>
    </rPh>
    <phoneticPr fontId="4"/>
  </si>
  <si>
    <r>
      <t xml:space="preserve">店舗コード
</t>
    </r>
    <r>
      <rPr>
        <b/>
        <sz val="12"/>
        <color indexed="10"/>
        <rFont val="ＭＳ Ｐゴシック"/>
        <family val="3"/>
        <charset val="128"/>
      </rPr>
      <t>※</t>
    </r>
    <r>
      <rPr>
        <b/>
        <sz val="12"/>
        <color indexed="10"/>
        <rFont val="ＭＳ Ｐゴシック"/>
        <family val="3"/>
        <charset val="128"/>
      </rPr>
      <t>"</t>
    </r>
    <r>
      <rPr>
        <b/>
        <sz val="12"/>
        <color indexed="10"/>
        <rFont val="ＭＳ Ｐゴシック"/>
        <family val="3"/>
        <charset val="128"/>
      </rPr>
      <t>0"</t>
    </r>
    <r>
      <rPr>
        <b/>
        <sz val="12"/>
        <color indexed="10"/>
        <rFont val="ＭＳ Ｐゴシック"/>
        <family val="3"/>
        <charset val="128"/>
      </rPr>
      <t>を省略せずに
　必ず３桁で記入</t>
    </r>
    <rPh sb="0" eb="2">
      <t>テンポ</t>
    </rPh>
    <rPh sb="24" eb="26">
      <t>キニュウ</t>
    </rPh>
    <phoneticPr fontId="4"/>
  </si>
  <si>
    <r>
      <t xml:space="preserve">預金種類
</t>
    </r>
    <r>
      <rPr>
        <b/>
        <sz val="12"/>
        <rFont val="ＭＳ Ｐゴシック"/>
        <family val="3"/>
        <charset val="128"/>
      </rPr>
      <t>※普通預金、当座預金、別段預金のいずれかを記入</t>
    </r>
    <rPh sb="0" eb="2">
      <t>ヨキン</t>
    </rPh>
    <rPh sb="2" eb="4">
      <t>シュルイ</t>
    </rPh>
    <rPh sb="7" eb="9">
      <t>フツウ</t>
    </rPh>
    <rPh sb="9" eb="11">
      <t>ヨキン</t>
    </rPh>
    <rPh sb="12" eb="14">
      <t>トウザ</t>
    </rPh>
    <rPh sb="14" eb="16">
      <t>ヨキン</t>
    </rPh>
    <rPh sb="17" eb="19">
      <t>ベツダン</t>
    </rPh>
    <rPh sb="19" eb="21">
      <t>ヨキン</t>
    </rPh>
    <rPh sb="27" eb="29">
      <t>キニュウ</t>
    </rPh>
    <phoneticPr fontId="4"/>
  </si>
  <si>
    <r>
      <rPr>
        <b/>
        <sz val="18"/>
        <rFont val="ＭＳ Ｐゴシック"/>
        <family val="3"/>
        <charset val="128"/>
      </rPr>
      <t xml:space="preserve">口座番号
</t>
    </r>
    <r>
      <rPr>
        <sz val="18"/>
        <rFont val="ＭＳ Ｐゴシック"/>
        <family val="3"/>
        <charset val="128"/>
      </rPr>
      <t xml:space="preserve">
</t>
    </r>
    <r>
      <rPr>
        <b/>
        <sz val="12"/>
        <color indexed="10"/>
        <rFont val="ＭＳ Ｐゴシック"/>
        <family val="3"/>
        <charset val="128"/>
      </rPr>
      <t>※必ず７桁で記入。７桁未満の
　場合は、頭に"0"を付けて
　７桁にすること。</t>
    </r>
    <rPh sb="0" eb="2">
      <t>コウザ</t>
    </rPh>
    <rPh sb="2" eb="4">
      <t>バンゴウ</t>
    </rPh>
    <rPh sb="7" eb="8">
      <t>カナラ</t>
    </rPh>
    <rPh sb="10" eb="11">
      <t>ケタ</t>
    </rPh>
    <rPh sb="12" eb="14">
      <t>キニュウ</t>
    </rPh>
    <rPh sb="16" eb="17">
      <t>ケタ</t>
    </rPh>
    <rPh sb="17" eb="19">
      <t>ミマン</t>
    </rPh>
    <rPh sb="22" eb="24">
      <t>バアイ</t>
    </rPh>
    <rPh sb="26" eb="27">
      <t>アタマ</t>
    </rPh>
    <rPh sb="32" eb="33">
      <t>ツ</t>
    </rPh>
    <rPh sb="38" eb="39">
      <t>ケタ</t>
    </rPh>
    <phoneticPr fontId="4"/>
  </si>
  <si>
    <r>
      <t>ゆうちょ銀行（通帳に表記されている</t>
    </r>
    <r>
      <rPr>
        <b/>
        <sz val="20"/>
        <color indexed="10"/>
        <rFont val="ＭＳ Ｐゴシック"/>
        <family val="3"/>
        <charset val="128"/>
      </rPr>
      <t>記号５桁</t>
    </r>
    <r>
      <rPr>
        <sz val="20"/>
        <rFont val="ＭＳ Ｐゴシック"/>
        <family val="3"/>
        <charset val="128"/>
      </rPr>
      <t>及び</t>
    </r>
    <r>
      <rPr>
        <b/>
        <sz val="20"/>
        <color indexed="10"/>
        <rFont val="ＭＳ Ｐゴシック"/>
        <family val="3"/>
        <charset val="128"/>
      </rPr>
      <t>番号８桁</t>
    </r>
    <r>
      <rPr>
        <sz val="20"/>
        <rFont val="ＭＳ Ｐゴシック"/>
        <family val="3"/>
        <charset val="128"/>
      </rPr>
      <t>を記入）</t>
    </r>
    <rPh sb="4" eb="6">
      <t>ギンコウ</t>
    </rPh>
    <rPh sb="7" eb="9">
      <t>ツウチョウ</t>
    </rPh>
    <rPh sb="10" eb="12">
      <t>ヒョウキ</t>
    </rPh>
    <rPh sb="17" eb="19">
      <t>キゴウ</t>
    </rPh>
    <rPh sb="20" eb="21">
      <t>ケタ</t>
    </rPh>
    <rPh sb="21" eb="22">
      <t>オヨ</t>
    </rPh>
    <rPh sb="23" eb="25">
      <t>バンゴウ</t>
    </rPh>
    <rPh sb="26" eb="27">
      <t>ケタ</t>
    </rPh>
    <rPh sb="28" eb="30">
      <t>キニュウ</t>
    </rPh>
    <phoneticPr fontId="4"/>
  </si>
  <si>
    <t>例）記号　１２３４０－１　→　２３４　の部分を記入（１桁目の１と５桁目の０は固定なので記入不要、－１は記入不要）　　　</t>
    <rPh sb="0" eb="1">
      <t>レイ</t>
    </rPh>
    <rPh sb="2" eb="4">
      <t>キゴウ</t>
    </rPh>
    <rPh sb="20" eb="22">
      <t>ブブン</t>
    </rPh>
    <rPh sb="23" eb="25">
      <t>キニュウ</t>
    </rPh>
    <rPh sb="27" eb="28">
      <t>ケタ</t>
    </rPh>
    <rPh sb="28" eb="29">
      <t>メ</t>
    </rPh>
    <rPh sb="33" eb="34">
      <t>ケタ</t>
    </rPh>
    <rPh sb="34" eb="35">
      <t>メ</t>
    </rPh>
    <rPh sb="38" eb="40">
      <t>コテイ</t>
    </rPh>
    <rPh sb="43" eb="45">
      <t>キニュウ</t>
    </rPh>
    <rPh sb="45" eb="47">
      <t>フヨウ</t>
    </rPh>
    <rPh sb="51" eb="53">
      <t>キニュウ</t>
    </rPh>
    <rPh sb="53" eb="55">
      <t>フヨウ</t>
    </rPh>
    <phoneticPr fontId="4"/>
  </si>
  <si>
    <t xml:space="preserve">     番号　１２３４５６７１　→　１２３４５６７　まで記入（８桁目の１は固定なので記入不要）　</t>
    <rPh sb="33" eb="34">
      <t>ケタ</t>
    </rPh>
    <rPh sb="34" eb="35">
      <t>メ</t>
    </rPh>
    <rPh sb="38" eb="40">
      <t>コテイ</t>
    </rPh>
    <rPh sb="43" eb="45">
      <t>キニュウ</t>
    </rPh>
    <rPh sb="45" eb="47">
      <t>フヨウ</t>
    </rPh>
    <phoneticPr fontId="4"/>
  </si>
  <si>
    <t>ゆうちょ銀行</t>
    <rPh sb="4" eb="6">
      <t>ギンコウ</t>
    </rPh>
    <phoneticPr fontId="4"/>
  </si>
  <si>
    <t>店名</t>
    <rPh sb="0" eb="2">
      <t>テンメイ</t>
    </rPh>
    <phoneticPr fontId="4"/>
  </si>
  <si>
    <t>店番</t>
    <rPh sb="0" eb="1">
      <t>ミセ</t>
    </rPh>
    <rPh sb="1" eb="2">
      <t>バン</t>
    </rPh>
    <phoneticPr fontId="4"/>
  </si>
  <si>
    <t>口座番号</t>
    <rPh sb="0" eb="2">
      <t>コウザ</t>
    </rPh>
    <rPh sb="2" eb="4">
      <t>バンゴウ</t>
    </rPh>
    <phoneticPr fontId="4"/>
  </si>
  <si>
    <t>預金種目</t>
    <rPh sb="0" eb="4">
      <t>ヨキンシュモク</t>
    </rPh>
    <phoneticPr fontId="4"/>
  </si>
  <si>
    <t>記号</t>
    <rPh sb="0" eb="2">
      <t>キゴウ</t>
    </rPh>
    <phoneticPr fontId="4"/>
  </si>
  <si>
    <t>番号</t>
    <rPh sb="0" eb="2">
      <t>バンゴウ</t>
    </rPh>
    <phoneticPr fontId="4"/>
  </si>
  <si>
    <t>※番号が８桁未満の場合は、頭に”０”を付けて８桁にすること。</t>
    <rPh sb="1" eb="3">
      <t>バンゴウ</t>
    </rPh>
    <rPh sb="5" eb="6">
      <t>ケタ</t>
    </rPh>
    <rPh sb="6" eb="8">
      <t>ミマン</t>
    </rPh>
    <rPh sb="9" eb="11">
      <t>バアイ</t>
    </rPh>
    <rPh sb="13" eb="14">
      <t>アタマ</t>
    </rPh>
    <rPh sb="14" eb="15">
      <t>バントウ</t>
    </rPh>
    <rPh sb="19" eb="20">
      <t>ツ</t>
    </rPh>
    <rPh sb="23" eb="24">
      <t>ケタ</t>
    </rPh>
    <phoneticPr fontId="4"/>
  </si>
  <si>
    <t>　　上記、銀行口座についての問い合わせ先</t>
    <rPh sb="2" eb="4">
      <t>ジョウキ</t>
    </rPh>
    <rPh sb="19" eb="20">
      <t>サキ</t>
    </rPh>
    <phoneticPr fontId="4"/>
  </si>
  <si>
    <t>担当者
役職名</t>
    <rPh sb="0" eb="3">
      <t>タントウシャ</t>
    </rPh>
    <rPh sb="4" eb="6">
      <t>ヤクショク</t>
    </rPh>
    <rPh sb="6" eb="7">
      <t>メイ</t>
    </rPh>
    <phoneticPr fontId="4"/>
  </si>
  <si>
    <t>メール
アドレス</t>
    <phoneticPr fontId="4"/>
  </si>
  <si>
    <t>※２注意　契約書の一部となり、容易に変更ができないので、記入漏れ・記入誤りがないかご確認のうえ、ご提出ください。</t>
    <rPh sb="2" eb="4">
      <t>チュウイ</t>
    </rPh>
    <rPh sb="5" eb="8">
      <t>ケイヤクショ</t>
    </rPh>
    <rPh sb="9" eb="11">
      <t>イチブ</t>
    </rPh>
    <rPh sb="15" eb="17">
      <t>ヨウイ</t>
    </rPh>
    <rPh sb="18" eb="20">
      <t>ヘンコウ</t>
    </rPh>
    <rPh sb="28" eb="30">
      <t>キニュウ</t>
    </rPh>
    <rPh sb="30" eb="31">
      <t>モ</t>
    </rPh>
    <rPh sb="33" eb="35">
      <t>キニュウ</t>
    </rPh>
    <rPh sb="35" eb="36">
      <t>アヤマ</t>
    </rPh>
    <rPh sb="42" eb="44">
      <t>カクニン</t>
    </rPh>
    <rPh sb="49" eb="51">
      <t>テイシュツ</t>
    </rPh>
    <phoneticPr fontId="4"/>
  </si>
  <si>
    <t>事業所・施設等の種別</t>
  </si>
  <si>
    <t>訪問介護事業所　集合住宅併設型（同一建物減算の算定がある事業所）</t>
    <phoneticPr fontId="4"/>
  </si>
  <si>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</si>
  <si>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</si>
  <si>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</si>
  <si>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通所介護事業所　1月あたり延べ利用者数300人以下</t>
    <rPh sb="0" eb="2">
      <t>ツウショ</t>
    </rPh>
    <phoneticPr fontId="2"/>
  </si>
  <si>
    <t>通所介護事業所　1月あたり延べ利用者数301人以上600人以下</t>
    <rPh sb="0" eb="2">
      <t>ツウショ</t>
    </rPh>
    <phoneticPr fontId="2"/>
  </si>
  <si>
    <t>通所介護事業所　1月あたり延べ利用者数601人以上</t>
    <rPh sb="0" eb="2">
      <t>ツウショ</t>
    </rPh>
    <phoneticPr fontId="2"/>
  </si>
  <si>
    <t>通所リハビリテーション事業所</t>
  </si>
  <si>
    <t>地域密着型通所介護事業所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</si>
  <si>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</si>
  <si>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養護老人ホーム</t>
  </si>
  <si>
    <t>軽費老人ホーム</t>
  </si>
  <si>
    <t>　標記について、次により補助金を交付されるよう関係書類を添えて申請する。</t>
    <rPh sb="1" eb="3">
      <t>ヒョウキ</t>
    </rPh>
    <rPh sb="8" eb="9">
      <t>ツギ</t>
    </rPh>
    <rPh sb="12" eb="15">
      <t>ホジョキン</t>
    </rPh>
    <rPh sb="16" eb="18">
      <t>コウフ</t>
    </rPh>
    <rPh sb="23" eb="25">
      <t>カンケイ</t>
    </rPh>
    <rPh sb="25" eb="27">
      <t>ショルイ</t>
    </rPh>
    <rPh sb="28" eb="29">
      <t>ソ</t>
    </rPh>
    <rPh sb="31" eb="33">
      <t>シンセイ</t>
    </rPh>
    <phoneticPr fontId="4"/>
  </si>
  <si>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</si>
  <si>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２．介護施設等に対するサービス継続支援事業</t>
    <rPh sb="2" eb="4">
      <t>カイゴ</t>
    </rPh>
    <rPh sb="4" eb="6">
      <t>シセツ</t>
    </rPh>
    <rPh sb="6" eb="7">
      <t>トウ</t>
    </rPh>
    <rPh sb="8" eb="9">
      <t>タイ</t>
    </rPh>
    <rPh sb="15" eb="17">
      <t>ケイゾク</t>
    </rPh>
    <rPh sb="17" eb="19">
      <t>シエン</t>
    </rPh>
    <rPh sb="19" eb="21">
      <t>ジギョウ</t>
    </rPh>
    <phoneticPr fontId="4"/>
  </si>
  <si>
    <t>　介護施設等に対するサービス継続支援事業</t>
    <phoneticPr fontId="4"/>
  </si>
  <si>
    <t>　介護事業所等に対するサービス継続支援事業</t>
    <rPh sb="1" eb="3">
      <t>カイゴ</t>
    </rPh>
    <rPh sb="3" eb="6">
      <t>ジギョウショ</t>
    </rPh>
    <rPh sb="6" eb="7">
      <t>トウ</t>
    </rPh>
    <rPh sb="8" eb="9">
      <t>タイ</t>
    </rPh>
    <rPh sb="15" eb="17">
      <t>ケイゾク</t>
    </rPh>
    <rPh sb="17" eb="19">
      <t>シエン</t>
    </rPh>
    <rPh sb="19" eb="21">
      <t>ジギョウ</t>
    </rPh>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</si>
  <si>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</si>
  <si>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</si>
  <si>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銀行口座情報シートに本事業の振込に使用する口座情報を記入</t>
    <rPh sb="0" eb="2">
      <t>ギンコウ</t>
    </rPh>
    <rPh sb="2" eb="4">
      <t>コウザ</t>
    </rPh>
    <rPh sb="4" eb="6">
      <t>ジョウホウ</t>
    </rPh>
    <rPh sb="10" eb="11">
      <t>ホン</t>
    </rPh>
    <rPh sb="11" eb="13">
      <t>ジギョウ</t>
    </rPh>
    <rPh sb="14" eb="16">
      <t>フリコミ</t>
    </rPh>
    <rPh sb="17" eb="19">
      <t>シヨウ</t>
    </rPh>
    <rPh sb="21" eb="23">
      <t>コウザ</t>
    </rPh>
    <rPh sb="23" eb="25">
      <t>ジョウホウ</t>
    </rPh>
    <rPh sb="26" eb="28">
      <t>キニュウ</t>
    </rPh>
    <phoneticPr fontId="4"/>
  </si>
  <si>
    <t>債権譲渡されている場合は、左欄の✔を外して下さい。
※債権譲渡されている場合、都道府県に申請して下さい。</t>
    <rPh sb="0" eb="2">
      <t>サイケン</t>
    </rPh>
    <rPh sb="2" eb="4">
      <t>ジョウト</t>
    </rPh>
    <rPh sb="9" eb="11">
      <t>バアイ</t>
    </rPh>
    <rPh sb="13" eb="15">
      <t>サラン</t>
    </rPh>
    <rPh sb="18" eb="19">
      <t>ハズ</t>
    </rPh>
    <rPh sb="21" eb="22">
      <t>クダ</t>
    </rPh>
    <phoneticPr fontId="4"/>
  </si>
  <si>
    <t>介護分野の職員の賃上げ・職場環境改善支援事業の申請
をしない場合は、左欄の✔を外して下さい。</t>
    <rPh sb="23" eb="25">
      <t>シンセイ</t>
    </rPh>
    <rPh sb="30" eb="32">
      <t>バアイ</t>
    </rPh>
    <rPh sb="39" eb="40">
      <t>ハズ</t>
    </rPh>
    <rPh sb="42" eb="43">
      <t>クダ</t>
    </rPh>
    <phoneticPr fontId="4"/>
  </si>
  <si>
    <t>/定員</t>
    <rPh sb="1" eb="3">
      <t>テイイン</t>
    </rPh>
    <phoneticPr fontId="1"/>
  </si>
  <si>
    <t>福島県</t>
  </si>
  <si>
    <t>介護分野の職員の賃上げ・職場環境改善支援事業に使用する口座情報を本事業の振込に使用することに同意する</t>
    <rPh sb="5" eb="7">
      <t>ショクイン</t>
    </rPh>
    <rPh sb="23" eb="25">
      <t>シヨウ</t>
    </rPh>
    <rPh sb="27" eb="29">
      <t>コウザ</t>
    </rPh>
    <rPh sb="29" eb="31">
      <t>ジョウホウ</t>
    </rPh>
    <rPh sb="32" eb="33">
      <t>ホン</t>
    </rPh>
    <rPh sb="33" eb="35">
      <t>ジギョウ</t>
    </rPh>
    <rPh sb="36" eb="38">
      <t>フリコミ</t>
    </rPh>
    <rPh sb="39" eb="41">
      <t>シヨウ</t>
    </rPh>
    <rPh sb="46" eb="48">
      <t>ドウイ</t>
    </rPh>
    <phoneticPr fontId="4"/>
  </si>
  <si>
    <r>
      <t>介護分野の職員の賃上げ・職場環境改善支援事業に使用する口座は</t>
    </r>
    <r>
      <rPr>
        <u/>
        <sz val="9"/>
        <rFont val="ＭＳ Ｐ明朝"/>
        <family val="1"/>
        <charset val="128"/>
      </rPr>
      <t>債権譲渡されていない</t>
    </r>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5">
      <t>シヨウ</t>
    </rPh>
    <rPh sb="27" eb="29">
      <t>コウザ</t>
    </rPh>
    <rPh sb="30" eb="32">
      <t>サイケン</t>
    </rPh>
    <rPh sb="32" eb="34">
      <t>ジョウト</t>
    </rPh>
    <phoneticPr fontId="4"/>
  </si>
  <si>
    <t>申請にあたっての確認事項</t>
    <rPh sb="0" eb="2">
      <t>シンセイ</t>
    </rPh>
    <rPh sb="8" eb="10">
      <t>カクニン</t>
    </rPh>
    <rPh sb="10" eb="12">
      <t>ジコウ</t>
    </rPh>
    <phoneticPr fontId="4"/>
  </si>
  <si>
    <t>（注）申請額は、補助上限額と所要額を比較していずれか低い方の額が入力される。</t>
    <rPh sb="1" eb="2">
      <t>チュウ</t>
    </rPh>
    <rPh sb="3" eb="6">
      <t>シンセイガク</t>
    </rPh>
    <rPh sb="8" eb="10">
      <t>ホジョ</t>
    </rPh>
    <rPh sb="10" eb="13">
      <t>ジョウゲンガク</t>
    </rPh>
    <rPh sb="14" eb="16">
      <t>ショヨウ</t>
    </rPh>
    <rPh sb="16" eb="17">
      <t>ガク</t>
    </rPh>
    <rPh sb="18" eb="20">
      <t>ヒカク</t>
    </rPh>
    <rPh sb="26" eb="27">
      <t>ヒク</t>
    </rPh>
    <rPh sb="28" eb="29">
      <t>ホウ</t>
    </rPh>
    <rPh sb="30" eb="31">
      <t>ガク</t>
    </rPh>
    <rPh sb="32" eb="34">
      <t>ニュウリョク</t>
    </rPh>
    <phoneticPr fontId="4"/>
  </si>
  <si>
    <t>支出予定の費用について、重点支援交付金と重複は生じていない。</t>
    <rPh sb="0" eb="2">
      <t>シシュツ</t>
    </rPh>
    <rPh sb="2" eb="4">
      <t>ヨテイ</t>
    </rPh>
    <rPh sb="5" eb="7">
      <t>ヒヨウ</t>
    </rPh>
    <rPh sb="12" eb="14">
      <t>ジュウテン</t>
    </rPh>
    <rPh sb="14" eb="16">
      <t>シエン</t>
    </rPh>
    <rPh sb="16" eb="19">
      <t>コウフキン</t>
    </rPh>
    <rPh sb="20" eb="22">
      <t>ジュウフク</t>
    </rPh>
    <rPh sb="23" eb="24">
      <t>ショウ</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</si>
  <si>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</si>
  <si>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</si>
  <si>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特定施設入居者生活介護（養護老人ホーム、軽費老人ホームを除く）</t>
    <rPh sb="12" eb="14">
      <t>ヨウゴ</t>
    </rPh>
    <rPh sb="14" eb="16">
      <t>ロウジン</t>
    </rPh>
    <rPh sb="20" eb="22">
      <t>ケイヒ</t>
    </rPh>
    <rPh sb="22" eb="24">
      <t>ロウジン</t>
    </rPh>
    <rPh sb="28" eb="29">
      <t>ノゾ</t>
    </rPh>
    <phoneticPr fontId="4"/>
  </si>
  <si>
    <t>地域密着型特定施設入居者生活介護（養護老人ホーム、軽費老人ホームを除く）</t>
    <phoneticPr fontId="4"/>
  </si>
  <si>
    <t>見積書等の根拠資料は事業所において適切に保管している。</t>
    <rPh sb="0" eb="3">
      <t>ミツモリショ</t>
    </rPh>
    <phoneticPr fontId="4"/>
  </si>
  <si>
    <t>２　介護事業所等に対するサービス継続支援事業に関する事業実施計画（報告）書</t>
    <rPh sb="2" eb="4">
      <t>カイゴ</t>
    </rPh>
    <rPh sb="4" eb="7">
      <t>ジギョウショ</t>
    </rPh>
    <rPh sb="7" eb="8">
      <t>トウ</t>
    </rPh>
    <rPh sb="9" eb="10">
      <t>タイ</t>
    </rPh>
    <rPh sb="16" eb="18">
      <t>ケイゾク</t>
    </rPh>
    <rPh sb="18" eb="20">
      <t>シエン</t>
    </rPh>
    <rPh sb="20" eb="22">
      <t>ジギョウ</t>
    </rPh>
    <rPh sb="23" eb="24">
      <t>カン</t>
    </rPh>
    <rPh sb="26" eb="28">
      <t>ジギョウ</t>
    </rPh>
    <rPh sb="28" eb="30">
      <t>ジッシ</t>
    </rPh>
    <rPh sb="30" eb="32">
      <t>ケイカク</t>
    </rPh>
    <rPh sb="33" eb="35">
      <t>ホウコク</t>
    </rPh>
    <rPh sb="36" eb="37">
      <t>ショ</t>
    </rPh>
    <phoneticPr fontId="4"/>
  </si>
  <si>
    <t>介護事業所等に対するサービス継続支援事業に関する事業実施計画（報告）書（事業所単位）</t>
    <rPh sb="31" eb="33">
      <t>ホウコク</t>
    </rPh>
    <rPh sb="36" eb="39">
      <t>ジギョウショ</t>
    </rPh>
    <rPh sb="39" eb="41">
      <t>タンイ</t>
    </rPh>
    <phoneticPr fontId="4"/>
  </si>
  <si>
    <t>福島県知事</t>
    <rPh sb="0" eb="3">
      <t>フクシマケン</t>
    </rPh>
    <rPh sb="3" eb="5">
      <t>チジ</t>
    </rPh>
    <phoneticPr fontId="4"/>
  </si>
  <si>
    <t>(様式第1号）</t>
    <rPh sb="1" eb="3">
      <t>ヨウシキ</t>
    </rPh>
    <rPh sb="3" eb="4">
      <t>ダイ</t>
    </rPh>
    <rPh sb="5" eb="6">
      <t>ゴウ</t>
    </rPh>
    <phoneticPr fontId="4"/>
  </si>
  <si>
    <t>１　事業所別申請（確定）額一覧（様式第2号）</t>
    <rPh sb="9" eb="11">
      <t>カクテイ</t>
    </rPh>
    <rPh sb="16" eb="18">
      <t>ヨウシキ</t>
    </rPh>
    <rPh sb="18" eb="19">
      <t>ダイ</t>
    </rPh>
    <rPh sb="20" eb="21">
      <t>ゴウ</t>
    </rPh>
    <phoneticPr fontId="4"/>
  </si>
  <si>
    <t>（事業所単位）（様式第3号）</t>
    <rPh sb="8" eb="10">
      <t>ヨウシキ</t>
    </rPh>
    <rPh sb="10" eb="11">
      <t>ダイ</t>
    </rPh>
    <rPh sb="12" eb="13">
      <t>ゴウ</t>
    </rPh>
    <phoneticPr fontId="4"/>
  </si>
  <si>
    <t>３　振込口座情報（様式第4号）</t>
    <rPh sb="2" eb="4">
      <t>フリコミ</t>
    </rPh>
    <rPh sb="4" eb="6">
      <t>コウザ</t>
    </rPh>
    <rPh sb="6" eb="8">
      <t>ジョウホウ</t>
    </rPh>
    <rPh sb="9" eb="11">
      <t>ヨウシキ</t>
    </rPh>
    <rPh sb="11" eb="12">
      <t>ダイ</t>
    </rPh>
    <rPh sb="13" eb="14">
      <t>ゴウ</t>
    </rPh>
    <phoneticPr fontId="4"/>
  </si>
  <si>
    <t>（様式第2号）事業所申請（確定）額一覧</t>
    <rPh sb="3" eb="4">
      <t>ダイ</t>
    </rPh>
    <rPh sb="5" eb="6">
      <t>ゴウ</t>
    </rPh>
    <phoneticPr fontId="4"/>
  </si>
  <si>
    <t>（様式第3号）</t>
    <rPh sb="1" eb="3">
      <t>ヨウシキ</t>
    </rPh>
    <rPh sb="3" eb="4">
      <t>ダイ</t>
    </rPh>
    <rPh sb="5" eb="6">
      <t>ゴウ</t>
    </rPh>
    <phoneticPr fontId="4"/>
  </si>
  <si>
    <t>（様式第4号　振込口座情報）</t>
    <rPh sb="1" eb="3">
      <t>ヨウシキ</t>
    </rPh>
    <rPh sb="3" eb="4">
      <t>ダイ</t>
    </rPh>
    <rPh sb="5" eb="6">
      <t>ゴウ</t>
    </rPh>
    <rPh sb="7" eb="9">
      <t>フリコミ</t>
    </rPh>
    <rPh sb="11" eb="13">
      <t>ジョウホウ</t>
    </rPh>
    <phoneticPr fontId="4"/>
  </si>
  <si>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</si>
  <si>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</si>
  <si>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都道府県の作業</t>
    <rPh sb="0" eb="4">
      <t>トドウフケン</t>
    </rPh>
    <rPh sb="5" eb="7">
      <t>サギョウ</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</si>
  <si>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</si>
  <si>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</si>
  <si>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本Excelを管内の介護サービス事業者に配布</t>
    <rPh sb="0" eb="1">
      <t>ホン</t>
    </rPh>
    <rPh sb="7" eb="9">
      <t>カンナイ</t>
    </rPh>
    <rPh sb="10" eb="12">
      <t>カイゴ</t>
    </rPh>
    <rPh sb="16" eb="19">
      <t>ジギョウシャ</t>
    </rPh>
    <rPh sb="20" eb="22">
      <t>ハイフ</t>
    </rPh>
    <phoneticPr fontId="4"/>
  </si>
  <si>
    <t>本Excelを各事業所に配布し、以下の様式への記入を依頼
・様式２（個票）</t>
    <rPh sb="16" eb="18">
      <t>イカ</t>
    </rPh>
    <rPh sb="19" eb="21">
      <t>ヨウシキ</t>
    </rPh>
    <rPh sb="23" eb="25">
      <t>キニュウ</t>
    </rPh>
    <rPh sb="26" eb="28">
      <t>イライ</t>
    </rPh>
    <phoneticPr fontId="4"/>
  </si>
  <si>
    <t>以下の作業を行った上で、事業者（法人本部）へ返送
【様式２（個票）】
・水色セル：必要情報を入力
・緑色セル：プルダウンから選択</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ミズイロ</t>
    </rPh>
    <rPh sb="41" eb="43">
      <t>ヒツヨウ</t>
    </rPh>
    <rPh sb="43" eb="45">
      <t>ジョウホウ</t>
    </rPh>
    <rPh sb="46" eb="48">
      <t>ニュウリョク</t>
    </rPh>
    <rPh sb="50" eb="52">
      <t>ミドリイロ</t>
    </rPh>
    <rPh sb="62" eb="64">
      <t>センタク</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</si>
  <si>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</si>
  <si>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</si>
  <si>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申請書に、申請者の法人名、代表者名、日付、提出先（○○県知事）を入力</t>
    <rPh sb="0" eb="3">
      <t>シンセイショ</t>
    </rPh>
    <rPh sb="5" eb="8">
      <t>シンセイシャ</t>
    </rPh>
    <rPh sb="9" eb="11">
      <t>ホウジン</t>
    </rPh>
    <rPh sb="11" eb="12">
      <t>メイ</t>
    </rPh>
    <rPh sb="13" eb="16">
      <t>ダイヒョウシャ</t>
    </rPh>
    <rPh sb="16" eb="17">
      <t>メイ</t>
    </rPh>
    <rPh sb="18" eb="20">
      <t>ヒヅケ</t>
    </rPh>
    <rPh sb="21" eb="24">
      <t>テイシュツサキ</t>
    </rPh>
    <rPh sb="27" eb="30">
      <t>ケンチジ</t>
    </rPh>
    <rPh sb="32" eb="34">
      <t>ニュウリョク</t>
    </rPh>
    <phoneticPr fontId="4"/>
  </si>
  <si>
    <t>完成したExcelファイルを都道府県（都道府県が受付業務を民間事業者に委託する場合は、各都道府県の委託事業者）に送付</t>
    <rPh sb="29" eb="31">
      <t>ミンカン</t>
    </rPh>
    <rPh sb="31" eb="34">
      <t>ジギョウシャ</t>
    </rPh>
    <rPh sb="43" eb="44">
      <t>カク</t>
    </rPh>
    <rPh sb="49" eb="51">
      <t>イタク</t>
    </rPh>
    <rPh sb="51" eb="54">
      <t>ジギョウシャ</t>
    </rPh>
    <phoneticPr fontId="4"/>
  </si>
  <si>
    <r>
      <t xml:space="preserve">事業者からExcelファイルを受領し、内容を審査
</t>
    </r>
    <r>
      <rPr>
        <sz val="10"/>
        <color rgb="FF0070C0"/>
        <rFont val="ＭＳ 明朝"/>
        <family val="1"/>
        <charset val="128"/>
      </rPr>
      <t>※都道府県が受付業務を民間事業者に委託する場合は、委託事業者を通じて都道府県に送付</t>
    </r>
    <rPh sb="0" eb="3">
      <t>ジギョウシャ</t>
    </rPh>
    <rPh sb="15" eb="17">
      <t>ジュリョウ</t>
    </rPh>
    <rPh sb="19" eb="21">
      <t>ナイヨウ</t>
    </rPh>
    <rPh sb="22" eb="24">
      <t>シンサ</t>
    </rPh>
    <rPh sb="26" eb="30">
      <t>トドウフケン</t>
    </rPh>
    <rPh sb="31" eb="33">
      <t>ウケツケ</t>
    </rPh>
    <rPh sb="33" eb="35">
      <t>ギョウム</t>
    </rPh>
    <rPh sb="36" eb="38">
      <t>ミンカン</t>
    </rPh>
    <rPh sb="38" eb="41">
      <t>ジギョウシャ</t>
    </rPh>
    <rPh sb="42" eb="44">
      <t>イタク</t>
    </rPh>
    <rPh sb="46" eb="48">
      <t>バアイ</t>
    </rPh>
    <rPh sb="50" eb="52">
      <t>イタク</t>
    </rPh>
    <rPh sb="52" eb="54">
      <t>ジギョウ</t>
    </rPh>
    <rPh sb="54" eb="55">
      <t>シャ</t>
    </rPh>
    <rPh sb="56" eb="57">
      <t>ツウ</t>
    </rPh>
    <rPh sb="59" eb="63">
      <t>トドウフケン</t>
    </rPh>
    <rPh sb="64" eb="66">
      <t>ソウフ</t>
    </rPh>
    <phoneticPr fontId="4"/>
  </si>
  <si>
    <t>都道府県等内で必要な作業を行い、事業者に補助金を交付</t>
    <rPh sb="20" eb="22">
      <t>ホジョ</t>
    </rPh>
    <phoneticPr fontId="4"/>
  </si>
  <si>
    <t>【合計】</t>
    <rPh sb="1" eb="3">
      <t>ゴウケイ</t>
    </rPh>
    <phoneticPr fontId="4"/>
  </si>
  <si>
    <t>備品等購入費</t>
    <rPh sb="0" eb="3">
      <t>ビヒントウ</t>
    </rPh>
    <rPh sb="3" eb="6">
      <t>コウニュウヒ</t>
    </rPh>
    <phoneticPr fontId="4"/>
  </si>
  <si>
    <t>その他</t>
    <rPh sb="2" eb="3">
      <t>ホカ</t>
    </rPh>
    <phoneticPr fontId="4"/>
  </si>
  <si>
    <t>※口座情報が確認できる書類の写しを添付すること</t>
    <phoneticPr fontId="4"/>
  </si>
  <si>
    <t>福島県</t>
    <rPh sb="0" eb="3">
      <t>フクシマケン</t>
    </rPh>
    <phoneticPr fontId="4"/>
  </si>
  <si>
    <t>所要額（円）</t>
    <rPh sb="0" eb="2">
      <t>ショヨウ</t>
    </rPh>
    <rPh sb="2" eb="3">
      <t>ガク</t>
    </rPh>
    <rPh sb="4" eb="5">
      <t>エン</t>
    </rPh>
    <phoneticPr fontId="4"/>
  </si>
  <si>
    <t>　　　　　　　　　　　　　　福島県介護事業所等に対するサービス継続支援事業に係る</t>
    <rPh sb="14" eb="17">
      <t>フクシマケン</t>
    </rPh>
    <rPh sb="17" eb="19">
      <t>カイゴ</t>
    </rPh>
    <rPh sb="19" eb="22">
      <t>ジギョウショ</t>
    </rPh>
    <rPh sb="22" eb="23">
      <t>トウ</t>
    </rPh>
    <rPh sb="24" eb="25">
      <t>タイ</t>
    </rPh>
    <phoneticPr fontId="4"/>
  </si>
  <si>
    <t xml:space="preserve">　　　　　　　　　　　　　　交付申請書兼実績報告書 </t>
    <rPh sb="19" eb="20">
      <t>ケン</t>
    </rPh>
    <rPh sb="20" eb="22">
      <t>ジッセキ</t>
    </rPh>
    <rPh sb="22" eb="25">
      <t>ホウコクショ</t>
    </rPh>
    <phoneticPr fontId="4"/>
  </si>
  <si>
    <t>用途</t>
    <rPh sb="0" eb="2">
      <t>ヨウト</t>
    </rPh>
    <phoneticPr fontId="4"/>
  </si>
  <si>
    <t>品目</t>
    <phoneticPr fontId="4"/>
  </si>
  <si>
    <t>数量等</t>
    <phoneticPr fontId="4"/>
  </si>
  <si>
    <t>理事長　○○　○○</t>
    <rPh sb="0" eb="3">
      <t>リジチョウ</t>
    </rPh>
    <phoneticPr fontId="4"/>
  </si>
  <si>
    <t>福島市○○町○-○</t>
    <rPh sb="0" eb="3">
      <t>フクシマシ</t>
    </rPh>
    <rPh sb="5" eb="6">
      <t>マチ</t>
    </rPh>
    <phoneticPr fontId="4"/>
  </si>
  <si>
    <t>総務課</t>
    <rPh sb="0" eb="3">
      <t>ソウムカ</t>
    </rPh>
    <phoneticPr fontId="4"/>
  </si>
  <si>
    <t>○○　○○</t>
    <phoneticPr fontId="4"/>
  </si>
  <si>
    <t>024-○○○-○○○</t>
    <phoneticPr fontId="4"/>
  </si>
  <si>
    <t>・・＠・・・・・jp</t>
    <phoneticPr fontId="4"/>
  </si>
  <si>
    <t>○○</t>
    <phoneticPr fontId="4"/>
  </si>
  <si>
    <t>訪問介護事業所●●</t>
    <rPh sb="0" eb="7">
      <t>ホウモンカイゴジギョウショ</t>
    </rPh>
    <phoneticPr fontId="4"/>
  </si>
  <si>
    <t>福島市○○○</t>
    <phoneticPr fontId="4"/>
  </si>
  <si>
    <t>024-521-○○○○</t>
    <phoneticPr fontId="4"/>
  </si>
  <si>
    <t>訪問介護事業所　上記以外であって、1月あたり延べ訪問回数201回以上2,000回以下</t>
  </si>
  <si>
    <t>デイサービス■■</t>
    <phoneticPr fontId="4"/>
  </si>
  <si>
    <t>郡山市■■■</t>
    <rPh sb="0" eb="2">
      <t>コオリヤマ</t>
    </rPh>
    <rPh sb="2" eb="3">
      <t>シ</t>
    </rPh>
    <phoneticPr fontId="4"/>
  </si>
  <si>
    <t>2台</t>
    <rPh sb="1" eb="2">
      <t>ダイ</t>
    </rPh>
    <phoneticPr fontId="4"/>
  </si>
  <si>
    <t>ポータブル発電機</t>
    <rPh sb="5" eb="8">
      <t>ハツデンキ</t>
    </rPh>
    <phoneticPr fontId="4"/>
  </si>
  <si>
    <t>1台</t>
    <rPh sb="1" eb="2">
      <t>ダイ</t>
    </rPh>
    <phoneticPr fontId="4"/>
  </si>
  <si>
    <t>特別養護老人ホーム▲▲</t>
    <rPh sb="0" eb="9">
      <t>トク</t>
    </rPh>
    <phoneticPr fontId="4"/>
  </si>
  <si>
    <t>いわき市●●</t>
    <rPh sb="3" eb="4">
      <t>シ</t>
    </rPh>
    <phoneticPr fontId="4"/>
  </si>
  <si>
    <t>0246-●●-●●●●</t>
    <phoneticPr fontId="4"/>
  </si>
  <si>
    <t>5枚</t>
    <rPh sb="1" eb="2">
      <t>マイ</t>
    </rPh>
    <phoneticPr fontId="4"/>
  </si>
  <si>
    <t>食糧費備蓄物資</t>
    <rPh sb="0" eb="7">
      <t>ショクリョウヒビチクブッシ</t>
    </rPh>
    <phoneticPr fontId="4"/>
  </si>
  <si>
    <t>初期費用分</t>
    <rPh sb="0" eb="4">
      <t>ショキヒヨウ</t>
    </rPh>
    <rPh sb="4" eb="5">
      <t>ブン</t>
    </rPh>
    <phoneticPr fontId="4"/>
  </si>
  <si>
    <t>衛生用品（アルコール手指消毒液、マスク、手袋等）</t>
    <rPh sb="0" eb="2">
      <t>エイセイ</t>
    </rPh>
    <rPh sb="2" eb="4">
      <t>ヨウヒン</t>
    </rPh>
    <rPh sb="10" eb="11">
      <t>テ</t>
    </rPh>
    <rPh sb="11" eb="12">
      <t>ユビ</t>
    </rPh>
    <rPh sb="12" eb="14">
      <t>ショウドク</t>
    </rPh>
    <rPh sb="14" eb="15">
      <t>エキ</t>
    </rPh>
    <rPh sb="20" eb="23">
      <t>テブクロナド</t>
    </rPh>
    <phoneticPr fontId="4"/>
  </si>
  <si>
    <t>20セット</t>
    <phoneticPr fontId="4"/>
  </si>
  <si>
    <t>物価高騰対策</t>
    <rPh sb="0" eb="4">
      <t>ブッカコウトウ</t>
    </rPh>
    <rPh sb="4" eb="6">
      <t>タイサク</t>
    </rPh>
    <phoneticPr fontId="4"/>
  </si>
  <si>
    <t>入居者・利用者の生活環境、職員の負担軽減・勤務環境改善対策等</t>
    <rPh sb="0" eb="3">
      <t>ニュウキョシャ</t>
    </rPh>
    <rPh sb="4" eb="7">
      <t>リヨウシャ</t>
    </rPh>
    <rPh sb="8" eb="12">
      <t>セイカツカンキョウ</t>
    </rPh>
    <rPh sb="13" eb="15">
      <t>ショクイン</t>
    </rPh>
    <rPh sb="16" eb="20">
      <t>フタンケイゲン</t>
    </rPh>
    <rPh sb="21" eb="27">
      <t>キンムカンキョウカイゼン</t>
    </rPh>
    <rPh sb="27" eb="29">
      <t>タイサク</t>
    </rPh>
    <rPh sb="29" eb="30">
      <t>ナド</t>
    </rPh>
    <phoneticPr fontId="4"/>
  </si>
  <si>
    <t>燃料費、光熱水費、等</t>
    <rPh sb="0" eb="3">
      <t>ネンリョウヒ</t>
    </rPh>
    <rPh sb="4" eb="8">
      <t>コウネツスイヒ</t>
    </rPh>
    <rPh sb="9" eb="10">
      <t>ナド</t>
    </rPh>
    <phoneticPr fontId="4"/>
  </si>
  <si>
    <t>ネッククーラ―、業務用スポットクーラー（ヒーター）、ホットカーペット等</t>
    <rPh sb="8" eb="11">
      <t>ギョウムヨウ</t>
    </rPh>
    <rPh sb="34" eb="35">
      <t>ナド</t>
    </rPh>
    <phoneticPr fontId="4"/>
  </si>
  <si>
    <t>換気扇・送風機、温度管理・湿度管理に必要な設備等</t>
    <rPh sb="0" eb="3">
      <t>カンキセン</t>
    </rPh>
    <rPh sb="4" eb="7">
      <t>ソウフウキ</t>
    </rPh>
    <rPh sb="8" eb="10">
      <t>オンド</t>
    </rPh>
    <rPh sb="10" eb="12">
      <t>カンリ</t>
    </rPh>
    <rPh sb="13" eb="17">
      <t>シツドカンリ</t>
    </rPh>
    <rPh sb="18" eb="20">
      <t>ヒツヨウ</t>
    </rPh>
    <rPh sb="21" eb="23">
      <t>セツビ</t>
    </rPh>
    <rPh sb="23" eb="24">
      <t>ナド</t>
    </rPh>
    <phoneticPr fontId="4"/>
  </si>
  <si>
    <t>その他※上記３件に該当しない、介護サービスを円滑に継続するための対応に係る経費</t>
    <rPh sb="2" eb="3">
      <t>ホカ</t>
    </rPh>
    <rPh sb="4" eb="6">
      <t>ジョウキ</t>
    </rPh>
    <rPh sb="7" eb="8">
      <t>ケン</t>
    </rPh>
    <rPh sb="9" eb="11">
      <t>ガイトウ</t>
    </rPh>
    <rPh sb="15" eb="17">
      <t>カイゴ</t>
    </rPh>
    <rPh sb="22" eb="24">
      <t>エンカツ</t>
    </rPh>
    <rPh sb="25" eb="27">
      <t>ケイゾク</t>
    </rPh>
    <rPh sb="32" eb="34">
      <t>タイオウ</t>
    </rPh>
    <rPh sb="35" eb="36">
      <t>カカ</t>
    </rPh>
    <rPh sb="37" eb="39">
      <t>ケイヒ</t>
    </rPh>
    <phoneticPr fontId="4"/>
  </si>
  <si>
    <t>備蓄物資</t>
    <rPh sb="0" eb="2">
      <t>ビチク</t>
    </rPh>
    <rPh sb="2" eb="4">
      <t>ブッシ</t>
    </rPh>
    <phoneticPr fontId="4"/>
  </si>
  <si>
    <t>その他※上記３件に該当しない、災害発生時にサービス提供体制を維持するために必要な物品等に係る経費</t>
    <rPh sb="2" eb="3">
      <t>ホカ</t>
    </rPh>
    <rPh sb="4" eb="6">
      <t>ジョウキ</t>
    </rPh>
    <rPh sb="7" eb="8">
      <t>ケン</t>
    </rPh>
    <rPh sb="9" eb="11">
      <t>ガイトウ</t>
    </rPh>
    <rPh sb="15" eb="17">
      <t>サイガイ</t>
    </rPh>
    <rPh sb="17" eb="20">
      <t>ハッセイジ</t>
    </rPh>
    <rPh sb="25" eb="27">
      <t>テイキョウ</t>
    </rPh>
    <rPh sb="27" eb="29">
      <t>タイセイ</t>
    </rPh>
    <rPh sb="30" eb="32">
      <t>イジ</t>
    </rPh>
    <rPh sb="37" eb="39">
      <t>ヒツヨウ</t>
    </rPh>
    <rPh sb="40" eb="42">
      <t>ブッピン</t>
    </rPh>
    <rPh sb="42" eb="43">
      <t>ナド</t>
    </rPh>
    <rPh sb="44" eb="45">
      <t>カカ</t>
    </rPh>
    <rPh sb="46" eb="48">
      <t>ケイヒ</t>
    </rPh>
    <phoneticPr fontId="4"/>
  </si>
  <si>
    <t>クマ対策用品、等</t>
    <rPh sb="2" eb="4">
      <t>タイサク</t>
    </rPh>
    <rPh sb="4" eb="6">
      <t>ヨウヒン</t>
    </rPh>
    <rPh sb="7" eb="8">
      <t>ナド</t>
    </rPh>
    <phoneticPr fontId="4"/>
  </si>
  <si>
    <t>災害時の電源確保</t>
    <rPh sb="0" eb="3">
      <t>サイガイジ</t>
    </rPh>
    <rPh sb="4" eb="8">
      <t>デンゲンカクホ</t>
    </rPh>
    <phoneticPr fontId="4"/>
  </si>
  <si>
    <t>災害時の保健衛生に資する物品等</t>
    <rPh sb="0" eb="2">
      <t>サイガイ</t>
    </rPh>
    <rPh sb="2" eb="3">
      <t>ジ</t>
    </rPh>
    <rPh sb="4" eb="8">
      <t>ホケンエイセイ</t>
    </rPh>
    <rPh sb="9" eb="10">
      <t>シ</t>
    </rPh>
    <rPh sb="12" eb="14">
      <t>ブッピン</t>
    </rPh>
    <rPh sb="14" eb="15">
      <t>ナド</t>
    </rPh>
    <phoneticPr fontId="4"/>
  </si>
  <si>
    <t>異常気象対策（気候変動の影響による猛暑など※寒冷、雪害対策等も可）</t>
  </si>
  <si>
    <t>（法人名）</t>
    <rPh sb="1" eb="3">
      <t>ホウジン</t>
    </rPh>
    <rPh sb="3" eb="4">
      <t>メイ</t>
    </rPh>
    <phoneticPr fontId="4"/>
  </si>
  <si>
    <t>社会福祉法人○○○○</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</si>
</sst>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6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1"/>
      <name val="ＭＳ Ｐ明朝"/>
      <family val="1"/>
      <charset val="128"/>
    </font>
    <font>
      <b/>
      <sz val="9"/>
      <color indexed="81"/>
      <name val="MS P ゴシック"/>
      <family val="3"/>
      <charset val="128"/>
    </font>
    <font>
      <b/>
      <sz val="22"/>
      <name val="ＭＳ Ｐゴシック"/>
      <family val="3"/>
      <charset val="128"/>
      <scheme val="minor"/>
    </font>
    <font>
      <sz val="11"/>
      <name val="ＭＳ Ｐゴシック"/>
      <family val="3"/>
      <charset val="128"/>
      <scheme val="minor"/>
    </font>
    <font>
      <sz val="20"/>
      <name val="ＭＳ Ｐゴシック"/>
      <family val="3"/>
      <charset val="128"/>
      <scheme val="minor"/>
    </font>
    <font>
      <sz val="18"/>
      <name val="ＭＳ Ｐゴシック"/>
      <family val="3"/>
      <charset val="128"/>
      <scheme val="minor"/>
    </font>
    <font>
      <b/>
      <sz val="18"/>
      <name val="ＭＳ Ｐゴシック"/>
      <family val="3"/>
      <charset val="128"/>
    </font>
    <font>
      <b/>
      <sz val="24"/>
      <color indexed="10"/>
      <name val="ＭＳ Ｐゴシック"/>
      <family val="3"/>
      <charset val="128"/>
    </font>
    <font>
      <b/>
      <sz val="14"/>
      <name val="ＭＳ Ｐゴシック"/>
      <family val="3"/>
      <charset val="128"/>
    </font>
    <font>
      <b/>
      <sz val="16"/>
      <name val="ＭＳ Ｐゴシック"/>
      <family val="3"/>
      <charset val="128"/>
    </font>
    <font>
      <sz val="36"/>
      <name val="ＭＳ Ｐゴシック"/>
      <family val="3"/>
      <charset val="128"/>
      <scheme val="minor"/>
    </font>
    <font>
      <sz val="11"/>
      <color rgb="FFFF0000"/>
      <name val="ＭＳ Ｐゴシック"/>
      <family val="3"/>
      <charset val="128"/>
      <scheme val="minor"/>
    </font>
    <font>
      <sz val="13"/>
      <color rgb="FFFF0000"/>
      <name val="ＭＳ Ｐゴシック"/>
      <family val="3"/>
      <charset val="128"/>
      <scheme val="minor"/>
    </font>
    <font>
      <b/>
      <sz val="18"/>
      <name val="ＭＳ Ｐゴシック"/>
      <family val="3"/>
      <charset val="128"/>
      <scheme val="minor"/>
    </font>
    <font>
      <sz val="32"/>
      <name val="ＭＳ Ｐゴシック"/>
      <family val="3"/>
      <charset val="128"/>
      <scheme val="minor"/>
    </font>
    <font>
      <sz val="18.5"/>
      <name val="ＭＳ Ｐゴシック"/>
      <family val="3"/>
      <charset val="128"/>
      <scheme val="minor"/>
    </font>
    <font>
      <sz val="18.5"/>
      <name val="ＭＳ Ｐゴシック"/>
      <family val="3"/>
      <charset val="128"/>
    </font>
    <font>
      <sz val="18"/>
      <color rgb="FFFF0000"/>
      <name val="ＭＳ Ｐゴシック"/>
      <family val="3"/>
      <charset val="128"/>
      <scheme val="minor"/>
    </font>
    <font>
      <b/>
      <sz val="12"/>
      <color indexed="10"/>
      <name val="ＭＳ Ｐゴシック"/>
      <family val="3"/>
      <charset val="128"/>
    </font>
    <font>
      <b/>
      <sz val="11"/>
      <name val="ＭＳ Ｐゴシック"/>
      <family val="3"/>
      <charset val="128"/>
      <scheme val="minor"/>
    </font>
    <font>
      <sz val="48"/>
      <name val="ＭＳ Ｐゴシック"/>
      <family val="3"/>
      <charset val="128"/>
      <scheme val="minor"/>
    </font>
    <font>
      <b/>
      <sz val="12"/>
      <name val="ＭＳ Ｐゴシック"/>
      <family val="3"/>
      <charset val="128"/>
    </font>
    <font>
      <sz val="18"/>
      <name val="ＭＳ Ｐゴシック"/>
      <family val="3"/>
      <charset val="128"/>
    </font>
    <font>
      <b/>
      <sz val="20"/>
      <color indexed="10"/>
      <name val="ＭＳ Ｐゴシック"/>
      <family val="3"/>
      <charset val="128"/>
    </font>
    <font>
      <sz val="20"/>
      <name val="ＭＳ Ｐゴシック"/>
      <family val="3"/>
      <charset val="128"/>
    </font>
    <font>
      <sz val="15"/>
      <name val="ＭＳ Ｐゴシック"/>
      <family val="3"/>
      <charset val="128"/>
      <scheme val="minor"/>
    </font>
    <font>
      <sz val="22"/>
      <color indexed="63"/>
      <name val="ＭＳ Ｐゴシック"/>
      <family val="3"/>
      <charset val="128"/>
      <scheme val="minor"/>
    </font>
    <font>
      <sz val="15"/>
      <color rgb="FFFF0000"/>
      <name val="ＭＳ Ｐゴシック"/>
      <family val="3"/>
      <charset val="128"/>
      <scheme val="minor"/>
    </font>
    <font>
      <b/>
      <sz val="20"/>
      <color rgb="FFFF0000"/>
      <name val="HGP創英ﾌﾟﾚｾﾞﾝｽEB"/>
      <family val="1"/>
      <charset val="128"/>
    </font>
    <font>
      <b/>
      <sz val="14"/>
      <color theme="1"/>
      <name val="ＭＳ 明朝"/>
      <family val="1"/>
      <charset val="128"/>
    </font>
    <font>
      <sz val="12"/>
      <color theme="1"/>
      <name val="ＭＳ 明朝"/>
      <family val="1"/>
      <charset val="128"/>
    </font>
    <font>
      <sz val="11"/>
      <name val="ＭＳ 明朝"/>
      <family val="1"/>
    </font>
    <font>
      <sz val="12"/>
      <color theme="1"/>
      <name val="ＭＳ 明朝"/>
      <family val="1"/>
    </font>
    <font>
      <sz val="10"/>
      <color rgb="FF0070C0"/>
      <name val="ＭＳ ゴシック"/>
      <family val="3"/>
      <charset val="128"/>
    </font>
    <font>
      <sz val="10"/>
      <color rgb="FF0070C0"/>
      <name val="ＭＳ 明朝"/>
      <family val="1"/>
      <charset val="128"/>
    </font>
    <font>
      <sz val="22"/>
      <name val="ＭＳ Ｐゴシック"/>
      <family val="3"/>
      <charset val="128"/>
      <scheme val="minor"/>
    </font>
  </fonts>
  <fills count="1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92D050"/>
        <bgColor indexed="64"/>
      </patternFill>
    </fill>
    <fill>
      <patternFill patternType="solid">
        <fgColor theme="1" tint="0.499984740745262"/>
        <bgColor indexed="64"/>
      </patternFill>
    </fill>
    <fill>
      <patternFill patternType="solid">
        <fgColor rgb="FFCCFFCC"/>
        <bgColor indexed="64"/>
      </patternFill>
    </fill>
    <fill>
      <patternFill patternType="solid">
        <fgColor theme="0" tint="-0.14999847407452621"/>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diagonalDown="1">
      <left/>
      <right style="medium">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diagonal/>
    </border>
    <border>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456">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11"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6" fillId="0" borderId="0" xfId="5" applyFont="1">
      <alignment vertical="center"/>
    </xf>
    <xf numFmtId="0" fontId="18" fillId="0" borderId="0" xfId="5" applyFont="1">
      <alignment vertical="center"/>
    </xf>
    <xf numFmtId="0" fontId="19" fillId="0" borderId="0" xfId="5" applyFont="1">
      <alignment vertical="center"/>
    </xf>
    <xf numFmtId="0" fontId="20" fillId="5" borderId="4" xfId="5" applyFont="1" applyFill="1" applyBorder="1">
      <alignment vertical="center"/>
    </xf>
    <xf numFmtId="0" fontId="18" fillId="5" borderId="5" xfId="5" applyFont="1" applyFill="1" applyBorder="1">
      <alignment vertical="center"/>
    </xf>
    <xf numFmtId="0" fontId="19" fillId="5" borderId="5" xfId="5" applyFont="1" applyFill="1" applyBorder="1">
      <alignment vertical="center"/>
    </xf>
    <xf numFmtId="0" fontId="19" fillId="5" borderId="6" xfId="5" applyFont="1" applyFill="1" applyBorder="1">
      <alignment vertical="center"/>
    </xf>
    <xf numFmtId="0" fontId="19" fillId="5" borderId="8" xfId="5" applyFont="1" applyFill="1" applyBorder="1">
      <alignment vertical="center"/>
    </xf>
    <xf numFmtId="0" fontId="19" fillId="3" borderId="4" xfId="5" applyFont="1" applyFill="1" applyBorder="1">
      <alignment vertical="center"/>
    </xf>
    <xf numFmtId="0" fontId="19" fillId="3" borderId="5" xfId="5" applyFont="1" applyFill="1" applyBorder="1">
      <alignment vertical="center"/>
    </xf>
    <xf numFmtId="0" fontId="22" fillId="3" borderId="1" xfId="5" applyFont="1" applyFill="1" applyBorder="1">
      <alignment vertical="center"/>
    </xf>
    <xf numFmtId="0" fontId="20" fillId="3" borderId="3" xfId="5" applyFont="1" applyFill="1" applyBorder="1">
      <alignment vertical="center"/>
    </xf>
    <xf numFmtId="0" fontId="19" fillId="5" borderId="13" xfId="5" applyFont="1" applyFill="1" applyBorder="1" applyAlignment="1">
      <alignment vertical="top"/>
    </xf>
    <xf numFmtId="0" fontId="19" fillId="3" borderId="8" xfId="5" applyFont="1" applyFill="1" applyBorder="1" applyAlignment="1">
      <alignment vertical="top"/>
    </xf>
    <xf numFmtId="0" fontId="19" fillId="5" borderId="13" xfId="5" applyFont="1" applyFill="1" applyBorder="1" applyAlignment="1">
      <alignment vertical="center" wrapText="1"/>
    </xf>
    <xf numFmtId="0" fontId="19" fillId="3" borderId="8" xfId="5" applyFont="1" applyFill="1" applyBorder="1" applyAlignment="1">
      <alignment horizontal="left" vertical="center" wrapText="1"/>
    </xf>
    <xf numFmtId="0" fontId="19" fillId="0" borderId="27" xfId="5" applyFont="1" applyBorder="1" applyAlignment="1">
      <alignment horizontal="center" vertical="center"/>
    </xf>
    <xf numFmtId="38" fontId="16" fillId="0" borderId="12" xfId="6" applyFont="1" applyFill="1" applyBorder="1" applyAlignment="1">
      <alignment horizontal="center" vertical="center"/>
    </xf>
    <xf numFmtId="38" fontId="19" fillId="0" borderId="6" xfId="6" applyFont="1" applyFill="1" applyBorder="1" applyAlignment="1">
      <alignment horizontal="center" vertical="center"/>
    </xf>
    <xf numFmtId="38" fontId="22" fillId="0" borderId="0" xfId="6" applyFont="1" applyFill="1" applyBorder="1" applyAlignment="1">
      <alignment horizontal="center" vertical="center"/>
    </xf>
    <xf numFmtId="0" fontId="22" fillId="0" borderId="0" xfId="5" applyFont="1" applyAlignment="1">
      <alignment horizontal="center" vertical="center"/>
    </xf>
    <xf numFmtId="0" fontId="19" fillId="0" borderId="0" xfId="5" applyFont="1" applyAlignment="1">
      <alignment horizontal="center" vertical="center"/>
    </xf>
    <xf numFmtId="0" fontId="19" fillId="0" borderId="27" xfId="5" applyFont="1" applyBorder="1" applyAlignment="1">
      <alignment horizontal="center" vertical="center" wrapText="1"/>
    </xf>
    <xf numFmtId="0" fontId="19" fillId="6" borderId="0" xfId="5" applyFont="1" applyFill="1">
      <alignment vertical="center"/>
    </xf>
    <xf numFmtId="0" fontId="19" fillId="5" borderId="14" xfId="5" applyFont="1" applyFill="1" applyBorder="1" applyAlignment="1">
      <alignment vertical="center" wrapText="1"/>
    </xf>
    <xf numFmtId="0" fontId="19" fillId="3" borderId="9" xfId="5" applyFont="1" applyFill="1" applyBorder="1" applyAlignment="1">
      <alignment horizontal="left" vertical="center" wrapText="1"/>
    </xf>
    <xf numFmtId="0" fontId="20" fillId="5" borderId="1" xfId="5" applyFont="1" applyFill="1" applyBorder="1" applyAlignment="1">
      <alignment horizontal="left" vertical="center"/>
    </xf>
    <xf numFmtId="0" fontId="19" fillId="5" borderId="1" xfId="5" applyFont="1" applyFill="1" applyBorder="1" applyAlignment="1">
      <alignment horizontal="left" vertical="center"/>
    </xf>
    <xf numFmtId="0" fontId="19" fillId="5" borderId="1" xfId="5" applyFont="1" applyFill="1" applyBorder="1" applyAlignment="1">
      <alignment horizontal="center" vertical="center"/>
    </xf>
    <xf numFmtId="0" fontId="19" fillId="5" borderId="2" xfId="5" applyFont="1" applyFill="1" applyBorder="1" applyAlignment="1">
      <alignment horizontal="center" vertical="center"/>
    </xf>
    <xf numFmtId="0" fontId="19" fillId="5" borderId="2" xfId="5" applyFont="1" applyFill="1" applyBorder="1" applyAlignment="1">
      <alignment horizontal="left" vertical="center" shrinkToFit="1"/>
    </xf>
    <xf numFmtId="0" fontId="19" fillId="5" borderId="3" xfId="5" applyFont="1" applyFill="1" applyBorder="1" applyAlignment="1">
      <alignment horizontal="left" vertical="center" shrinkToFit="1"/>
    </xf>
    <xf numFmtId="0" fontId="20" fillId="5" borderId="27" xfId="5" applyFont="1" applyFill="1" applyBorder="1" applyAlignment="1">
      <alignment horizontal="left" vertical="center"/>
    </xf>
    <xf numFmtId="0" fontId="19" fillId="5" borderId="9" xfId="5" applyFont="1" applyFill="1" applyBorder="1" applyAlignment="1">
      <alignment horizontal="left" vertical="center" wrapText="1"/>
    </xf>
    <xf numFmtId="0" fontId="19" fillId="5" borderId="9" xfId="5" applyFont="1" applyFill="1" applyBorder="1" applyAlignment="1">
      <alignment horizontal="center" vertical="center" wrapText="1"/>
    </xf>
    <xf numFmtId="0" fontId="19" fillId="5" borderId="7" xfId="5" applyFont="1" applyFill="1" applyBorder="1" applyAlignment="1">
      <alignment horizontal="center" vertical="center" wrapText="1"/>
    </xf>
    <xf numFmtId="0" fontId="19" fillId="5" borderId="7" xfId="5" applyFont="1" applyFill="1" applyBorder="1" applyAlignment="1">
      <alignment horizontal="left" vertical="center" shrinkToFit="1"/>
    </xf>
    <xf numFmtId="0" fontId="19" fillId="5" borderId="10" xfId="5" applyFont="1" applyFill="1" applyBorder="1" applyAlignment="1">
      <alignment horizontal="left" vertical="center" shrinkToFit="1"/>
    </xf>
    <xf numFmtId="0" fontId="19" fillId="0" borderId="0" xfId="5" applyFont="1" applyAlignment="1">
      <alignment horizontal="left" vertical="center"/>
    </xf>
    <xf numFmtId="38" fontId="19" fillId="0" borderId="0" xfId="6" applyFont="1" applyFill="1" applyBorder="1" applyAlignment="1">
      <alignment horizontal="right" vertical="center"/>
    </xf>
    <xf numFmtId="0" fontId="16" fillId="0" borderId="0" xfId="5" applyFont="1" applyAlignment="1">
      <alignment horizontal="center" vertical="center"/>
    </xf>
    <xf numFmtId="0" fontId="19" fillId="5" borderId="2" xfId="5" applyFont="1" applyFill="1" applyBorder="1">
      <alignment vertical="center"/>
    </xf>
    <xf numFmtId="0" fontId="19" fillId="5" borderId="13" xfId="5" applyFont="1" applyFill="1" applyBorder="1" applyAlignment="1">
      <alignment horizontal="center" vertical="center"/>
    </xf>
    <xf numFmtId="0" fontId="19" fillId="3" borderId="8" xfId="5" applyFont="1" applyFill="1" applyBorder="1" applyAlignment="1">
      <alignment horizontal="center" vertical="center"/>
    </xf>
    <xf numFmtId="38" fontId="16" fillId="0" borderId="27" xfId="6" applyFont="1" applyFill="1" applyBorder="1" applyAlignment="1">
      <alignment horizontal="center" vertical="center"/>
    </xf>
    <xf numFmtId="38" fontId="16" fillId="0" borderId="6" xfId="6" applyFont="1" applyFill="1" applyBorder="1" applyAlignment="1">
      <alignment horizontal="center" vertical="center"/>
    </xf>
    <xf numFmtId="0" fontId="19" fillId="0" borderId="12" xfId="5" applyFont="1" applyBorder="1">
      <alignment vertical="center"/>
    </xf>
    <xf numFmtId="0" fontId="19" fillId="0" borderId="27" xfId="5" applyFont="1" applyBorder="1">
      <alignment vertical="center"/>
    </xf>
    <xf numFmtId="38" fontId="16" fillId="0" borderId="27" xfId="6" applyFont="1" applyFill="1" applyBorder="1" applyAlignment="1">
      <alignment horizontal="center" vertical="center" wrapText="1"/>
    </xf>
    <xf numFmtId="0" fontId="24" fillId="0" borderId="1" xfId="5" applyFont="1" applyBorder="1" applyAlignment="1">
      <alignment horizontal="left" vertical="top" wrapText="1"/>
    </xf>
    <xf numFmtId="0" fontId="24" fillId="0" borderId="3" xfId="5" applyFont="1" applyBorder="1" applyAlignment="1">
      <alignment horizontal="left" vertical="top" wrapText="1"/>
    </xf>
    <xf numFmtId="0" fontId="19" fillId="0" borderId="0" xfId="5" applyFont="1" applyAlignment="1">
      <alignment horizontal="center" vertical="center" wrapText="1"/>
    </xf>
    <xf numFmtId="0" fontId="19" fillId="0" borderId="0" xfId="5" applyFont="1" applyAlignment="1">
      <alignment vertical="center" wrapText="1"/>
    </xf>
    <xf numFmtId="0" fontId="19" fillId="5" borderId="5" xfId="5" applyFont="1" applyFill="1" applyBorder="1" applyAlignment="1">
      <alignment horizontal="center" vertical="center"/>
    </xf>
    <xf numFmtId="0" fontId="19" fillId="5" borderId="6" xfId="5" applyFont="1" applyFill="1" applyBorder="1" applyAlignment="1">
      <alignment horizontal="center" vertical="center"/>
    </xf>
    <xf numFmtId="0" fontId="19" fillId="5" borderId="0" xfId="5" applyFont="1" applyFill="1">
      <alignment vertical="center"/>
    </xf>
    <xf numFmtId="0" fontId="6" fillId="4" borderId="0" xfId="0" applyFont="1" applyFill="1">
      <alignment vertical="center"/>
    </xf>
    <xf numFmtId="0" fontId="12"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2" fillId="4" borderId="15" xfId="0" applyNumberFormat="1" applyFont="1" applyFill="1" applyBorder="1">
      <alignment vertical="center"/>
    </xf>
    <xf numFmtId="49" fontId="12" fillId="4" borderId="16" xfId="0" applyNumberFormat="1" applyFont="1" applyFill="1" applyBorder="1" applyAlignment="1">
      <alignment vertical="center" wrapText="1"/>
    </xf>
    <xf numFmtId="0" fontId="10" fillId="4" borderId="16" xfId="0" applyFont="1" applyFill="1" applyBorder="1" applyAlignment="1">
      <alignment vertical="center" shrinkToFit="1"/>
    </xf>
    <xf numFmtId="0" fontId="10" fillId="4" borderId="17" xfId="0" applyFont="1" applyFill="1" applyBorder="1" applyAlignment="1">
      <alignment vertical="center" shrinkToFit="1"/>
    </xf>
    <xf numFmtId="49" fontId="12" fillId="4" borderId="1" xfId="0" applyNumberFormat="1" applyFont="1" applyFill="1" applyBorder="1">
      <alignment vertical="center"/>
    </xf>
    <xf numFmtId="49" fontId="12" fillId="4" borderId="2" xfId="0" applyNumberFormat="1" applyFont="1" applyFill="1" applyBorder="1" applyAlignment="1">
      <alignment vertical="center" wrapText="1"/>
    </xf>
    <xf numFmtId="49" fontId="12" fillId="4" borderId="3" xfId="0" applyNumberFormat="1" applyFont="1" applyFill="1" applyBorder="1" applyAlignment="1">
      <alignment vertical="center" wrapText="1"/>
    </xf>
    <xf numFmtId="0" fontId="12" fillId="4" borderId="0" xfId="0" applyFont="1" applyFill="1" applyAlignment="1">
      <alignment vertical="center" wrapText="1"/>
    </xf>
    <xf numFmtId="49" fontId="12" fillId="4" borderId="2" xfId="0" applyNumberFormat="1" applyFont="1" applyFill="1" applyBorder="1">
      <alignment vertical="center"/>
    </xf>
    <xf numFmtId="0" fontId="12" fillId="2" borderId="27" xfId="0" applyFont="1" applyFill="1" applyBorder="1" applyAlignment="1">
      <alignment horizontal="center" vertical="center" wrapText="1"/>
    </xf>
    <xf numFmtId="0" fontId="7" fillId="0" borderId="0" xfId="0" applyFont="1" applyAlignment="1">
      <alignment horizontal="left" vertical="center"/>
    </xf>
    <xf numFmtId="178" fontId="8" fillId="0" borderId="27"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178" fontId="8" fillId="0" borderId="27" xfId="4" applyNumberFormat="1" applyFont="1" applyBorder="1" applyAlignment="1">
      <alignment horizontal="right" vertical="center" shrinkToFit="1"/>
    </xf>
    <xf numFmtId="0" fontId="14" fillId="0" borderId="0" xfId="0" applyFont="1">
      <alignment vertical="center"/>
    </xf>
    <xf numFmtId="49" fontId="12" fillId="4" borderId="18" xfId="0" applyNumberFormat="1" applyFont="1" applyFill="1" applyBorder="1">
      <alignment vertical="center"/>
    </xf>
    <xf numFmtId="49" fontId="12" fillId="4" borderId="19" xfId="0" applyNumberFormat="1" applyFont="1" applyFill="1" applyBorder="1" applyAlignment="1">
      <alignment vertical="center" wrapText="1"/>
    </xf>
    <xf numFmtId="0" fontId="10" fillId="4" borderId="19" xfId="0" applyFont="1" applyFill="1" applyBorder="1" applyAlignment="1">
      <alignment vertical="center" shrinkToFit="1"/>
    </xf>
    <xf numFmtId="0" fontId="10" fillId="4" borderId="20" xfId="0" applyFont="1" applyFill="1" applyBorder="1" applyAlignment="1">
      <alignment vertical="center" shrinkToFit="1"/>
    </xf>
    <xf numFmtId="0" fontId="12" fillId="2" borderId="27" xfId="0" applyFont="1" applyFill="1" applyBorder="1" applyAlignment="1">
      <alignment horizontal="center" vertical="center"/>
    </xf>
    <xf numFmtId="178" fontId="12" fillId="2" borderId="3" xfId="4" applyNumberFormat="1" applyFont="1" applyFill="1" applyBorder="1" applyAlignment="1">
      <alignment horizontal="center" vertical="center" shrinkToFit="1"/>
    </xf>
    <xf numFmtId="0" fontId="14" fillId="3" borderId="0" xfId="0" applyFont="1" applyFill="1" applyAlignment="1">
      <alignment horizontal="right" vertical="center"/>
    </xf>
    <xf numFmtId="0" fontId="14" fillId="3" borderId="0" xfId="0" applyFont="1" applyFill="1">
      <alignment vertical="center"/>
    </xf>
    <xf numFmtId="0" fontId="14" fillId="3" borderId="0" xfId="0" applyFont="1" applyFill="1" applyAlignment="1">
      <alignment horizontal="center" vertical="center"/>
    </xf>
    <xf numFmtId="49" fontId="8" fillId="0" borderId="27" xfId="0" applyNumberFormat="1" applyFont="1" applyBorder="1" applyAlignment="1">
      <alignment vertical="center" shrinkToFit="1"/>
    </xf>
    <xf numFmtId="0" fontId="29" fillId="0" borderId="0" xfId="0" applyFont="1">
      <alignment vertical="center"/>
    </xf>
    <xf numFmtId="0" fontId="30" fillId="0" borderId="0" xfId="0" applyFont="1">
      <alignment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2" xfId="0" applyFont="1" applyBorder="1">
      <alignment vertical="center"/>
    </xf>
    <xf numFmtId="0" fontId="30" fillId="0" borderId="0" xfId="0" applyFont="1" applyAlignment="1">
      <alignment horizontal="center" vertical="center"/>
    </xf>
    <xf numFmtId="0" fontId="31" fillId="0" borderId="0" xfId="0" applyFont="1">
      <alignment vertical="center"/>
    </xf>
    <xf numFmtId="0" fontId="29" fillId="0" borderId="0" xfId="0" applyFont="1" applyAlignment="1">
      <alignment horizontal="center" vertical="center"/>
    </xf>
    <xf numFmtId="0" fontId="31" fillId="0" borderId="36" xfId="0" applyFont="1" applyBorder="1">
      <alignment vertical="center"/>
    </xf>
    <xf numFmtId="0" fontId="31" fillId="0" borderId="37" xfId="0" applyFont="1" applyBorder="1">
      <alignment vertical="center"/>
    </xf>
    <xf numFmtId="0" fontId="38" fillId="0" borderId="39" xfId="0" applyFont="1" applyBorder="1" applyAlignment="1">
      <alignment vertical="center" wrapText="1"/>
    </xf>
    <xf numFmtId="49" fontId="46" fillId="9" borderId="42" xfId="0" applyNumberFormat="1" applyFont="1" applyFill="1" applyBorder="1">
      <alignment vertical="center"/>
    </xf>
    <xf numFmtId="0" fontId="31" fillId="0" borderId="0" xfId="0" applyFont="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left" vertical="center"/>
    </xf>
    <xf numFmtId="0" fontId="30" fillId="0" borderId="0" xfId="0" applyFont="1" applyAlignment="1">
      <alignment horizontal="left" vertical="center"/>
    </xf>
    <xf numFmtId="0" fontId="31" fillId="0" borderId="0" xfId="0" applyFont="1" applyAlignment="1">
      <alignment horizontal="left" vertical="center" wrapText="1"/>
    </xf>
    <xf numFmtId="0" fontId="51" fillId="0" borderId="36" xfId="0" applyFont="1" applyBorder="1">
      <alignment vertical="center"/>
    </xf>
    <xf numFmtId="0" fontId="51" fillId="0" borderId="0" xfId="0" applyFont="1">
      <alignment vertical="center"/>
    </xf>
    <xf numFmtId="0" fontId="51" fillId="0" borderId="0" xfId="0" applyFont="1" applyAlignment="1">
      <alignment horizontal="left" vertical="center"/>
    </xf>
    <xf numFmtId="0" fontId="51" fillId="0" borderId="0" xfId="0" applyFont="1" applyAlignment="1">
      <alignment horizontal="center" vertical="center"/>
    </xf>
    <xf numFmtId="0" fontId="51" fillId="0" borderId="0" xfId="0" applyFont="1" applyAlignment="1">
      <alignment horizontal="left" vertical="center" wrapText="1"/>
    </xf>
    <xf numFmtId="0" fontId="51" fillId="0" borderId="37" xfId="0" applyFont="1" applyBorder="1">
      <alignment vertical="center"/>
    </xf>
    <xf numFmtId="0" fontId="52" fillId="0" borderId="9" xfId="0" applyFont="1" applyBorder="1" applyAlignment="1">
      <alignment horizontal="center" vertical="center"/>
    </xf>
    <xf numFmtId="49" fontId="46" fillId="0" borderId="7" xfId="0" applyNumberFormat="1" applyFont="1" applyBorder="1">
      <alignment vertical="center"/>
    </xf>
    <xf numFmtId="0" fontId="52" fillId="0" borderId="44" xfId="0" applyFont="1" applyBorder="1" applyAlignment="1">
      <alignment horizontal="center" vertical="center"/>
    </xf>
    <xf numFmtId="49" fontId="46" fillId="0" borderId="48" xfId="0" applyNumberFormat="1" applyFont="1" applyBorder="1">
      <alignment vertical="center"/>
    </xf>
    <xf numFmtId="49" fontId="46" fillId="0" borderId="39" xfId="0" applyNumberFormat="1" applyFont="1" applyBorder="1">
      <alignment vertical="center"/>
    </xf>
    <xf numFmtId="0" fontId="52" fillId="0" borderId="46" xfId="0" applyFont="1" applyBorder="1" applyAlignment="1">
      <alignment horizontal="center" vertical="center"/>
    </xf>
    <xf numFmtId="0" fontId="31" fillId="0" borderId="45" xfId="0" applyFont="1" applyBorder="1">
      <alignment vertical="center"/>
    </xf>
    <xf numFmtId="0" fontId="31" fillId="0" borderId="39" xfId="0" applyFont="1" applyBorder="1">
      <alignment vertical="center"/>
    </xf>
    <xf numFmtId="0" fontId="43" fillId="0" borderId="39" xfId="0" applyFont="1" applyBorder="1">
      <alignment vertical="center"/>
    </xf>
    <xf numFmtId="0" fontId="31" fillId="0" borderId="46" xfId="0" applyFont="1" applyBorder="1">
      <alignment vertical="center"/>
    </xf>
    <xf numFmtId="0" fontId="54" fillId="0" borderId="0" xfId="0" applyFont="1">
      <alignment vertical="center"/>
    </xf>
    <xf numFmtId="0" fontId="12" fillId="0" borderId="0" xfId="0" applyFont="1">
      <alignment vertical="center"/>
    </xf>
    <xf numFmtId="0" fontId="12" fillId="0" borderId="0" xfId="0" applyFont="1" applyAlignment="1">
      <alignment vertical="center" wrapText="1"/>
    </xf>
    <xf numFmtId="0" fontId="12" fillId="0" borderId="0" xfId="0" applyFont="1" applyAlignment="1">
      <alignment horizontal="center" vertical="center"/>
    </xf>
    <xf numFmtId="0" fontId="12" fillId="4" borderId="5" xfId="0" applyFont="1" applyFill="1" applyBorder="1" applyAlignment="1">
      <alignment horizontal="left" vertical="center"/>
    </xf>
    <xf numFmtId="0" fontId="8" fillId="0" borderId="0" xfId="0" applyFont="1" applyAlignment="1">
      <alignment horizontal="center" vertical="center"/>
    </xf>
    <xf numFmtId="0" fontId="9" fillId="0" borderId="2" xfId="0" applyFont="1" applyBorder="1" applyAlignment="1">
      <alignment horizontal="center" vertical="center"/>
    </xf>
    <xf numFmtId="0" fontId="12" fillId="0" borderId="2" xfId="0" applyFont="1" applyBorder="1">
      <alignment vertical="center"/>
    </xf>
    <xf numFmtId="0" fontId="9" fillId="0" borderId="2" xfId="0" applyFont="1" applyBorder="1">
      <alignment vertical="center"/>
    </xf>
    <xf numFmtId="0" fontId="9" fillId="0" borderId="2" xfId="0" applyFont="1" applyBorder="1" applyAlignment="1">
      <alignment horizontal="left" vertical="center"/>
    </xf>
    <xf numFmtId="0" fontId="9" fillId="0" borderId="2" xfId="0" applyFont="1" applyBorder="1" applyProtection="1">
      <alignment vertical="center"/>
      <protection locked="0"/>
    </xf>
    <xf numFmtId="0" fontId="9" fillId="0" borderId="0" xfId="0" applyFont="1" applyProtection="1">
      <alignment vertical="center"/>
      <protection locked="0"/>
    </xf>
    <xf numFmtId="0" fontId="7" fillId="0" borderId="0" xfId="0" applyFont="1">
      <alignment vertical="center"/>
    </xf>
    <xf numFmtId="0" fontId="10" fillId="0" borderId="0" xfId="0" applyFont="1">
      <alignment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49" fontId="12" fillId="0" borderId="0" xfId="0" applyNumberFormat="1" applyFont="1" applyAlignment="1">
      <alignment horizontal="center" vertical="center" wrapText="1"/>
    </xf>
    <xf numFmtId="49" fontId="12" fillId="0" borderId="0" xfId="0" applyNumberFormat="1" applyFont="1" applyAlignment="1">
      <alignment vertical="center" wrapText="1"/>
    </xf>
    <xf numFmtId="177" fontId="8" fillId="0" borderId="0" xfId="4" applyNumberFormat="1" applyFont="1" applyFill="1" applyBorder="1" applyAlignment="1">
      <alignment vertical="center" shrinkToFit="1"/>
    </xf>
    <xf numFmtId="0" fontId="10" fillId="0" borderId="0" xfId="0" applyFont="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Border="1" applyAlignment="1">
      <alignment vertical="center" shrinkToFit="1"/>
    </xf>
    <xf numFmtId="0" fontId="8" fillId="0" borderId="5" xfId="0" applyFont="1" applyBorder="1">
      <alignment vertical="center"/>
    </xf>
    <xf numFmtId="0" fontId="13" fillId="0" borderId="0" xfId="0" applyFont="1" applyAlignment="1">
      <alignment vertical="center" wrapText="1"/>
    </xf>
    <xf numFmtId="0" fontId="7" fillId="4" borderId="0" xfId="0" applyFont="1" applyFill="1" applyAlignment="1">
      <alignment horizontal="left" vertical="center"/>
    </xf>
    <xf numFmtId="0" fontId="12" fillId="0" borderId="0" xfId="0" applyFont="1" applyAlignment="1">
      <alignment vertical="center" shrinkToFit="1"/>
    </xf>
    <xf numFmtId="178" fontId="8" fillId="0" borderId="27" xfId="4" applyNumberFormat="1" applyFont="1" applyBorder="1" applyAlignment="1">
      <alignment vertical="center" shrinkToFit="1"/>
    </xf>
    <xf numFmtId="0" fontId="14" fillId="0" borderId="0" xfId="0" applyFont="1" applyAlignment="1">
      <alignment horizontal="right" vertical="center"/>
    </xf>
    <xf numFmtId="0" fontId="14" fillId="0" borderId="0" xfId="0" applyFont="1" applyAlignment="1">
      <alignment horizontal="center" vertical="center"/>
    </xf>
    <xf numFmtId="176" fontId="14" fillId="0" borderId="0" xfId="0" applyNumberFormat="1" applyFont="1">
      <alignment vertical="center"/>
    </xf>
    <xf numFmtId="0" fontId="6" fillId="0" borderId="0" xfId="0" applyFont="1" applyAlignment="1">
      <alignment horizontal="right" vertical="center"/>
    </xf>
    <xf numFmtId="0" fontId="56" fillId="0" borderId="0" xfId="0" applyFont="1" applyAlignment="1">
      <alignment horizontal="left" vertical="top"/>
    </xf>
    <xf numFmtId="0" fontId="14" fillId="0" borderId="0" xfId="0" applyFont="1" applyAlignment="1">
      <alignment horizontal="left" vertical="top"/>
    </xf>
    <xf numFmtId="0" fontId="14" fillId="11" borderId="27" xfId="0" applyFont="1" applyFill="1" applyBorder="1" applyAlignment="1">
      <alignment horizontal="center" vertical="center"/>
    </xf>
    <xf numFmtId="49" fontId="56" fillId="11" borderId="27" xfId="0" applyNumberFormat="1" applyFont="1" applyFill="1" applyBorder="1" applyAlignment="1">
      <alignment horizontal="center" vertical="top"/>
    </xf>
    <xf numFmtId="0" fontId="56" fillId="11" borderId="27" xfId="0" applyFont="1" applyFill="1" applyBorder="1" applyAlignment="1">
      <alignment horizontal="center" vertical="top"/>
    </xf>
    <xf numFmtId="0" fontId="14" fillId="0" borderId="27" xfId="0" applyFont="1" applyBorder="1" applyAlignment="1">
      <alignment horizontal="center" vertical="center"/>
    </xf>
    <xf numFmtId="49" fontId="56" fillId="0" borderId="27" xfId="0" applyNumberFormat="1" applyFont="1" applyBorder="1" applyAlignment="1">
      <alignment horizontal="left" vertical="center" wrapText="1"/>
    </xf>
    <xf numFmtId="0" fontId="56" fillId="0" borderId="27" xfId="0" applyFont="1" applyBorder="1" applyAlignment="1">
      <alignment horizontal="left" vertical="center" wrapText="1"/>
    </xf>
    <xf numFmtId="0" fontId="57" fillId="0" borderId="27" xfId="0" applyFont="1" applyBorder="1" applyAlignment="1">
      <alignment horizontal="center" vertical="center"/>
    </xf>
    <xf numFmtId="49" fontId="58" fillId="0" borderId="27" xfId="0" applyNumberFormat="1" applyFont="1" applyBorder="1" applyAlignment="1">
      <alignment horizontal="left" vertical="center" wrapText="1"/>
    </xf>
    <xf numFmtId="0" fontId="58" fillId="0" borderId="27" xfId="0" applyFont="1" applyBorder="1" applyAlignment="1">
      <alignment horizontal="left" vertical="center" wrapText="1"/>
    </xf>
    <xf numFmtId="0" fontId="58" fillId="0" borderId="12" xfId="0" applyFont="1" applyBorder="1" applyAlignment="1">
      <alignment horizontal="left" vertical="center" wrapText="1"/>
    </xf>
    <xf numFmtId="0" fontId="14" fillId="0" borderId="55" xfId="0" applyFont="1" applyBorder="1">
      <alignment vertical="center"/>
    </xf>
    <xf numFmtId="49" fontId="56" fillId="0" borderId="12" xfId="0" applyNumberFormat="1" applyFont="1" applyBorder="1" applyAlignment="1">
      <alignment vertical="center" wrapText="1"/>
    </xf>
    <xf numFmtId="0" fontId="56" fillId="0" borderId="12" xfId="0" applyFont="1" applyBorder="1" applyAlignment="1">
      <alignment vertical="center" wrapText="1"/>
    </xf>
    <xf numFmtId="0" fontId="30" fillId="0" borderId="2" xfId="0" applyFont="1" applyBorder="1" applyAlignment="1">
      <alignment horizontal="left" vertical="center"/>
    </xf>
    <xf numFmtId="0" fontId="61" fillId="0" borderId="0" xfId="0" applyFont="1">
      <alignment vertical="center"/>
    </xf>
    <xf numFmtId="0" fontId="10" fillId="3" borderId="67" xfId="0" applyFont="1" applyFill="1" applyBorder="1" applyAlignment="1">
      <alignment horizontal="left" vertical="center" shrinkToFit="1"/>
    </xf>
    <xf numFmtId="0" fontId="10" fillId="3" borderId="65" xfId="0" applyFont="1" applyFill="1" applyBorder="1" applyAlignment="1">
      <alignment horizontal="left" vertical="center" shrinkToFit="1"/>
    </xf>
    <xf numFmtId="0" fontId="10" fillId="3" borderId="66" xfId="0" applyFont="1" applyFill="1" applyBorder="1" applyAlignment="1">
      <alignment horizontal="left" vertical="center" shrinkToFit="1"/>
    </xf>
    <xf numFmtId="0" fontId="10" fillId="3" borderId="74" xfId="0" applyFont="1" applyFill="1" applyBorder="1" applyAlignment="1">
      <alignment horizontal="left" vertical="center" shrinkToFit="1"/>
    </xf>
    <xf numFmtId="0" fontId="12" fillId="2" borderId="27"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177" fontId="12" fillId="3" borderId="11" xfId="4" applyNumberFormat="1" applyFont="1" applyFill="1" applyBorder="1" applyAlignment="1">
      <alignment vertical="center" shrinkToFit="1"/>
    </xf>
    <xf numFmtId="0" fontId="10" fillId="3" borderId="60" xfId="0" applyFont="1" applyFill="1" applyBorder="1" applyAlignment="1">
      <alignment horizontal="left" vertical="center" shrinkToFit="1"/>
    </xf>
    <xf numFmtId="0" fontId="10" fillId="3" borderId="58" xfId="0" applyFont="1" applyFill="1" applyBorder="1" applyAlignment="1">
      <alignment horizontal="left" vertical="center" shrinkToFit="1"/>
    </xf>
    <xf numFmtId="0" fontId="10" fillId="3" borderId="68" xfId="0" applyFont="1" applyFill="1" applyBorder="1" applyAlignment="1">
      <alignment horizontal="left" vertical="center" shrinkToFit="1"/>
    </xf>
    <xf numFmtId="0" fontId="10" fillId="3" borderId="15" xfId="0" applyFont="1" applyFill="1" applyBorder="1" applyAlignment="1">
      <alignment horizontal="left" vertical="center" shrinkToFit="1"/>
    </xf>
    <xf numFmtId="0" fontId="10" fillId="3" borderId="16" xfId="0" applyFont="1" applyFill="1" applyBorder="1" applyAlignment="1">
      <alignment horizontal="left" vertical="center" shrinkToFit="1"/>
    </xf>
    <xf numFmtId="0" fontId="10" fillId="3" borderId="17" xfId="0" applyFont="1" applyFill="1" applyBorder="1" applyAlignment="1">
      <alignment horizontal="left" vertical="center" shrinkToFit="1"/>
    </xf>
    <xf numFmtId="0" fontId="10" fillId="3" borderId="75" xfId="0" applyFont="1" applyFill="1" applyBorder="1" applyAlignment="1">
      <alignment horizontal="left" vertical="center" shrinkToFit="1"/>
    </xf>
    <xf numFmtId="0" fontId="10" fillId="3" borderId="76" xfId="0" applyFont="1" applyFill="1" applyBorder="1" applyAlignment="1">
      <alignment horizontal="left" vertical="center" shrinkToFit="1"/>
    </xf>
    <xf numFmtId="0" fontId="10" fillId="3" borderId="77" xfId="0" applyFont="1" applyFill="1" applyBorder="1" applyAlignment="1">
      <alignment horizontal="left" vertical="center" shrinkToFit="1"/>
    </xf>
    <xf numFmtId="0" fontId="10" fillId="3" borderId="61" xfId="0" applyFont="1" applyFill="1" applyBorder="1" applyAlignment="1">
      <alignment horizontal="left" vertical="center" shrinkToFit="1"/>
    </xf>
    <xf numFmtId="0" fontId="10" fillId="3" borderId="62" xfId="0" applyFont="1" applyFill="1" applyBorder="1" applyAlignment="1">
      <alignment horizontal="left" vertical="center" shrinkToFit="1"/>
    </xf>
    <xf numFmtId="0" fontId="10" fillId="3" borderId="57" xfId="0" applyFont="1" applyFill="1" applyBorder="1" applyAlignment="1">
      <alignment horizontal="left" vertical="center" shrinkToFit="1"/>
    </xf>
    <xf numFmtId="0" fontId="10" fillId="3" borderId="63" xfId="0" applyFont="1" applyFill="1" applyBorder="1" applyAlignment="1">
      <alignment horizontal="left" vertical="center" shrinkToFit="1"/>
    </xf>
    <xf numFmtId="177" fontId="12" fillId="0" borderId="2" xfId="4" applyNumberFormat="1" applyFont="1" applyFill="1" applyBorder="1" applyAlignment="1">
      <alignment vertical="center" shrinkToFit="1"/>
    </xf>
    <xf numFmtId="177" fontId="12" fillId="0" borderId="3" xfId="4" applyNumberFormat="1" applyFont="1" applyFill="1" applyBorder="1" applyAlignment="1">
      <alignment vertical="center" shrinkToFi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178" fontId="12" fillId="0" borderId="0" xfId="0" applyNumberFormat="1" applyFont="1" applyAlignment="1">
      <alignment vertical="center" shrinkToFit="1"/>
    </xf>
    <xf numFmtId="0" fontId="12" fillId="0" borderId="0" xfId="0" applyFont="1" applyAlignment="1">
      <alignment horizontal="center" vertical="center"/>
    </xf>
    <xf numFmtId="177" fontId="12" fillId="3" borderId="16" xfId="4" applyNumberFormat="1" applyFont="1" applyFill="1" applyBorder="1" applyAlignment="1">
      <alignment vertical="center" shrinkToFit="1"/>
    </xf>
    <xf numFmtId="0" fontId="10" fillId="3" borderId="72" xfId="0" applyFont="1" applyFill="1" applyBorder="1" applyAlignment="1">
      <alignment horizontal="left" vertical="center" shrinkToFit="1"/>
    </xf>
    <xf numFmtId="0" fontId="10" fillId="3" borderId="69" xfId="0" applyFont="1" applyFill="1" applyBorder="1" applyAlignment="1">
      <alignment horizontal="left" vertical="center" shrinkToFit="1"/>
    </xf>
    <xf numFmtId="0" fontId="10" fillId="3" borderId="73" xfId="0" applyFont="1" applyFill="1" applyBorder="1" applyAlignment="1">
      <alignment horizontal="left" vertical="center" shrinkToFit="1"/>
    </xf>
    <xf numFmtId="0" fontId="10" fillId="3" borderId="64" xfId="0" applyFont="1" applyFill="1" applyBorder="1" applyAlignment="1">
      <alignment horizontal="left" vertical="center" shrinkToFit="1"/>
    </xf>
    <xf numFmtId="0" fontId="10" fillId="3" borderId="59" xfId="0" applyFont="1" applyFill="1" applyBorder="1" applyAlignment="1">
      <alignment horizontal="left" vertical="center" shrinkToFit="1"/>
    </xf>
    <xf numFmtId="0" fontId="10" fillId="3" borderId="70" xfId="0" applyFont="1" applyFill="1" applyBorder="1" applyAlignment="1">
      <alignment horizontal="left" vertical="center" shrinkToFit="1"/>
    </xf>
    <xf numFmtId="0" fontId="10" fillId="3" borderId="71" xfId="0" applyFont="1" applyFill="1" applyBorder="1" applyAlignment="1">
      <alignment horizontal="left" vertical="center" shrinkToFit="1"/>
    </xf>
    <xf numFmtId="0" fontId="12" fillId="2" borderId="1"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1" xfId="0" applyFont="1" applyFill="1" applyBorder="1">
      <alignment vertical="center"/>
    </xf>
    <xf numFmtId="0" fontId="12" fillId="2" borderId="2" xfId="0" applyFont="1" applyFill="1" applyBorder="1">
      <alignment vertical="center"/>
    </xf>
    <xf numFmtId="0" fontId="12" fillId="2" borderId="3" xfId="0" applyFont="1" applyFill="1" applyBorder="1">
      <alignment vertical="center"/>
    </xf>
    <xf numFmtId="49" fontId="12" fillId="0" borderId="9" xfId="0" applyNumberFormat="1" applyFont="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10" xfId="0" applyNumberFormat="1" applyFont="1" applyBorder="1" applyAlignment="1">
      <alignment horizontal="center" vertical="center" wrapText="1"/>
    </xf>
    <xf numFmtId="0" fontId="9" fillId="7" borderId="1"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3" xfId="0" applyFont="1" applyFill="1" applyBorder="1" applyAlignment="1">
      <alignment horizontal="center" vertical="center"/>
    </xf>
    <xf numFmtId="0" fontId="13" fillId="0" borderId="8" xfId="0" applyFont="1" applyBorder="1" applyAlignment="1">
      <alignment vertical="center" wrapText="1"/>
    </xf>
    <xf numFmtId="0" fontId="13" fillId="0" borderId="0" xfId="0" applyFont="1" applyAlignment="1">
      <alignment vertical="center" wrapText="1"/>
    </xf>
    <xf numFmtId="0" fontId="12" fillId="4" borderId="2" xfId="0" applyFont="1" applyFill="1" applyBorder="1">
      <alignment vertical="center"/>
    </xf>
    <xf numFmtId="0" fontId="12" fillId="4" borderId="52" xfId="0" applyFont="1" applyFill="1" applyBorder="1">
      <alignment vertical="center"/>
    </xf>
    <xf numFmtId="0" fontId="12" fillId="4" borderId="5" xfId="0" applyFont="1" applyFill="1" applyBorder="1">
      <alignment vertical="center"/>
    </xf>
    <xf numFmtId="0" fontId="12" fillId="4" borderId="56" xfId="0" applyFont="1" applyFill="1" applyBorder="1">
      <alignment vertical="center"/>
    </xf>
    <xf numFmtId="178" fontId="12" fillId="0" borderId="51" xfId="0" applyNumberFormat="1" applyFont="1" applyBorder="1" applyAlignment="1">
      <alignment vertical="center" shrinkToFit="1"/>
    </xf>
    <xf numFmtId="178" fontId="12" fillId="0" borderId="2" xfId="0" applyNumberFormat="1" applyFont="1" applyBorder="1" applyAlignment="1">
      <alignment vertical="center" shrinkToFit="1"/>
    </xf>
    <xf numFmtId="178" fontId="12" fillId="0" borderId="53" xfId="0" applyNumberFormat="1" applyFont="1" applyBorder="1" applyAlignment="1">
      <alignment vertical="center" shrinkToFit="1"/>
    </xf>
    <xf numFmtId="178" fontId="12" fillId="0" borderId="5" xfId="0" applyNumberFormat="1" applyFont="1" applyBorder="1" applyAlignment="1">
      <alignment vertical="center" shrinkToFit="1"/>
    </xf>
    <xf numFmtId="0" fontId="12" fillId="2" borderId="49" xfId="0" applyFont="1" applyFill="1" applyBorder="1" applyAlignment="1">
      <alignment horizontal="center" vertical="center"/>
    </xf>
    <xf numFmtId="0" fontId="12" fillId="2" borderId="35" xfId="0" applyFont="1" applyFill="1" applyBorder="1" applyAlignment="1">
      <alignment horizontal="center" vertical="center"/>
    </xf>
    <xf numFmtId="0" fontId="12" fillId="2" borderId="50" xfId="0" applyFont="1" applyFill="1" applyBorder="1" applyAlignment="1">
      <alignment horizontal="center" vertical="center"/>
    </xf>
    <xf numFmtId="0" fontId="26" fillId="7" borderId="1" xfId="0" applyFont="1" applyFill="1" applyBorder="1" applyAlignment="1">
      <alignment horizontal="center" vertical="center"/>
    </xf>
    <xf numFmtId="0" fontId="26" fillId="7" borderId="2" xfId="0" applyFont="1" applyFill="1" applyBorder="1" applyAlignment="1">
      <alignment horizontal="center" vertical="center"/>
    </xf>
    <xf numFmtId="0" fontId="26" fillId="7"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0" xfId="0" applyFont="1" applyFill="1" applyBorder="1" applyAlignment="1">
      <alignment horizontal="center" vertical="center"/>
    </xf>
    <xf numFmtId="0" fontId="12" fillId="3" borderId="9"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10"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3" borderId="1"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9" xfId="0" applyFont="1" applyFill="1" applyBorder="1">
      <alignment vertical="center"/>
    </xf>
    <xf numFmtId="0" fontId="12" fillId="3" borderId="7" xfId="0" applyFont="1" applyFill="1" applyBorder="1">
      <alignment vertical="center"/>
    </xf>
    <xf numFmtId="0" fontId="12" fillId="3" borderId="10" xfId="0" applyFont="1" applyFill="1" applyBorder="1">
      <alignment vertical="center"/>
    </xf>
    <xf numFmtId="0" fontId="12" fillId="3" borderId="9" xfId="0" applyFont="1" applyFill="1" applyBorder="1" applyAlignment="1">
      <alignment vertical="center" shrinkToFit="1"/>
    </xf>
    <xf numFmtId="0" fontId="12" fillId="3" borderId="7" xfId="0" applyFont="1" applyFill="1" applyBorder="1" applyAlignment="1">
      <alignment vertical="center" shrinkToFit="1"/>
    </xf>
    <xf numFmtId="0" fontId="12" fillId="3" borderId="10" xfId="0" applyFont="1" applyFill="1" applyBorder="1" applyAlignment="1">
      <alignment vertical="center" shrinkToFit="1"/>
    </xf>
    <xf numFmtId="49" fontId="6" fillId="3" borderId="9" xfId="0" applyNumberFormat="1" applyFont="1" applyFill="1" applyBorder="1" applyAlignment="1">
      <alignment horizontal="center" vertical="center" shrinkToFit="1"/>
    </xf>
    <xf numFmtId="49" fontId="6" fillId="3" borderId="7" xfId="0" applyNumberFormat="1"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0" fontId="9" fillId="3" borderId="1" xfId="0" applyFont="1" applyFill="1" applyBorder="1" applyAlignment="1">
      <alignment vertical="center" shrinkToFit="1"/>
    </xf>
    <xf numFmtId="0" fontId="9" fillId="3" borderId="2" xfId="0" applyFont="1" applyFill="1" applyBorder="1" applyAlignment="1">
      <alignment vertical="center" shrinkToFit="1"/>
    </xf>
    <xf numFmtId="0" fontId="9" fillId="3" borderId="3" xfId="0" applyFont="1" applyFill="1" applyBorder="1" applyAlignment="1">
      <alignment vertical="center" shrinkToFi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0" borderId="0" xfId="0" applyFont="1" applyAlignment="1">
      <alignment horizontal="center" vertical="center" textRotation="255"/>
    </xf>
    <xf numFmtId="0" fontId="12" fillId="4" borderId="0" xfId="0" applyFont="1" applyFill="1">
      <alignment vertical="center"/>
    </xf>
    <xf numFmtId="0" fontId="12" fillId="4" borderId="37" xfId="0" applyFont="1" applyFill="1" applyBorder="1">
      <alignment vertical="center"/>
    </xf>
    <xf numFmtId="178" fontId="12" fillId="0" borderId="54" xfId="0" applyNumberFormat="1" applyFont="1" applyBorder="1" applyAlignment="1">
      <alignment vertical="center" shrinkToFit="1"/>
    </xf>
    <xf numFmtId="178" fontId="12" fillId="0" borderId="7" xfId="0" applyNumberFormat="1" applyFont="1" applyBorder="1" applyAlignment="1">
      <alignment vertical="center" shrinkToFit="1"/>
    </xf>
    <xf numFmtId="0" fontId="10" fillId="0" borderId="0" xfId="0" applyFont="1" applyAlignment="1">
      <alignment horizontal="center" vertical="center"/>
    </xf>
    <xf numFmtId="0" fontId="12" fillId="2" borderId="1" xfId="0" applyFont="1" applyFill="1" applyBorder="1" applyAlignment="1">
      <alignment horizontal="center" vertical="center" wrapText="1"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2" fillId="2" borderId="4" xfId="0" applyFont="1" applyFill="1" applyBorder="1">
      <alignment vertical="center"/>
    </xf>
    <xf numFmtId="0" fontId="12" fillId="2" borderId="5" xfId="0" applyFont="1" applyFill="1" applyBorder="1">
      <alignment vertical="center"/>
    </xf>
    <xf numFmtId="0" fontId="12" fillId="2" borderId="6" xfId="0" applyFont="1" applyFill="1" applyBorder="1">
      <alignment vertical="center"/>
    </xf>
    <xf numFmtId="0" fontId="12" fillId="0" borderId="4" xfId="0" applyFont="1" applyBorder="1" applyAlignment="1">
      <alignment vertical="center" wrapText="1"/>
    </xf>
    <xf numFmtId="0" fontId="12" fillId="0" borderId="5" xfId="0" applyFont="1" applyBorder="1" applyAlignment="1">
      <alignment vertical="center" wrapText="1"/>
    </xf>
    <xf numFmtId="0" fontId="12" fillId="0" borderId="8" xfId="0" applyFont="1" applyBorder="1" applyAlignment="1">
      <alignment vertical="center" wrapText="1"/>
    </xf>
    <xf numFmtId="0" fontId="12" fillId="0" borderId="0" xfId="0" applyFont="1" applyAlignment="1">
      <alignment vertical="center" wrapText="1"/>
    </xf>
    <xf numFmtId="0" fontId="12" fillId="0" borderId="5" xfId="0" applyFont="1" applyBorder="1">
      <alignment vertical="center"/>
    </xf>
    <xf numFmtId="0" fontId="12" fillId="0" borderId="56" xfId="0" applyFont="1" applyBorder="1">
      <alignment vertical="center"/>
    </xf>
    <xf numFmtId="0" fontId="12" fillId="0" borderId="0" xfId="0" applyFont="1">
      <alignment vertical="center"/>
    </xf>
    <xf numFmtId="0" fontId="12" fillId="0" borderId="37" xfId="0" applyFont="1" applyBorder="1">
      <alignment vertical="center"/>
    </xf>
    <xf numFmtId="0" fontId="12" fillId="10" borderId="1" xfId="0" applyFont="1" applyFill="1" applyBorder="1" applyAlignment="1">
      <alignment vertical="center" shrinkToFit="1"/>
    </xf>
    <xf numFmtId="0" fontId="12" fillId="10" borderId="2" xfId="0" applyFont="1" applyFill="1" applyBorder="1" applyAlignment="1">
      <alignment vertical="center" shrinkToFit="1"/>
    </xf>
    <xf numFmtId="0" fontId="12" fillId="10" borderId="3" xfId="0" applyFont="1" applyFill="1" applyBorder="1" applyAlignment="1">
      <alignment vertical="center" shrinkToFit="1"/>
    </xf>
    <xf numFmtId="0" fontId="10" fillId="3" borderId="18" xfId="0" applyFont="1" applyFill="1" applyBorder="1" applyAlignment="1">
      <alignment horizontal="center"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15" xfId="0"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179" fontId="12" fillId="4" borderId="4" xfId="0" applyNumberFormat="1" applyFont="1" applyFill="1" applyBorder="1" applyAlignment="1">
      <alignment horizontal="right" vertical="center" wrapText="1"/>
    </xf>
    <xf numFmtId="179" fontId="12" fillId="4" borderId="5" xfId="0" applyNumberFormat="1" applyFont="1" applyFill="1" applyBorder="1" applyAlignment="1">
      <alignment horizontal="right" vertical="center" wrapText="1"/>
    </xf>
    <xf numFmtId="179" fontId="12" fillId="4" borderId="9" xfId="0" applyNumberFormat="1" applyFont="1" applyFill="1" applyBorder="1" applyAlignment="1">
      <alignment horizontal="right" vertical="center" wrapText="1"/>
    </xf>
    <xf numFmtId="179" fontId="12" fillId="4" borderId="7" xfId="0" applyNumberFormat="1" applyFont="1" applyFill="1" applyBorder="1" applyAlignment="1">
      <alignment horizontal="right" vertical="center" wrapText="1"/>
    </xf>
    <xf numFmtId="177" fontId="8" fillId="0" borderId="27" xfId="0" applyNumberFormat="1" applyFont="1" applyBorder="1" applyAlignment="1">
      <alignment horizontal="right" vertical="center"/>
    </xf>
    <xf numFmtId="0" fontId="8" fillId="0" borderId="27" xfId="0" applyFont="1" applyBorder="1" applyAlignment="1">
      <alignment horizontal="left" vertical="center"/>
    </xf>
    <xf numFmtId="0" fontId="8" fillId="0" borderId="27" xfId="0" applyFont="1" applyBorder="1" applyAlignment="1">
      <alignment horizontal="center" vertical="center"/>
    </xf>
    <xf numFmtId="0" fontId="55" fillId="0" borderId="0" xfId="0" applyFont="1" applyAlignment="1">
      <alignment horizontal="center" vertical="center"/>
    </xf>
    <xf numFmtId="0" fontId="14" fillId="3" borderId="0" xfId="0" applyFont="1" applyFill="1" applyAlignment="1">
      <alignment horizontal="center" vertical="center"/>
    </xf>
    <xf numFmtId="0" fontId="14" fillId="3" borderId="0" xfId="0" applyFont="1" applyFill="1" applyAlignment="1">
      <alignment horizontal="right" vertical="center"/>
    </xf>
    <xf numFmtId="0" fontId="6" fillId="2" borderId="27" xfId="0" applyFont="1" applyFill="1" applyBorder="1" applyAlignment="1">
      <alignment horizontal="left" vertical="center"/>
    </xf>
    <xf numFmtId="176" fontId="14" fillId="0" borderId="0" xfId="0" applyNumberFormat="1" applyFont="1">
      <alignment vertical="center"/>
    </xf>
    <xf numFmtId="0" fontId="14" fillId="0" borderId="0" xfId="0" applyFont="1" applyAlignment="1">
      <alignment horizontal="left" vertical="center"/>
    </xf>
    <xf numFmtId="0" fontId="14" fillId="3" borderId="0" xfId="0" applyFont="1" applyFill="1" applyAlignment="1">
      <alignment horizontal="left" vertical="center"/>
    </xf>
    <xf numFmtId="0" fontId="14" fillId="0" borderId="0" xfId="0" applyFont="1">
      <alignment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12" fillId="2" borderId="6" xfId="0" applyFont="1" applyFill="1" applyBorder="1" applyAlignment="1">
      <alignment horizontal="center" vertical="center" wrapText="1"/>
    </xf>
    <xf numFmtId="0" fontId="9" fillId="2" borderId="27" xfId="0" applyFont="1" applyFill="1" applyBorder="1" applyAlignment="1">
      <alignment horizontal="center" vertical="center"/>
    </xf>
    <xf numFmtId="0" fontId="8" fillId="2" borderId="27" xfId="0" applyFont="1" applyFill="1" applyBorder="1" applyAlignment="1">
      <alignment horizontal="center" vertical="center" shrinkToFit="1"/>
    </xf>
    <xf numFmtId="0" fontId="9" fillId="2" borderId="27"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21" fillId="0" borderId="8" xfId="5" applyFont="1" applyBorder="1" applyAlignment="1">
      <alignment horizontal="center" vertical="center"/>
    </xf>
    <xf numFmtId="0" fontId="20" fillId="0" borderId="0" xfId="5" applyFont="1" applyAlignment="1">
      <alignment horizontal="center" vertical="center"/>
    </xf>
    <xf numFmtId="0" fontId="19" fillId="0" borderId="21" xfId="5" applyFont="1" applyBorder="1" applyAlignment="1">
      <alignment horizontal="center" vertical="top" wrapText="1"/>
    </xf>
    <xf numFmtId="0" fontId="19" fillId="0" borderId="22" xfId="5" applyFont="1" applyBorder="1" applyAlignment="1">
      <alignment horizontal="center" vertical="top"/>
    </xf>
    <xf numFmtId="0" fontId="19" fillId="0" borderId="23" xfId="5" applyFont="1" applyBorder="1" applyAlignment="1">
      <alignment horizontal="center" vertical="top"/>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9" fillId="0" borderId="27" xfId="5" applyFont="1" applyBorder="1" applyAlignment="1">
      <alignment horizontal="center" vertical="center"/>
    </xf>
    <xf numFmtId="0" fontId="19" fillId="0" borderId="27" xfId="5" applyFont="1" applyBorder="1" applyAlignment="1">
      <alignment horizontal="left" vertical="center"/>
    </xf>
    <xf numFmtId="0" fontId="19" fillId="0" borderId="27" xfId="5" applyFont="1" applyBorder="1" applyAlignment="1">
      <alignment horizontal="left" vertical="center" shrinkToFit="1"/>
    </xf>
    <xf numFmtId="0" fontId="21" fillId="0" borderId="0" xfId="5" applyFont="1" applyAlignment="1">
      <alignment horizontal="center" vertical="center"/>
    </xf>
    <xf numFmtId="0" fontId="19" fillId="0" borderId="27" xfId="5" applyFont="1" applyBorder="1">
      <alignment vertical="center"/>
    </xf>
    <xf numFmtId="0" fontId="19" fillId="0" borderId="27" xfId="5" applyFont="1" applyBorder="1" applyAlignment="1">
      <alignment horizontal="center" vertical="center" wrapText="1"/>
    </xf>
    <xf numFmtId="38" fontId="24" fillId="0" borderId="1" xfId="6" applyFont="1" applyFill="1" applyBorder="1" applyAlignment="1">
      <alignment horizontal="left" vertical="top" wrapText="1"/>
    </xf>
    <xf numFmtId="38" fontId="24" fillId="0" borderId="3" xfId="6" applyFont="1" applyFill="1" applyBorder="1" applyAlignment="1">
      <alignment horizontal="left" vertical="top" wrapText="1"/>
    </xf>
    <xf numFmtId="38" fontId="19" fillId="0" borderId="1" xfId="6" applyFont="1" applyFill="1" applyBorder="1" applyAlignment="1">
      <alignment horizontal="left" vertical="center" wrapText="1"/>
    </xf>
    <xf numFmtId="38" fontId="19" fillId="0" borderId="3" xfId="6" applyFont="1" applyFill="1" applyBorder="1" applyAlignment="1">
      <alignment horizontal="left" vertical="center" wrapText="1"/>
    </xf>
    <xf numFmtId="0" fontId="22" fillId="3" borderId="1" xfId="5" applyFont="1" applyFill="1" applyBorder="1" applyAlignment="1">
      <alignment horizontal="center" vertical="center"/>
    </xf>
    <xf numFmtId="0" fontId="22" fillId="3" borderId="3" xfId="5" applyFont="1" applyFill="1" applyBorder="1" applyAlignment="1">
      <alignment horizontal="center" vertical="center"/>
    </xf>
    <xf numFmtId="0" fontId="19" fillId="0" borderId="24" xfId="5" applyFont="1" applyBorder="1" applyAlignment="1">
      <alignment horizontal="center" vertical="top"/>
    </xf>
    <xf numFmtId="0" fontId="19" fillId="0" borderId="25" xfId="5" applyFont="1" applyBorder="1" applyAlignment="1">
      <alignment horizontal="center" vertical="top"/>
    </xf>
    <xf numFmtId="0" fontId="19" fillId="0" borderId="26" xfId="5" applyFont="1" applyBorder="1" applyAlignment="1">
      <alignment horizontal="center" vertical="top"/>
    </xf>
    <xf numFmtId="0" fontId="23" fillId="0" borderId="4" xfId="5" applyFont="1" applyBorder="1" applyAlignment="1">
      <alignment horizontal="left" vertical="top" wrapText="1"/>
    </xf>
    <xf numFmtId="0" fontId="23" fillId="0" borderId="6" xfId="5" applyFont="1" applyBorder="1" applyAlignment="1">
      <alignment horizontal="left" vertical="top" wrapText="1"/>
    </xf>
    <xf numFmtId="0" fontId="23" fillId="0" borderId="9" xfId="5" applyFont="1" applyBorder="1" applyAlignment="1">
      <alignment horizontal="left" vertical="top" wrapText="1"/>
    </xf>
    <xf numFmtId="0" fontId="23" fillId="0" borderId="10" xfId="5" applyFont="1" applyBorder="1" applyAlignment="1">
      <alignment horizontal="left" vertical="top" wrapText="1"/>
    </xf>
    <xf numFmtId="0" fontId="23" fillId="0" borderId="4" xfId="5" applyFont="1" applyBorder="1" applyAlignment="1">
      <alignment horizontal="center" vertical="top" wrapText="1"/>
    </xf>
    <xf numFmtId="0" fontId="23" fillId="0" borderId="6" xfId="5" applyFont="1" applyBorder="1" applyAlignment="1">
      <alignment horizontal="center" vertical="top" wrapText="1"/>
    </xf>
    <xf numFmtId="0" fontId="23" fillId="0" borderId="9" xfId="5" applyFont="1" applyBorder="1" applyAlignment="1">
      <alignment horizontal="center" vertical="top" wrapText="1"/>
    </xf>
    <xf numFmtId="0" fontId="23" fillId="0" borderId="10" xfId="5" applyFont="1" applyBorder="1" applyAlignment="1">
      <alignment horizontal="center" vertical="top" wrapText="1"/>
    </xf>
    <xf numFmtId="0" fontId="19" fillId="0" borderId="12" xfId="5" applyFont="1" applyBorder="1" applyAlignment="1">
      <alignment horizontal="center" vertical="center"/>
    </xf>
    <xf numFmtId="0" fontId="19" fillId="0" borderId="14" xfId="5" applyFont="1" applyBorder="1" applyAlignment="1">
      <alignment horizontal="center" vertical="center"/>
    </xf>
    <xf numFmtId="38" fontId="16" fillId="0" borderId="12" xfId="6" applyFont="1" applyFill="1" applyBorder="1" applyAlignment="1">
      <alignment horizontal="center" vertical="center"/>
    </xf>
    <xf numFmtId="38" fontId="16" fillId="0" borderId="14" xfId="6" applyFont="1" applyFill="1" applyBorder="1" applyAlignment="1">
      <alignment horizontal="center" vertical="center"/>
    </xf>
    <xf numFmtId="38" fontId="19" fillId="0" borderId="1" xfId="6" applyFont="1" applyFill="1" applyBorder="1" applyAlignment="1">
      <alignment horizontal="left" vertical="top" wrapText="1"/>
    </xf>
    <xf numFmtId="38" fontId="19" fillId="0" borderId="2" xfId="6" applyFont="1" applyFill="1" applyBorder="1" applyAlignment="1">
      <alignment horizontal="left" vertical="top" wrapText="1"/>
    </xf>
    <xf numFmtId="38" fontId="19" fillId="0" borderId="3" xfId="6" applyFont="1" applyFill="1" applyBorder="1" applyAlignment="1">
      <alignment horizontal="left" vertical="top" wrapText="1"/>
    </xf>
    <xf numFmtId="38" fontId="22" fillId="0" borderId="33" xfId="6" applyFont="1" applyFill="1" applyBorder="1" applyAlignment="1">
      <alignment horizontal="left" vertical="top" wrapText="1"/>
    </xf>
    <xf numFmtId="38" fontId="22" fillId="0" borderId="34" xfId="6" applyFont="1" applyFill="1" applyBorder="1" applyAlignment="1">
      <alignment horizontal="left" vertical="top" wrapText="1"/>
    </xf>
    <xf numFmtId="0" fontId="20" fillId="0" borderId="4" xfId="5" applyFont="1" applyBorder="1" applyAlignment="1">
      <alignment horizontal="center" vertical="center"/>
    </xf>
    <xf numFmtId="0" fontId="20" fillId="0" borderId="5" xfId="5" applyFont="1" applyBorder="1" applyAlignment="1">
      <alignment horizontal="center" vertical="center"/>
    </xf>
    <xf numFmtId="0" fontId="20" fillId="0" borderId="6" xfId="5" applyFont="1" applyBorder="1" applyAlignment="1">
      <alignment horizontal="center" vertical="center"/>
    </xf>
    <xf numFmtId="38" fontId="22" fillId="0" borderId="9" xfId="6" applyFont="1" applyFill="1" applyBorder="1" applyAlignment="1">
      <alignment horizontal="center" vertical="center"/>
    </xf>
    <xf numFmtId="38" fontId="22" fillId="0" borderId="7" xfId="6" applyFont="1" applyFill="1" applyBorder="1" applyAlignment="1">
      <alignment horizontal="center" vertical="center"/>
    </xf>
    <xf numFmtId="38" fontId="22" fillId="0" borderId="10" xfId="6" applyFont="1" applyFill="1" applyBorder="1" applyAlignment="1">
      <alignment horizontal="center" vertical="center"/>
    </xf>
    <xf numFmtId="38" fontId="19" fillId="0" borderId="2" xfId="6" applyFont="1" applyFill="1" applyBorder="1" applyAlignment="1">
      <alignment horizontal="left" vertical="center" wrapText="1"/>
    </xf>
    <xf numFmtId="0" fontId="30" fillId="0" borderId="2" xfId="0" applyFont="1" applyBorder="1" applyAlignment="1">
      <alignment horizontal="left" vertical="center" wrapText="1"/>
    </xf>
    <xf numFmtId="0" fontId="28" fillId="0" borderId="0" xfId="0" applyFont="1" applyAlignment="1">
      <alignment horizontal="left" vertical="center"/>
    </xf>
    <xf numFmtId="0" fontId="30" fillId="0" borderId="2" xfId="0" applyFont="1" applyBorder="1" applyAlignment="1">
      <alignment horizontal="center" vertical="center"/>
    </xf>
    <xf numFmtId="0" fontId="30" fillId="0" borderId="3" xfId="0" applyFont="1" applyBorder="1" applyAlignment="1">
      <alignment horizontal="center" vertical="center"/>
    </xf>
    <xf numFmtId="0" fontId="30" fillId="0" borderId="7" xfId="0" applyFont="1" applyBorder="1" applyAlignment="1">
      <alignment horizontal="left" vertical="center"/>
    </xf>
    <xf numFmtId="0" fontId="0" fillId="0" borderId="7" xfId="0" applyBorder="1" applyAlignment="1">
      <alignment horizontal="left" vertical="center"/>
    </xf>
    <xf numFmtId="0" fontId="30" fillId="0" borderId="2" xfId="0" applyFont="1" applyBorder="1" applyAlignment="1">
      <alignment horizontal="left" vertical="center"/>
    </xf>
    <xf numFmtId="0" fontId="31" fillId="0" borderId="0" xfId="0" applyFont="1" applyAlignment="1">
      <alignment horizontal="left" vertical="center"/>
    </xf>
    <xf numFmtId="0" fontId="30" fillId="8" borderId="28" xfId="0" applyFont="1" applyFill="1" applyBorder="1" applyAlignment="1">
      <alignment horizontal="center" vertical="center"/>
    </xf>
    <xf numFmtId="0" fontId="30" fillId="8" borderId="29" xfId="0" applyFont="1" applyFill="1" applyBorder="1" applyAlignment="1">
      <alignment horizontal="center" vertical="center"/>
    </xf>
    <xf numFmtId="0" fontId="30" fillId="8" borderId="32" xfId="0" applyFont="1" applyFill="1" applyBorder="1" applyAlignment="1">
      <alignment horizontal="center" vertical="center"/>
    </xf>
    <xf numFmtId="0" fontId="32" fillId="8" borderId="28" xfId="0" applyFont="1" applyFill="1" applyBorder="1" applyAlignment="1">
      <alignment horizontal="center" vertical="center" wrapText="1"/>
    </xf>
    <xf numFmtId="0" fontId="32" fillId="8" borderId="29" xfId="0" applyFont="1" applyFill="1" applyBorder="1" applyAlignment="1">
      <alignment horizontal="center" vertical="center" wrapText="1"/>
    </xf>
    <xf numFmtId="0" fontId="36" fillId="0" borderId="31" xfId="0" applyFont="1" applyBorder="1" applyAlignment="1">
      <alignment horizontal="left" vertical="center" wrapText="1"/>
    </xf>
    <xf numFmtId="0" fontId="36" fillId="0" borderId="29" xfId="0" applyFont="1" applyBorder="1" applyAlignment="1">
      <alignment horizontal="left" vertical="center" wrapText="1"/>
    </xf>
    <xf numFmtId="0" fontId="36" fillId="0" borderId="32" xfId="0" applyFont="1" applyBorder="1" applyAlignment="1">
      <alignment horizontal="left" vertical="center" wrapText="1"/>
    </xf>
    <xf numFmtId="0" fontId="37" fillId="0" borderId="38" xfId="0" applyFont="1" applyBorder="1" applyAlignment="1">
      <alignment wrapText="1"/>
    </xf>
    <xf numFmtId="0" fontId="37" fillId="0" borderId="39" xfId="0" applyFont="1" applyBorder="1" applyAlignment="1">
      <alignment wrapText="1"/>
    </xf>
    <xf numFmtId="0" fontId="41" fillId="7" borderId="29" xfId="0" applyFont="1" applyFill="1" applyBorder="1" applyAlignment="1">
      <alignment horizontal="center" vertical="center" wrapText="1"/>
    </xf>
    <xf numFmtId="0" fontId="42" fillId="7" borderId="29" xfId="0" applyFont="1" applyFill="1" applyBorder="1" applyAlignment="1">
      <alignment horizontal="center" vertical="center" wrapText="1"/>
    </xf>
    <xf numFmtId="0" fontId="42" fillId="7" borderId="32" xfId="0" applyFont="1" applyFill="1" applyBorder="1" applyAlignment="1">
      <alignment horizontal="center" vertical="center" wrapText="1"/>
    </xf>
    <xf numFmtId="0" fontId="43" fillId="4" borderId="0" xfId="0" applyFont="1" applyFill="1" applyAlignment="1">
      <alignment horizontal="left" vertical="center" wrapText="1"/>
    </xf>
    <xf numFmtId="0" fontId="39" fillId="8" borderId="40" xfId="0" applyFont="1" applyFill="1" applyBorder="1" applyAlignment="1">
      <alignment horizontal="center" vertical="center" wrapText="1"/>
    </xf>
    <xf numFmtId="0" fontId="39" fillId="8" borderId="38" xfId="0" applyFont="1" applyFill="1" applyBorder="1" applyAlignment="1">
      <alignment horizontal="center" vertical="center"/>
    </xf>
    <xf numFmtId="0" fontId="45" fillId="8" borderId="41" xfId="0" applyFont="1" applyFill="1" applyBorder="1" applyAlignment="1">
      <alignment horizontal="center" vertical="center"/>
    </xf>
    <xf numFmtId="49" fontId="46" fillId="0" borderId="31" xfId="0" applyNumberFormat="1" applyFont="1" applyBorder="1" applyAlignment="1">
      <alignment horizontal="center" vertical="center"/>
    </xf>
    <xf numFmtId="49" fontId="46" fillId="0" borderId="29" xfId="0" applyNumberFormat="1" applyFont="1" applyBorder="1" applyAlignment="1">
      <alignment horizontal="center" vertical="center"/>
    </xf>
    <xf numFmtId="49" fontId="46" fillId="0" borderId="32" xfId="0" applyNumberFormat="1" applyFont="1" applyBorder="1" applyAlignment="1">
      <alignment horizontal="center" vertical="center"/>
    </xf>
    <xf numFmtId="0" fontId="39" fillId="8" borderId="28" xfId="0" applyFont="1" applyFill="1" applyBorder="1" applyAlignment="1">
      <alignment horizontal="center" vertical="center" wrapText="1"/>
    </xf>
    <xf numFmtId="0" fontId="39" fillId="8" borderId="29" xfId="0" applyFont="1" applyFill="1" applyBorder="1" applyAlignment="1">
      <alignment horizontal="center" vertical="center" wrapText="1"/>
    </xf>
    <xf numFmtId="49" fontId="46" fillId="0" borderId="28" xfId="0" applyNumberFormat="1" applyFont="1" applyBorder="1" applyAlignment="1">
      <alignment horizontal="center" vertical="center"/>
    </xf>
    <xf numFmtId="0" fontId="39" fillId="8" borderId="38" xfId="0" applyFont="1" applyFill="1" applyBorder="1" applyAlignment="1">
      <alignment horizontal="center" vertical="center" wrapText="1"/>
    </xf>
    <xf numFmtId="0" fontId="39" fillId="8" borderId="41" xfId="0" applyFont="1" applyFill="1" applyBorder="1" applyAlignment="1">
      <alignment horizontal="center" vertical="center" wrapText="1"/>
    </xf>
    <xf numFmtId="0" fontId="40" fillId="0" borderId="31" xfId="0" applyFont="1" applyBorder="1" applyAlignment="1">
      <alignment horizontal="center" vertical="center" wrapText="1"/>
    </xf>
    <xf numFmtId="0" fontId="40" fillId="0" borderId="29" xfId="0" applyFont="1" applyBorder="1" applyAlignment="1">
      <alignment horizontal="center" vertical="center" wrapText="1"/>
    </xf>
    <xf numFmtId="0" fontId="41" fillId="7" borderId="32" xfId="0" applyFont="1" applyFill="1" applyBorder="1" applyAlignment="1">
      <alignment horizontal="center" vertical="center" wrapText="1"/>
    </xf>
    <xf numFmtId="0" fontId="39" fillId="8" borderId="32" xfId="0" applyFont="1" applyFill="1" applyBorder="1" applyAlignment="1">
      <alignment horizontal="center" vertical="center" wrapText="1"/>
    </xf>
    <xf numFmtId="0" fontId="40" fillId="0" borderId="28" xfId="0" applyFont="1" applyBorder="1" applyAlignment="1">
      <alignment horizontal="center" vertical="center" wrapText="1"/>
    </xf>
    <xf numFmtId="0" fontId="39" fillId="8" borderId="29" xfId="0" applyFont="1" applyFill="1" applyBorder="1" applyAlignment="1">
      <alignment horizontal="center" vertical="center"/>
    </xf>
    <xf numFmtId="0" fontId="40" fillId="0" borderId="28" xfId="0" applyFont="1" applyBorder="1" applyAlignment="1">
      <alignment horizontal="center" vertical="center"/>
    </xf>
    <xf numFmtId="0" fontId="40" fillId="0" borderId="29" xfId="0" applyFont="1" applyBorder="1" applyAlignment="1">
      <alignment horizontal="center" vertical="center"/>
    </xf>
    <xf numFmtId="0" fontId="40" fillId="0" borderId="32" xfId="0" applyFont="1" applyBorder="1" applyAlignment="1">
      <alignment horizontal="center" vertical="center"/>
    </xf>
    <xf numFmtId="0" fontId="48" fillId="8" borderId="28" xfId="0" applyFont="1" applyFill="1" applyBorder="1" applyAlignment="1">
      <alignment horizontal="center" vertical="center" wrapText="1"/>
    </xf>
    <xf numFmtId="0" fontId="48" fillId="8" borderId="29" xfId="0" applyFont="1" applyFill="1" applyBorder="1" applyAlignment="1">
      <alignment horizontal="center" vertical="center" wrapText="1"/>
    </xf>
    <xf numFmtId="0" fontId="39" fillId="8" borderId="40" xfId="0" applyFont="1" applyFill="1" applyBorder="1" applyAlignment="1">
      <alignment horizontal="center" vertical="center"/>
    </xf>
    <xf numFmtId="0" fontId="39" fillId="8" borderId="43" xfId="0" applyFont="1" applyFill="1" applyBorder="1" applyAlignment="1">
      <alignment horizontal="center" vertical="center"/>
    </xf>
    <xf numFmtId="0" fontId="39" fillId="8" borderId="36" xfId="0" applyFont="1" applyFill="1" applyBorder="1" applyAlignment="1">
      <alignment horizontal="center" vertical="center"/>
    </xf>
    <xf numFmtId="0" fontId="39" fillId="8" borderId="0" xfId="0" applyFont="1" applyFill="1" applyAlignment="1">
      <alignment horizontal="center" vertical="center"/>
    </xf>
    <xf numFmtId="0" fontId="39" fillId="8" borderId="37" xfId="0" applyFont="1" applyFill="1" applyBorder="1" applyAlignment="1">
      <alignment horizontal="center" vertical="center"/>
    </xf>
    <xf numFmtId="0" fontId="39" fillId="8" borderId="45" xfId="0" applyFont="1" applyFill="1" applyBorder="1" applyAlignment="1">
      <alignment horizontal="center" vertical="center"/>
    </xf>
    <xf numFmtId="0" fontId="39" fillId="8" borderId="39" xfId="0" applyFont="1" applyFill="1" applyBorder="1" applyAlignment="1">
      <alignment horizontal="center" vertical="center"/>
    </xf>
    <xf numFmtId="0" fontId="39" fillId="8" borderId="46" xfId="0" applyFont="1" applyFill="1" applyBorder="1" applyAlignment="1">
      <alignment horizontal="center" vertical="center"/>
    </xf>
    <xf numFmtId="0" fontId="39" fillId="8" borderId="30" xfId="0" applyFont="1" applyFill="1" applyBorder="1" applyAlignment="1">
      <alignment horizontal="center" vertical="center"/>
    </xf>
    <xf numFmtId="0" fontId="51" fillId="0" borderId="31" xfId="0" applyFont="1" applyBorder="1" applyAlignment="1">
      <alignment horizontal="center" vertical="center"/>
    </xf>
    <xf numFmtId="0" fontId="51" fillId="0" borderId="29" xfId="0" applyFont="1" applyBorder="1" applyAlignment="1">
      <alignment horizontal="center" vertical="center"/>
    </xf>
    <xf numFmtId="0" fontId="39" fillId="8" borderId="28" xfId="0" applyFont="1" applyFill="1" applyBorder="1" applyAlignment="1">
      <alignment horizontal="center" vertical="center"/>
    </xf>
    <xf numFmtId="0" fontId="39" fillId="8" borderId="32" xfId="0" applyFont="1" applyFill="1" applyBorder="1" applyAlignment="1">
      <alignment horizontal="center" vertical="center"/>
    </xf>
    <xf numFmtId="0" fontId="39" fillId="0" borderId="28" xfId="0" applyFont="1" applyBorder="1" applyAlignment="1">
      <alignment horizontal="center" vertical="center"/>
    </xf>
    <xf numFmtId="0" fontId="39" fillId="0" borderId="29" xfId="0" applyFont="1" applyBorder="1" applyAlignment="1">
      <alignment horizontal="center" vertical="center"/>
    </xf>
    <xf numFmtId="0" fontId="39" fillId="0" borderId="32" xfId="0" applyFont="1" applyBorder="1" applyAlignment="1">
      <alignment horizontal="center" vertical="center"/>
    </xf>
    <xf numFmtId="0" fontId="51" fillId="0" borderId="28" xfId="0" applyFont="1" applyBorder="1" applyAlignment="1">
      <alignment horizontal="center" vertical="center"/>
    </xf>
    <xf numFmtId="0" fontId="51" fillId="0" borderId="32" xfId="0" applyFont="1" applyBorder="1" applyAlignment="1">
      <alignment horizontal="center" vertical="center"/>
    </xf>
    <xf numFmtId="0" fontId="39" fillId="8" borderId="7" xfId="0" applyFont="1" applyFill="1" applyBorder="1" applyAlignment="1">
      <alignment horizontal="center" vertical="center"/>
    </xf>
    <xf numFmtId="0" fontId="39" fillId="8" borderId="10" xfId="0" applyFont="1" applyFill="1" applyBorder="1" applyAlignment="1">
      <alignment horizontal="center" vertical="center"/>
    </xf>
    <xf numFmtId="0" fontId="31" fillId="0" borderId="45" xfId="0" applyFont="1" applyBorder="1" applyAlignment="1">
      <alignment horizontal="center" vertical="center"/>
    </xf>
    <xf numFmtId="0" fontId="31" fillId="0" borderId="39" xfId="0" applyFont="1" applyBorder="1" applyAlignment="1">
      <alignment horizontal="center" vertical="center"/>
    </xf>
    <xf numFmtId="0" fontId="39" fillId="8" borderId="47" xfId="0" applyFont="1" applyFill="1" applyBorder="1" applyAlignment="1">
      <alignment horizontal="center" vertical="center"/>
    </xf>
    <xf numFmtId="0" fontId="53" fillId="0" borderId="36" xfId="0" applyFont="1" applyBorder="1" applyAlignment="1">
      <alignment vertical="center" wrapText="1"/>
    </xf>
    <xf numFmtId="0" fontId="53" fillId="0" borderId="0" xfId="0" applyFont="1" applyAlignment="1">
      <alignment vertical="center" wrapText="1"/>
    </xf>
    <xf numFmtId="0" fontId="53" fillId="0" borderId="37" xfId="0" applyFont="1" applyBorder="1" applyAlignment="1">
      <alignment vertical="center" wrapText="1"/>
    </xf>
    <xf numFmtId="0" fontId="30" fillId="0" borderId="7" xfId="0" applyFont="1" applyBorder="1" applyAlignment="1">
      <alignment vertical="center" wrapText="1"/>
    </xf>
    <xf numFmtId="0" fontId="30" fillId="0" borderId="7" xfId="0" applyFont="1" applyBorder="1" applyAlignment="1">
      <alignment horizontal="center" vertical="center" wrapText="1"/>
    </xf>
    <xf numFmtId="0" fontId="30" fillId="0" borderId="0" xfId="0" applyFont="1" applyAlignment="1">
      <alignment horizontal="center" vertical="top" wrapText="1"/>
    </xf>
    <xf numFmtId="0" fontId="30" fillId="0" borderId="7" xfId="0" applyFont="1" applyBorder="1" applyAlignment="1">
      <alignment horizontal="left" vertical="center" wrapText="1"/>
    </xf>
    <xf numFmtId="0" fontId="30" fillId="0" borderId="7" xfId="0" applyFont="1" applyBorder="1" applyAlignment="1">
      <alignment horizontal="center" vertical="center"/>
    </xf>
    <xf numFmtId="0" fontId="30" fillId="0" borderId="2" xfId="0" applyFont="1" applyBorder="1" applyAlignment="1">
      <alignment vertical="center" wrapText="1"/>
    </xf>
    <xf numFmtId="0" fontId="30" fillId="0" borderId="2" xfId="0" applyFont="1" applyBorder="1" applyAlignment="1">
      <alignment horizontal="center" vertical="center" wrapText="1"/>
    </xf>
    <xf numFmtId="0" fontId="14" fillId="3" borderId="0" xfId="0" applyFont="1" applyFill="1" applyAlignment="1">
      <alignment vertical="center"/>
    </xf>
    <xf numFmtId="0" fontId="8" fillId="0" borderId="27" xfId="0" applyNumberFormat="1" applyFont="1" applyBorder="1" applyAlignment="1">
      <alignment vertical="center" shrinkToFit="1"/>
    </xf>
  </cellXfs>
  <cellStyles count="7">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s>
  <dxfs count="0"/>
  <tableStyles count="0" defaultTableStyle="TableStyleMedium2" defaultPivotStyle="PivotStyleLight16"/>
  <colors>
    <mruColors>
      <color rgb="FFFFFFCC"/>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25</xdr:col>
      <xdr:colOff>326572</xdr:colOff>
      <xdr:row>16</xdr:row>
      <xdr:rowOff>435429</xdr:rowOff>
    </xdr:from>
    <xdr:to>
      <xdr:col>26</xdr:col>
      <xdr:colOff>353786</xdr:colOff>
      <xdr:row>16</xdr:row>
      <xdr:rowOff>748393</xdr:rowOff>
    </xdr:to>
    <xdr:sp macro="" textlink="">
      <xdr:nvSpPr>
        <xdr:cNvPr id="2" name="左矢印 5">
          <a:extLst>
            <a:ext uri="{FF2B5EF4-FFF2-40B4-BE49-F238E27FC236}">
              <a16:creationId xmlns:a16="http://schemas.microsoft.com/office/drawing/2014/main" id="{D1DEAA94-6800-44F6-95D7-F09E0DE96BB0}"/>
            </a:ext>
          </a:extLst>
        </xdr:cNvPr>
        <xdr:cNvSpPr/>
      </xdr:nvSpPr>
      <xdr:spPr>
        <a:xfrm>
          <a:off x="15899947" y="10160454"/>
          <a:ext cx="713014" cy="3129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9</xdr:col>
      <xdr:colOff>173181</xdr:colOff>
      <xdr:row>30</xdr:row>
      <xdr:rowOff>103910</xdr:rowOff>
    </xdr:from>
    <xdr:to>
      <xdr:col>24</xdr:col>
      <xdr:colOff>588817</xdr:colOff>
      <xdr:row>33</xdr:row>
      <xdr:rowOff>0</xdr:rowOff>
    </xdr:to>
    <xdr:sp macro="" textlink="">
      <xdr:nvSpPr>
        <xdr:cNvPr id="3" name="大かっこ 2">
          <a:extLst>
            <a:ext uri="{FF2B5EF4-FFF2-40B4-BE49-F238E27FC236}">
              <a16:creationId xmlns:a16="http://schemas.microsoft.com/office/drawing/2014/main" id="{C99030ED-D4E5-4D56-8F91-9605357D7E82}"/>
            </a:ext>
          </a:extLst>
        </xdr:cNvPr>
        <xdr:cNvSpPr/>
      </xdr:nvSpPr>
      <xdr:spPr>
        <a:xfrm>
          <a:off x="5840556" y="20220710"/>
          <a:ext cx="9569161" cy="2524990"/>
        </a:xfrm>
        <a:prstGeom prst="bracketPair">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17319</xdr:colOff>
      <xdr:row>2</xdr:row>
      <xdr:rowOff>103908</xdr:rowOff>
    </xdr:from>
    <xdr:to>
      <xdr:col>24</xdr:col>
      <xdr:colOff>640772</xdr:colOff>
      <xdr:row>7</xdr:row>
      <xdr:rowOff>34635</xdr:rowOff>
    </xdr:to>
    <xdr:sp macro="" textlink="">
      <xdr:nvSpPr>
        <xdr:cNvPr id="4" name="大かっこ 3">
          <a:extLst>
            <a:ext uri="{FF2B5EF4-FFF2-40B4-BE49-F238E27FC236}">
              <a16:creationId xmlns:a16="http://schemas.microsoft.com/office/drawing/2014/main" id="{D5C38B44-EB87-43BC-9AA2-036337DAADC9}"/>
            </a:ext>
          </a:extLst>
        </xdr:cNvPr>
        <xdr:cNvSpPr/>
      </xdr:nvSpPr>
      <xdr:spPr>
        <a:xfrm>
          <a:off x="5684694" y="1561233"/>
          <a:ext cx="9776978" cy="3474027"/>
        </a:xfrm>
        <a:prstGeom prst="bracketPair">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AC7B-AE4C-487D-97EA-01403CB21D31}">
  <dimension ref="A2:D14"/>
  <sheetViews>
    <sheetView showGridLines="0" zoomScaleNormal="100" zoomScaleSheetLayoutView="100" workbookViewId="0">
      <selection activeCell="I7" sqref="I7"/>
    </sheetView>
  </sheetViews>
  <sheetFormatPr defaultColWidth="9" defaultRowHeight="13.2"/>
  <cols>
    <col min="1" max="1" width="5.33203125" style="87" bestFit="1" customWidth="1"/>
    <col min="2" max="2" width="32.88671875" style="163" hidden="1" customWidth="1"/>
    <col min="3" max="4" width="32.88671875" style="163" customWidth="1"/>
    <col min="5" max="5" width="4.21875" style="87" customWidth="1"/>
    <col min="6" max="16384" width="9" style="87"/>
  </cols>
  <sheetData>
    <row r="2" spans="1:4" ht="16.2">
      <c r="A2" s="312" t="s">
        <v>232</v>
      </c>
      <c r="B2" s="312"/>
      <c r="C2" s="312"/>
      <c r="D2" s="312"/>
    </row>
    <row r="3" spans="1:4" ht="14.4">
      <c r="B3" s="162"/>
      <c r="C3" s="162"/>
    </row>
    <row r="4" spans="1:4" ht="14.4">
      <c r="A4" s="164" t="s">
        <v>233</v>
      </c>
      <c r="B4" s="165" t="s">
        <v>234</v>
      </c>
      <c r="C4" s="166" t="s">
        <v>235</v>
      </c>
      <c r="D4" s="166" t="s">
        <v>236</v>
      </c>
    </row>
    <row r="5" spans="1:4" ht="63.75" customHeight="1">
      <c r="A5" s="167">
        <v>1</v>
      </c>
      <c r="B5" s="168" t="s">
        <v>237</v>
      </c>
      <c r="C5" s="169"/>
      <c r="D5" s="169"/>
    </row>
    <row r="6" spans="1:4" ht="63.75" customHeight="1">
      <c r="A6" s="167">
        <f>A5+1</f>
        <v>2</v>
      </c>
      <c r="B6" s="168"/>
      <c r="C6" s="169" t="s">
        <v>238</v>
      </c>
      <c r="D6" s="169"/>
    </row>
    <row r="7" spans="1:4" ht="90" customHeight="1">
      <c r="A7" s="167">
        <f t="shared" ref="A7:A13" si="0">A6+1</f>
        <v>3</v>
      </c>
      <c r="B7" s="168"/>
      <c r="C7" s="169"/>
      <c r="D7" s="169" t="s">
        <v>239</v>
      </c>
    </row>
    <row r="8" spans="1:4" ht="63.75" customHeight="1">
      <c r="A8" s="170">
        <f t="shared" si="0"/>
        <v>4</v>
      </c>
      <c r="B8" s="171"/>
      <c r="C8" s="172" t="s">
        <v>240</v>
      </c>
      <c r="D8" s="172"/>
    </row>
    <row r="9" spans="1:4" ht="120" customHeight="1">
      <c r="A9" s="167">
        <f t="shared" si="0"/>
        <v>5</v>
      </c>
      <c r="B9" s="168"/>
      <c r="C9" s="173" t="s">
        <v>241</v>
      </c>
      <c r="D9" s="174"/>
    </row>
    <row r="10" spans="1:4" ht="63.75" customHeight="1">
      <c r="A10" s="167">
        <f t="shared" si="0"/>
        <v>6</v>
      </c>
      <c r="B10" s="175"/>
      <c r="C10" s="172" t="s">
        <v>242</v>
      </c>
      <c r="D10" s="176"/>
    </row>
    <row r="11" spans="1:4" ht="75" customHeight="1">
      <c r="A11" s="167">
        <f t="shared" si="0"/>
        <v>7</v>
      </c>
      <c r="B11" s="168"/>
      <c r="C11" s="169" t="s">
        <v>243</v>
      </c>
      <c r="D11" s="169"/>
    </row>
    <row r="12" spans="1:4" ht="75" customHeight="1">
      <c r="A12" s="167">
        <f t="shared" si="0"/>
        <v>8</v>
      </c>
      <c r="B12" s="168" t="s">
        <v>244</v>
      </c>
      <c r="C12" s="169"/>
      <c r="D12" s="169"/>
    </row>
    <row r="13" spans="1:4" ht="63.75" customHeight="1">
      <c r="A13" s="167">
        <f t="shared" si="0"/>
        <v>9</v>
      </c>
      <c r="B13" s="168" t="s">
        <v>245</v>
      </c>
      <c r="C13" s="169"/>
      <c r="D13" s="169"/>
    </row>
    <row r="14" spans="1:4" ht="54" customHeight="1"/>
  </sheetData>
  <mergeCells count="1">
    <mergeCell ref="A2:D2"/>
  </mergeCells>
  <phoneticPr fontId="4"/>
  <printOptions horizontalCentered="1"/>
  <pageMargins left="0.70866141732283472" right="0.70866141732283472" top="0.74803149606299213" bottom="0.35433070866141736"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43"/>
  <sheetViews>
    <sheetView showGridLines="0" showZeros="0" tabSelected="1" zoomScale="85" zoomScaleNormal="85" zoomScaleSheetLayoutView="100" workbookViewId="0"/>
  </sheetViews>
  <sheetFormatPr defaultColWidth="2.21875" defaultRowHeight="12"/>
  <cols>
    <col min="1" max="38" width="3" style="1" customWidth="1"/>
    <col min="39" max="16384" width="2.21875" style="1"/>
  </cols>
  <sheetData>
    <row r="1" spans="1:39" ht="13.2">
      <c r="A1" s="1" t="s">
        <v>225</v>
      </c>
      <c r="AM1" s="158"/>
    </row>
    <row r="2" spans="1:39" ht="22.5" customHeight="1">
      <c r="A2" s="159"/>
      <c r="B2" s="159"/>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row>
    <row r="3" spans="1:39" ht="13.2">
      <c r="A3" s="87"/>
      <c r="B3" s="87"/>
      <c r="C3" s="159"/>
      <c r="D3" s="159"/>
      <c r="E3" s="87"/>
      <c r="F3" s="87"/>
      <c r="G3" s="87"/>
      <c r="H3" s="87"/>
      <c r="I3" s="87"/>
      <c r="J3" s="87"/>
      <c r="K3" s="87"/>
      <c r="L3" s="87"/>
      <c r="M3" s="87"/>
      <c r="N3" s="87"/>
      <c r="O3" s="87"/>
      <c r="P3" s="87"/>
      <c r="Q3" s="87"/>
      <c r="R3" s="87"/>
      <c r="S3" s="87"/>
      <c r="T3" s="87"/>
      <c r="U3" s="87"/>
      <c r="V3" s="87"/>
      <c r="W3" s="87"/>
      <c r="X3" s="87"/>
      <c r="Y3" s="87"/>
      <c r="Z3" s="87"/>
      <c r="AA3" s="87"/>
      <c r="AB3" s="95"/>
      <c r="AC3" s="94" t="s">
        <v>0</v>
      </c>
      <c r="AD3" s="313"/>
      <c r="AE3" s="313"/>
      <c r="AF3" s="96" t="s">
        <v>1</v>
      </c>
      <c r="AG3" s="313"/>
      <c r="AH3" s="313"/>
      <c r="AI3" s="96" t="s">
        <v>2</v>
      </c>
      <c r="AJ3" s="313"/>
      <c r="AK3" s="313"/>
      <c r="AL3" s="96" t="s">
        <v>3</v>
      </c>
      <c r="AM3" s="159"/>
    </row>
    <row r="4" spans="1:39" ht="45" customHeight="1">
      <c r="A4" s="87"/>
      <c r="B4" s="87"/>
      <c r="C4" s="159"/>
      <c r="D4" s="159"/>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row>
    <row r="5" spans="1:39" ht="18" customHeight="1">
      <c r="A5" s="314" t="s">
        <v>224</v>
      </c>
      <c r="B5" s="314"/>
      <c r="C5" s="314"/>
      <c r="D5" s="314"/>
      <c r="E5" s="314"/>
      <c r="F5" s="314"/>
      <c r="G5" s="314"/>
      <c r="H5" s="87"/>
      <c r="I5" s="87" t="s">
        <v>4</v>
      </c>
      <c r="J5" s="87"/>
      <c r="K5" s="87"/>
      <c r="L5" s="87"/>
      <c r="M5" s="87"/>
      <c r="N5" s="87"/>
      <c r="O5" s="87"/>
      <c r="P5" s="87"/>
      <c r="Q5" s="87"/>
      <c r="R5" s="87"/>
      <c r="S5" s="87"/>
      <c r="T5" s="87"/>
      <c r="U5" s="87"/>
      <c r="V5" s="87"/>
      <c r="W5" s="87"/>
      <c r="X5" s="87"/>
      <c r="Y5" s="87"/>
      <c r="Z5" s="87"/>
      <c r="AA5" s="87"/>
      <c r="AB5" s="87"/>
      <c r="AC5" s="87"/>
      <c r="AD5" s="87"/>
      <c r="AE5" s="87"/>
      <c r="AF5" s="87"/>
      <c r="AG5" s="87"/>
      <c r="AH5" s="87"/>
      <c r="AI5" s="87"/>
      <c r="AJ5" s="87"/>
      <c r="AK5" s="87"/>
      <c r="AL5" s="87"/>
      <c r="AM5" s="87"/>
    </row>
    <row r="6" spans="1:39" ht="45" customHeight="1">
      <c r="A6" s="158"/>
      <c r="B6" s="158"/>
      <c r="C6" s="158"/>
      <c r="D6" s="158"/>
      <c r="E6" s="158"/>
      <c r="F6" s="158"/>
      <c r="G6" s="158"/>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row>
    <row r="7" spans="1:39" ht="15.75" customHeight="1">
      <c r="A7" s="158"/>
      <c r="B7" s="158"/>
      <c r="C7" s="158"/>
      <c r="D7" s="158"/>
      <c r="E7" s="158"/>
      <c r="F7" s="158"/>
      <c r="G7" s="158"/>
      <c r="H7" s="87"/>
      <c r="I7" s="87"/>
      <c r="J7" s="87"/>
      <c r="K7" s="87"/>
      <c r="L7" s="87"/>
      <c r="M7" s="87"/>
      <c r="N7" s="87"/>
      <c r="O7" s="87"/>
      <c r="P7" s="87"/>
      <c r="Q7" s="87"/>
      <c r="R7" s="87"/>
      <c r="S7" s="454" t="s">
        <v>293</v>
      </c>
      <c r="T7" s="454"/>
      <c r="U7" s="454"/>
      <c r="V7" s="454"/>
      <c r="W7" s="454"/>
      <c r="X7" s="454"/>
      <c r="Y7" s="318" t="s">
        <v>294</v>
      </c>
      <c r="Z7" s="318"/>
      <c r="AA7" s="318"/>
      <c r="AB7" s="318"/>
      <c r="AC7" s="318"/>
      <c r="AD7" s="318"/>
      <c r="AE7" s="318"/>
      <c r="AF7" s="318"/>
      <c r="AG7" s="318"/>
      <c r="AH7" s="318"/>
      <c r="AI7" s="318"/>
      <c r="AJ7" s="318"/>
      <c r="AK7" s="318"/>
      <c r="AL7" s="158"/>
      <c r="AM7" s="87"/>
    </row>
    <row r="8" spans="1:39" ht="15.75" customHeight="1">
      <c r="A8" s="158"/>
      <c r="B8" s="158"/>
      <c r="C8" s="158"/>
      <c r="D8" s="158"/>
      <c r="E8" s="158"/>
      <c r="F8" s="158"/>
      <c r="G8" s="158"/>
      <c r="H8" s="87"/>
      <c r="I8" s="87"/>
      <c r="J8" s="87"/>
      <c r="K8" s="87"/>
      <c r="L8" s="87"/>
      <c r="M8" s="87"/>
      <c r="N8" s="87"/>
      <c r="O8" s="87"/>
      <c r="P8" s="87"/>
      <c r="Q8" s="87"/>
      <c r="R8" s="87"/>
      <c r="S8" s="318" t="s">
        <v>5</v>
      </c>
      <c r="T8" s="318"/>
      <c r="U8" s="318"/>
      <c r="V8" s="318"/>
      <c r="W8" s="318"/>
      <c r="X8" s="318"/>
      <c r="Y8" s="318" t="s">
        <v>257</v>
      </c>
      <c r="Z8" s="318"/>
      <c r="AA8" s="318"/>
      <c r="AB8" s="318"/>
      <c r="AC8" s="318"/>
      <c r="AD8" s="318"/>
      <c r="AE8" s="318"/>
      <c r="AF8" s="318"/>
      <c r="AG8" s="318"/>
      <c r="AH8" s="318"/>
      <c r="AI8" s="318"/>
      <c r="AJ8" s="318"/>
      <c r="AK8" s="318"/>
      <c r="AL8" s="161"/>
      <c r="AM8" s="87"/>
    </row>
    <row r="9" spans="1:39" ht="60" customHeight="1">
      <c r="A9" s="158"/>
      <c r="B9" s="158"/>
      <c r="C9" s="158"/>
      <c r="D9" s="158"/>
      <c r="E9" s="158"/>
      <c r="F9" s="158"/>
      <c r="G9" s="158"/>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row>
    <row r="10" spans="1:39" ht="18" customHeight="1">
      <c r="A10" s="317" t="s">
        <v>252</v>
      </c>
      <c r="B10" s="317"/>
      <c r="C10" s="317"/>
      <c r="D10" s="317"/>
      <c r="E10" s="317"/>
      <c r="F10" s="317"/>
      <c r="G10" s="317"/>
      <c r="H10" s="317"/>
      <c r="I10" s="317"/>
      <c r="J10" s="317"/>
      <c r="K10" s="317"/>
      <c r="L10" s="317"/>
      <c r="M10" s="317"/>
      <c r="N10" s="317"/>
      <c r="O10" s="317"/>
      <c r="P10" s="317"/>
      <c r="Q10" s="317"/>
      <c r="R10" s="317"/>
      <c r="S10" s="317"/>
      <c r="T10" s="317"/>
      <c r="U10" s="317"/>
      <c r="V10" s="317"/>
      <c r="W10" s="317"/>
      <c r="X10" s="317"/>
      <c r="Y10" s="317"/>
      <c r="Z10" s="317"/>
      <c r="AA10" s="317"/>
      <c r="AB10" s="317"/>
      <c r="AC10" s="317"/>
      <c r="AD10" s="317"/>
      <c r="AE10" s="317"/>
      <c r="AF10" s="317"/>
      <c r="AG10" s="317"/>
      <c r="AH10" s="317"/>
      <c r="AI10" s="317"/>
      <c r="AJ10" s="317"/>
      <c r="AK10" s="317"/>
      <c r="AL10" s="317"/>
      <c r="AM10" s="317"/>
    </row>
    <row r="11" spans="1:39" ht="18" customHeight="1">
      <c r="A11" s="317" t="s">
        <v>253</v>
      </c>
      <c r="B11" s="317"/>
      <c r="C11" s="317"/>
      <c r="D11" s="317"/>
      <c r="E11" s="317"/>
      <c r="F11" s="317"/>
      <c r="G11" s="317"/>
      <c r="H11" s="317"/>
      <c r="I11" s="317"/>
      <c r="J11" s="317"/>
      <c r="K11" s="317"/>
      <c r="L11" s="317"/>
      <c r="M11" s="317"/>
      <c r="N11" s="317"/>
      <c r="O11" s="317"/>
      <c r="P11" s="317"/>
      <c r="Q11" s="317"/>
      <c r="R11" s="317"/>
      <c r="S11" s="317"/>
      <c r="T11" s="317"/>
      <c r="U11" s="317"/>
      <c r="V11" s="317"/>
      <c r="W11" s="317"/>
      <c r="X11" s="317"/>
      <c r="Y11" s="317"/>
      <c r="Z11" s="317"/>
      <c r="AA11" s="317"/>
      <c r="AB11" s="317"/>
      <c r="AC11" s="317"/>
      <c r="AD11" s="317"/>
      <c r="AE11" s="317"/>
      <c r="AF11" s="317"/>
      <c r="AG11" s="317"/>
      <c r="AH11" s="317"/>
      <c r="AI11" s="317"/>
      <c r="AJ11" s="317"/>
      <c r="AK11" s="317"/>
      <c r="AL11" s="317"/>
      <c r="AM11" s="317"/>
    </row>
    <row r="12" spans="1:39" ht="56.25" customHeight="1">
      <c r="A12" s="87"/>
      <c r="B12" s="87"/>
      <c r="C12" s="159"/>
      <c r="D12" s="159"/>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row>
    <row r="13" spans="1:39" ht="13.2">
      <c r="A13" s="87" t="s">
        <v>200</v>
      </c>
      <c r="B13" s="87"/>
      <c r="C13" s="159"/>
      <c r="D13" s="159"/>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row>
    <row r="14" spans="1:39" ht="57.75" customHeight="1">
      <c r="A14" s="87"/>
      <c r="B14" s="87"/>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row>
    <row r="15" spans="1:39" ht="14.25" customHeight="1">
      <c r="A15" s="87"/>
      <c r="B15" s="319" t="s">
        <v>6</v>
      </c>
      <c r="C15" s="319"/>
      <c r="D15" s="319"/>
      <c r="E15" s="319"/>
      <c r="F15" s="319"/>
      <c r="G15" s="319"/>
      <c r="H15" s="319"/>
      <c r="I15" s="319"/>
      <c r="J15" s="319"/>
      <c r="K15" s="316">
        <f ca="1">SUM(X18:AB19)</f>
        <v>400</v>
      </c>
      <c r="L15" s="319"/>
      <c r="M15" s="319"/>
      <c r="N15" s="319"/>
      <c r="O15" s="319"/>
      <c r="P15" s="319"/>
      <c r="Q15" s="319"/>
      <c r="R15" s="319"/>
      <c r="S15" s="87" t="s">
        <v>7</v>
      </c>
      <c r="T15" s="87"/>
      <c r="U15" s="87"/>
      <c r="V15" s="87"/>
      <c r="W15" s="87"/>
      <c r="X15" s="87"/>
      <c r="Y15" s="87"/>
      <c r="Z15" s="87"/>
      <c r="AA15" s="87"/>
      <c r="AB15" s="87"/>
      <c r="AC15" s="87"/>
      <c r="AD15" s="87"/>
      <c r="AE15" s="87"/>
      <c r="AF15" s="87"/>
      <c r="AG15" s="87"/>
      <c r="AH15" s="87"/>
      <c r="AI15" s="87"/>
      <c r="AJ15" s="87"/>
      <c r="AK15" s="87"/>
      <c r="AL15" s="87"/>
      <c r="AM15" s="87"/>
    </row>
    <row r="16" spans="1:39" ht="14.25" customHeight="1">
      <c r="A16" s="87"/>
      <c r="B16" s="87"/>
      <c r="C16" s="87"/>
      <c r="D16" s="87"/>
      <c r="E16" s="87"/>
      <c r="F16" s="87"/>
      <c r="G16" s="87"/>
      <c r="H16" s="87"/>
      <c r="I16" s="87"/>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row>
    <row r="17" spans="1:39" ht="14.25" customHeight="1">
      <c r="A17" s="87"/>
      <c r="B17" s="87" t="s">
        <v>8</v>
      </c>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row>
    <row r="18" spans="1:39" ht="14.25" customHeight="1">
      <c r="A18" s="87"/>
      <c r="B18" s="87"/>
      <c r="C18" s="319" t="s">
        <v>217</v>
      </c>
      <c r="D18" s="319"/>
      <c r="E18" s="319"/>
      <c r="F18" s="319"/>
      <c r="G18" s="319"/>
      <c r="H18" s="319"/>
      <c r="I18" s="319"/>
      <c r="J18" s="319"/>
      <c r="K18" s="319"/>
      <c r="L18" s="319"/>
      <c r="M18" s="319"/>
      <c r="N18" s="319"/>
      <c r="O18" s="319"/>
      <c r="P18" s="319"/>
      <c r="Q18" s="319"/>
      <c r="R18" s="319"/>
      <c r="S18" s="319"/>
      <c r="T18" s="319"/>
      <c r="U18" s="319"/>
      <c r="V18" s="319"/>
      <c r="W18" s="319"/>
      <c r="X18" s="316">
        <f ca="1">SUM(申請額一覧!H5:H24)</f>
        <v>400</v>
      </c>
      <c r="Y18" s="316"/>
      <c r="Z18" s="316"/>
      <c r="AA18" s="316"/>
      <c r="AB18" s="316"/>
      <c r="AC18" s="87" t="s">
        <v>7</v>
      </c>
      <c r="AD18" s="87"/>
      <c r="AE18" s="87"/>
      <c r="AF18" s="87"/>
      <c r="AG18" s="87"/>
      <c r="AH18" s="87"/>
      <c r="AI18" s="87"/>
      <c r="AJ18" s="87"/>
      <c r="AK18" s="87"/>
      <c r="AL18" s="87"/>
      <c r="AM18" s="87"/>
    </row>
    <row r="19" spans="1:39" ht="14.25" customHeight="1">
      <c r="A19" s="87"/>
      <c r="B19" s="87"/>
      <c r="C19" s="319"/>
      <c r="D19" s="319"/>
      <c r="E19" s="319"/>
      <c r="F19" s="319"/>
      <c r="G19" s="319"/>
      <c r="H19" s="319"/>
      <c r="I19" s="319"/>
      <c r="J19" s="319"/>
      <c r="K19" s="319"/>
      <c r="L19" s="319"/>
      <c r="M19" s="319"/>
      <c r="N19" s="319"/>
      <c r="O19" s="319"/>
      <c r="P19" s="319"/>
      <c r="Q19" s="319"/>
      <c r="R19" s="319"/>
      <c r="S19" s="319"/>
      <c r="T19" s="319"/>
      <c r="U19" s="319"/>
      <c r="V19" s="319"/>
      <c r="W19" s="319"/>
      <c r="X19" s="316"/>
      <c r="Y19" s="316"/>
      <c r="Z19" s="316"/>
      <c r="AA19" s="316"/>
      <c r="AB19" s="316"/>
      <c r="AC19" s="87"/>
      <c r="AD19" s="87"/>
      <c r="AE19" s="87"/>
      <c r="AF19" s="87"/>
      <c r="AG19" s="87"/>
      <c r="AH19" s="87"/>
      <c r="AI19" s="87"/>
      <c r="AJ19" s="87"/>
      <c r="AK19" s="87"/>
      <c r="AL19" s="87"/>
      <c r="AM19" s="87"/>
    </row>
    <row r="20" spans="1:39" ht="14.25" customHeight="1">
      <c r="A20" s="87"/>
      <c r="B20" s="87"/>
      <c r="C20" s="87"/>
      <c r="D20" s="87"/>
      <c r="E20" s="87"/>
      <c r="F20" s="87"/>
      <c r="G20" s="87"/>
      <c r="H20" s="87"/>
      <c r="I20" s="87"/>
      <c r="J20" s="87"/>
      <c r="K20" s="87"/>
      <c r="L20" s="87"/>
      <c r="M20" s="87"/>
      <c r="N20" s="87"/>
      <c r="O20" s="87"/>
      <c r="P20" s="87"/>
      <c r="Q20" s="87"/>
      <c r="R20" s="87"/>
      <c r="S20" s="87"/>
      <c r="T20" s="87"/>
      <c r="U20" s="87"/>
      <c r="V20" s="87"/>
      <c r="W20" s="87"/>
      <c r="X20" s="160"/>
      <c r="Y20" s="160"/>
      <c r="Z20" s="160"/>
      <c r="AA20" s="160"/>
      <c r="AB20" s="160"/>
      <c r="AC20" s="87"/>
      <c r="AD20" s="87"/>
      <c r="AE20" s="87"/>
      <c r="AF20" s="87"/>
      <c r="AG20" s="87"/>
      <c r="AH20" s="87"/>
      <c r="AI20" s="87"/>
      <c r="AJ20" s="87"/>
      <c r="AK20" s="87"/>
      <c r="AL20" s="87"/>
      <c r="AM20" s="87"/>
    </row>
    <row r="21" spans="1:39" ht="14.25" customHeight="1">
      <c r="A21" s="87"/>
      <c r="B21" s="87"/>
      <c r="C21" s="87"/>
      <c r="D21" s="87"/>
      <c r="E21" s="87"/>
      <c r="F21" s="87"/>
      <c r="G21" s="87"/>
      <c r="H21" s="87"/>
      <c r="I21" s="87"/>
      <c r="J21" s="87"/>
      <c r="K21" s="87"/>
      <c r="L21" s="87"/>
      <c r="M21" s="87"/>
      <c r="N21" s="87"/>
      <c r="O21" s="87"/>
      <c r="P21" s="87"/>
      <c r="Q21" s="87"/>
      <c r="R21" s="87"/>
      <c r="S21" s="87"/>
      <c r="T21" s="87"/>
      <c r="U21" s="87"/>
      <c r="V21" s="87"/>
      <c r="W21" s="87"/>
      <c r="X21" s="160"/>
      <c r="Y21" s="160"/>
      <c r="Z21" s="160"/>
      <c r="AA21" s="160"/>
      <c r="AB21" s="160"/>
      <c r="AC21" s="87"/>
      <c r="AD21" s="87"/>
      <c r="AE21" s="87"/>
      <c r="AF21" s="87"/>
      <c r="AG21" s="87"/>
      <c r="AH21" s="87"/>
      <c r="AI21" s="87"/>
      <c r="AJ21" s="87"/>
      <c r="AK21" s="87"/>
      <c r="AL21" s="87"/>
      <c r="AM21" s="87"/>
    </row>
    <row r="22" spans="1:39" ht="14.25" customHeight="1">
      <c r="B22" s="87"/>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row>
    <row r="23" spans="1:39" ht="14.25" customHeight="1">
      <c r="B23" s="87" t="s">
        <v>9</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row>
    <row r="24" spans="1:39" ht="14.25" customHeight="1">
      <c r="B24" s="87" t="s">
        <v>226</v>
      </c>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row>
    <row r="25" spans="1:39" ht="14.25" customHeight="1">
      <c r="B25" s="87" t="s">
        <v>222</v>
      </c>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row>
    <row r="26" spans="1:39" ht="14.25" customHeight="1">
      <c r="B26" s="87"/>
      <c r="C26" s="87"/>
      <c r="D26" s="87" t="s">
        <v>227</v>
      </c>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row>
    <row r="27" spans="1:39" ht="14.25" customHeight="1">
      <c r="B27" s="87" t="s">
        <v>228</v>
      </c>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row>
    <row r="31" spans="1:39">
      <c r="T31" s="1" t="s">
        <v>10</v>
      </c>
    </row>
    <row r="32" spans="1:39" ht="6" customHeight="1"/>
    <row r="33" spans="1:37" ht="18" customHeight="1">
      <c r="U33" s="315" t="s">
        <v>11</v>
      </c>
      <c r="V33" s="315"/>
      <c r="W33" s="315"/>
      <c r="X33" s="315"/>
      <c r="Y33" s="315"/>
      <c r="Z33" s="315"/>
      <c r="AA33" s="315"/>
      <c r="AB33" s="315" t="s">
        <v>258</v>
      </c>
      <c r="AC33" s="315"/>
      <c r="AD33" s="315"/>
      <c r="AE33" s="315"/>
      <c r="AF33" s="315"/>
      <c r="AG33" s="315"/>
      <c r="AH33" s="315"/>
      <c r="AI33" s="315"/>
      <c r="AJ33" s="315"/>
      <c r="AK33" s="315"/>
    </row>
    <row r="34" spans="1:37" ht="18.75" customHeight="1">
      <c r="U34" s="315" t="s">
        <v>12</v>
      </c>
      <c r="V34" s="315"/>
      <c r="W34" s="315"/>
      <c r="X34" s="315"/>
      <c r="Y34" s="315"/>
      <c r="Z34" s="315"/>
      <c r="AA34" s="315"/>
      <c r="AB34" s="315" t="s">
        <v>259</v>
      </c>
      <c r="AC34" s="315"/>
      <c r="AD34" s="315"/>
      <c r="AE34" s="315"/>
      <c r="AF34" s="315"/>
      <c r="AG34" s="315"/>
      <c r="AH34" s="315"/>
      <c r="AI34" s="315"/>
      <c r="AJ34" s="315"/>
      <c r="AK34" s="315"/>
    </row>
    <row r="35" spans="1:37" ht="18.75" customHeight="1">
      <c r="U35" s="315" t="s">
        <v>13</v>
      </c>
      <c r="V35" s="315"/>
      <c r="W35" s="315"/>
      <c r="X35" s="315"/>
      <c r="Y35" s="315"/>
      <c r="Z35" s="315"/>
      <c r="AA35" s="315"/>
      <c r="AB35" s="315" t="s">
        <v>260</v>
      </c>
      <c r="AC35" s="315"/>
      <c r="AD35" s="315"/>
      <c r="AE35" s="315"/>
      <c r="AF35" s="315"/>
      <c r="AG35" s="315"/>
      <c r="AH35" s="315"/>
      <c r="AI35" s="315"/>
      <c r="AJ35" s="315"/>
      <c r="AK35" s="315"/>
    </row>
    <row r="36" spans="1:37" ht="18.75" customHeight="1">
      <c r="U36" s="315" t="s">
        <v>14</v>
      </c>
      <c r="V36" s="315"/>
      <c r="W36" s="315"/>
      <c r="X36" s="320" t="s">
        <v>15</v>
      </c>
      <c r="Y36" s="321"/>
      <c r="Z36" s="321"/>
      <c r="AA36" s="322"/>
      <c r="AB36" s="315" t="s">
        <v>261</v>
      </c>
      <c r="AC36" s="315"/>
      <c r="AD36" s="315"/>
      <c r="AE36" s="315"/>
      <c r="AF36" s="315"/>
      <c r="AG36" s="315"/>
      <c r="AH36" s="315"/>
      <c r="AI36" s="315"/>
      <c r="AJ36" s="315"/>
      <c r="AK36" s="315"/>
    </row>
    <row r="37" spans="1:37" ht="18.75" customHeight="1">
      <c r="U37" s="315"/>
      <c r="V37" s="315"/>
      <c r="W37" s="315"/>
      <c r="X37" s="320" t="s">
        <v>16</v>
      </c>
      <c r="Y37" s="321"/>
      <c r="Z37" s="321"/>
      <c r="AA37" s="322"/>
      <c r="AB37" s="315" t="s">
        <v>262</v>
      </c>
      <c r="AC37" s="315"/>
      <c r="AD37" s="315"/>
      <c r="AE37" s="315"/>
      <c r="AF37" s="315"/>
      <c r="AG37" s="315"/>
      <c r="AH37" s="315"/>
      <c r="AI37" s="315"/>
      <c r="AJ37" s="315"/>
      <c r="AK37" s="315"/>
    </row>
    <row r="38" spans="1:37" ht="18.75" customHeight="1">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row>
    <row r="39" spans="1:37">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row>
    <row r="40" spans="1:37">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row>
    <row r="41" spans="1:37">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row>
    <row r="42" spans="1:37">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row>
    <row r="43" spans="1:37">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row>
  </sheetData>
  <mergeCells count="26">
    <mergeCell ref="U36:W37"/>
    <mergeCell ref="A10:AM10"/>
    <mergeCell ref="U34:AA34"/>
    <mergeCell ref="U35:AA35"/>
    <mergeCell ref="AB33:AK33"/>
    <mergeCell ref="AB34:AK34"/>
    <mergeCell ref="AB35:AK35"/>
    <mergeCell ref="AB36:AK36"/>
    <mergeCell ref="B15:J15"/>
    <mergeCell ref="K15:R15"/>
    <mergeCell ref="C19:W19"/>
    <mergeCell ref="C18:W18"/>
    <mergeCell ref="AB37:AK37"/>
    <mergeCell ref="X36:AA36"/>
    <mergeCell ref="X37:AA37"/>
    <mergeCell ref="AJ3:AK3"/>
    <mergeCell ref="AG3:AH3"/>
    <mergeCell ref="AD3:AE3"/>
    <mergeCell ref="A5:G5"/>
    <mergeCell ref="U33:AA33"/>
    <mergeCell ref="X18:AB18"/>
    <mergeCell ref="X19:AB19"/>
    <mergeCell ref="A11:AM11"/>
    <mergeCell ref="Y8:AK8"/>
    <mergeCell ref="S8:X8"/>
    <mergeCell ref="Y7:AK7"/>
  </mergeCells>
  <phoneticPr fontId="4"/>
  <printOptions horizontalCentered="1"/>
  <pageMargins left="0.55118110236220474" right="0.55118110236220474" top="0.82677165354330717" bottom="0.23622047244094491" header="0.51181102362204722" footer="0.35433070866141736"/>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1"/>
  <sheetViews>
    <sheetView showGridLines="0" showZeros="0" zoomScaleNormal="100" zoomScaleSheetLayoutView="100" workbookViewId="0">
      <selection activeCell="A22" sqref="A22"/>
    </sheetView>
  </sheetViews>
  <sheetFormatPr defaultColWidth="2.21875" defaultRowHeight="13.2"/>
  <cols>
    <col min="1" max="1" width="3.109375" style="2" customWidth="1"/>
    <col min="2" max="2" width="30.21875" style="2" customWidth="1"/>
    <col min="3" max="3" width="12.88671875" style="2" customWidth="1"/>
    <col min="4" max="4" width="20.88671875" style="2" customWidth="1"/>
    <col min="5" max="5" width="13.88671875" style="2" bestFit="1" customWidth="1"/>
    <col min="6" max="6" width="20.88671875" style="2" customWidth="1"/>
    <col min="7" max="7" width="22.21875" style="2" customWidth="1"/>
    <col min="8" max="8" width="11.6640625" style="2" customWidth="1"/>
    <col min="9" max="9" width="7.33203125" style="2" hidden="1" customWidth="1"/>
    <col min="10" max="10" width="7.6640625" style="2" hidden="1" customWidth="1"/>
    <col min="11" max="11" width="4.33203125" style="2" bestFit="1" customWidth="1"/>
    <col min="12" max="12" width="2.21875" style="2"/>
    <col min="13" max="14" width="5.77734375" style="2" customWidth="1"/>
    <col min="15" max="16" width="13.77734375" style="2" customWidth="1"/>
    <col min="17" max="27" width="5.77734375" style="2" customWidth="1"/>
    <col min="28" max="16384" width="2.21875" style="2"/>
  </cols>
  <sheetData>
    <row r="1" spans="1:11">
      <c r="A1" s="2" t="s">
        <v>229</v>
      </c>
    </row>
    <row r="2" spans="1:11">
      <c r="A2" s="82"/>
    </row>
    <row r="3" spans="1:11" ht="18" customHeight="1">
      <c r="A3" s="325" t="s">
        <v>17</v>
      </c>
      <c r="B3" s="324" t="s">
        <v>18</v>
      </c>
      <c r="C3" s="326" t="s">
        <v>19</v>
      </c>
      <c r="D3" s="324" t="s">
        <v>20</v>
      </c>
      <c r="E3" s="324" t="s">
        <v>15</v>
      </c>
      <c r="F3" s="329" t="s">
        <v>21</v>
      </c>
      <c r="G3" s="327" t="s">
        <v>22</v>
      </c>
      <c r="H3" s="256" t="s">
        <v>23</v>
      </c>
      <c r="I3" s="257"/>
      <c r="J3" s="258"/>
      <c r="K3" s="323" t="s">
        <v>24</v>
      </c>
    </row>
    <row r="4" spans="1:11" ht="54">
      <c r="A4" s="325"/>
      <c r="B4" s="324"/>
      <c r="C4" s="326"/>
      <c r="D4" s="324"/>
      <c r="E4" s="324"/>
      <c r="F4" s="330"/>
      <c r="G4" s="328"/>
      <c r="H4" s="81" t="s">
        <v>217</v>
      </c>
      <c r="I4" s="81" t="s">
        <v>218</v>
      </c>
      <c r="J4" s="92" t="s">
        <v>25</v>
      </c>
      <c r="K4" s="252"/>
    </row>
    <row r="5" spans="1:11" ht="22.5" customHeight="1">
      <c r="A5" s="83">
        <f>ROW()-4</f>
        <v>1</v>
      </c>
      <c r="B5" s="97" t="str">
        <f ca="1">IFERROR(INDIRECT("個票"&amp;$A5&amp;"！$t$7"),"")</f>
        <v>訪問介護事業所●●</v>
      </c>
      <c r="C5" s="97" t="str">
        <f ca="1">IFERROR(INDIRECT("個票"&amp;$A5&amp;"！$h$7"),"")</f>
        <v>○○</v>
      </c>
      <c r="D5" s="97" t="str">
        <f ca="1">IFERROR(INDIRECT("個票"&amp;$A5&amp;"！$l$10"),"")</f>
        <v>訪問介護事業所　上記以外であって、1月あたり延べ訪問回数201回以上2,000回以下</v>
      </c>
      <c r="E5" s="97" t="str">
        <f ca="1">IFERROR(INDIRECT("個票"&amp;$A5&amp;"！$w$9"),"")</f>
        <v>024-521-○○○○</v>
      </c>
      <c r="F5" s="97" t="str">
        <f ca="1">IFERROR(INDIRECT("個票"&amp;$A5&amp;"！$ｄ$9")&amp;INDIRECT("個票"&amp;$A5&amp;"！$ｈ$9"),"")</f>
        <v>福島県福島市○○○</v>
      </c>
      <c r="G5" s="455" t="str">
        <f ca="1">IF(J5&gt;0,申請書!$Y$7,"")</f>
        <v>社会福祉法人○○○○</v>
      </c>
      <c r="H5" s="86">
        <f t="shared" ref="H5:H24" ca="1" si="0">IFERROR(INDIRECT("個票"&amp;$A5&amp;"！$ai$27"),"")</f>
        <v>400</v>
      </c>
      <c r="I5" s="157" t="str">
        <f t="shared" ref="I5:I24" ca="1" si="1">IFERROR(INDIRECT("個票"&amp;$A5&amp;"！$ai$47"),"")</f>
        <v/>
      </c>
      <c r="J5" s="86">
        <f ca="1">SUM(H5,I5)</f>
        <v>400</v>
      </c>
      <c r="K5" s="93"/>
    </row>
    <row r="6" spans="1:11" ht="22.5" customHeight="1">
      <c r="A6" s="83">
        <f t="shared" ref="A6:A24" si="2">ROW()-4</f>
        <v>2</v>
      </c>
      <c r="B6" s="97" t="str">
        <f t="shared" ref="B6:B24" ca="1" si="3">IFERROR(INDIRECT("個票"&amp;$A6&amp;"！$t$7"),"")</f>
        <v>デイサービス■■</v>
      </c>
      <c r="C6" s="97" t="str">
        <f t="shared" ref="C6:C24" ca="1" si="4">IFERROR(INDIRECT("個票"&amp;$A6&amp;"！$h$7"),"")</f>
        <v>○○</v>
      </c>
      <c r="D6" s="97" t="str">
        <f t="shared" ref="D6:D24" ca="1" si="5">IFERROR(INDIRECT("個票"&amp;$A6&amp;"！$l$10"),"")</f>
        <v>通所介護事業所　1月あたり延べ利用者数301人以上600人以下</v>
      </c>
      <c r="E6" s="97" t="str">
        <f t="shared" ref="E6:E24" ca="1" si="6">IFERROR(INDIRECT("個票"&amp;$A6&amp;"！$w$9"),"")</f>
        <v>024-521-○○○○</v>
      </c>
      <c r="F6" s="97" t="str">
        <f t="shared" ref="F6:F24" ca="1" si="7">IFERROR(INDIRECT("個票"&amp;$A6&amp;"！$ｄ$9")&amp;INDIRECT("個票"&amp;$A6&amp;"！$ｈ$9"),"")</f>
        <v>福島県郡山市■■■</v>
      </c>
      <c r="G6" s="455" t="str">
        <f ca="1">IF(J6&gt;0,申請書!$Y$7,"")</f>
        <v/>
      </c>
      <c r="H6" s="86">
        <f t="shared" ca="1" si="0"/>
        <v>0</v>
      </c>
      <c r="I6" s="157" t="str">
        <f t="shared" ca="1" si="1"/>
        <v/>
      </c>
      <c r="J6" s="86">
        <f ca="1">SUM(H6,I6)</f>
        <v>0</v>
      </c>
      <c r="K6" s="93"/>
    </row>
    <row r="7" spans="1:11" ht="22.5" customHeight="1">
      <c r="A7" s="83">
        <f t="shared" si="2"/>
        <v>3</v>
      </c>
      <c r="B7" s="97" t="str">
        <f t="shared" ca="1" si="3"/>
        <v>特別養護老人ホーム▲▲</v>
      </c>
      <c r="C7" s="97" t="str">
        <f t="shared" ca="1" si="4"/>
        <v>○○</v>
      </c>
      <c r="D7" s="97" t="str">
        <f t="shared" ca="1" si="5"/>
        <v>介護老人福祉施設</v>
      </c>
      <c r="E7" s="97" t="str">
        <f t="shared" ca="1" si="6"/>
        <v>0246-●●-●●●●</v>
      </c>
      <c r="F7" s="97" t="str">
        <f t="shared" ca="1" si="7"/>
        <v>福島県いわき市●●</v>
      </c>
      <c r="G7" s="455" t="str">
        <f ca="1">IF(J7&gt;0,申請書!$Y$7,"")</f>
        <v/>
      </c>
      <c r="H7" s="86">
        <f t="shared" ca="1" si="0"/>
        <v>0</v>
      </c>
      <c r="I7" s="157">
        <f t="shared" ca="1" si="1"/>
        <v>0</v>
      </c>
      <c r="J7" s="86">
        <f t="shared" ref="J7:J18" ca="1" si="8">SUM(H7,I7)</f>
        <v>0</v>
      </c>
      <c r="K7" s="93"/>
    </row>
    <row r="8" spans="1:11" ht="22.5" customHeight="1">
      <c r="A8" s="83">
        <f t="shared" si="2"/>
        <v>4</v>
      </c>
      <c r="B8" s="97">
        <f t="shared" ca="1" si="3"/>
        <v>0</v>
      </c>
      <c r="C8" s="97">
        <f t="shared" ca="1" si="4"/>
        <v>0</v>
      </c>
      <c r="D8" s="97">
        <f t="shared" ca="1" si="5"/>
        <v>0</v>
      </c>
      <c r="E8" s="97">
        <f t="shared" ca="1" si="6"/>
        <v>0</v>
      </c>
      <c r="F8" s="97" t="str">
        <f t="shared" ca="1" si="7"/>
        <v>福島県</v>
      </c>
      <c r="G8" s="455" t="str">
        <f ca="1">IF(J8&gt;0,申請書!$Y$7,"")</f>
        <v/>
      </c>
      <c r="H8" s="86">
        <f t="shared" ca="1" si="0"/>
        <v>0</v>
      </c>
      <c r="I8" s="157" t="str">
        <f t="shared" ca="1" si="1"/>
        <v/>
      </c>
      <c r="J8" s="86">
        <f t="shared" ca="1" si="8"/>
        <v>0</v>
      </c>
      <c r="K8" s="93"/>
    </row>
    <row r="9" spans="1:11" ht="22.5" customHeight="1">
      <c r="A9" s="83">
        <f t="shared" si="2"/>
        <v>5</v>
      </c>
      <c r="B9" s="97">
        <f t="shared" ca="1" si="3"/>
        <v>0</v>
      </c>
      <c r="C9" s="97">
        <f t="shared" ca="1" si="4"/>
        <v>0</v>
      </c>
      <c r="D9" s="97">
        <f t="shared" ca="1" si="5"/>
        <v>0</v>
      </c>
      <c r="E9" s="97">
        <f t="shared" ca="1" si="6"/>
        <v>0</v>
      </c>
      <c r="F9" s="97" t="str">
        <f t="shared" ca="1" si="7"/>
        <v>福島県</v>
      </c>
      <c r="G9" s="455" t="str">
        <f ca="1">IF(J9&gt;0,申請書!$Y$7,"")</f>
        <v/>
      </c>
      <c r="H9" s="86">
        <f t="shared" ca="1" si="0"/>
        <v>0</v>
      </c>
      <c r="I9" s="157" t="str">
        <f t="shared" ca="1" si="1"/>
        <v/>
      </c>
      <c r="J9" s="86">
        <f t="shared" ca="1" si="8"/>
        <v>0</v>
      </c>
      <c r="K9" s="93"/>
    </row>
    <row r="10" spans="1:11" ht="22.5" customHeight="1">
      <c r="A10" s="83">
        <f t="shared" si="2"/>
        <v>6</v>
      </c>
      <c r="B10" s="97">
        <f t="shared" ca="1" si="3"/>
        <v>0</v>
      </c>
      <c r="C10" s="97">
        <f t="shared" ca="1" si="4"/>
        <v>0</v>
      </c>
      <c r="D10" s="97">
        <f t="shared" ca="1" si="5"/>
        <v>0</v>
      </c>
      <c r="E10" s="97">
        <f t="shared" ca="1" si="6"/>
        <v>0</v>
      </c>
      <c r="F10" s="97" t="str">
        <f t="shared" ca="1" si="7"/>
        <v>福島県</v>
      </c>
      <c r="G10" s="455" t="str">
        <f ca="1">IF(J10&gt;0,申請書!$Y$7,"")</f>
        <v/>
      </c>
      <c r="H10" s="86">
        <f t="shared" ca="1" si="0"/>
        <v>0</v>
      </c>
      <c r="I10" s="157" t="str">
        <f t="shared" ca="1" si="1"/>
        <v/>
      </c>
      <c r="J10" s="86">
        <f t="shared" ca="1" si="8"/>
        <v>0</v>
      </c>
      <c r="K10" s="93"/>
    </row>
    <row r="11" spans="1:11" ht="22.5" customHeight="1">
      <c r="A11" s="83">
        <f t="shared" si="2"/>
        <v>7</v>
      </c>
      <c r="B11" s="97">
        <f t="shared" ca="1" si="3"/>
        <v>0</v>
      </c>
      <c r="C11" s="97">
        <f t="shared" ca="1" si="4"/>
        <v>0</v>
      </c>
      <c r="D11" s="97">
        <f t="shared" ca="1" si="5"/>
        <v>0</v>
      </c>
      <c r="E11" s="97">
        <f t="shared" ca="1" si="6"/>
        <v>0</v>
      </c>
      <c r="F11" s="97" t="str">
        <f t="shared" ca="1" si="7"/>
        <v>福島県</v>
      </c>
      <c r="G11" s="455" t="str">
        <f ca="1">IF(J11&gt;0,申請書!$Y$7,"")</f>
        <v/>
      </c>
      <c r="H11" s="86">
        <f t="shared" ca="1" si="0"/>
        <v>0</v>
      </c>
      <c r="I11" s="157" t="str">
        <f t="shared" ca="1" si="1"/>
        <v/>
      </c>
      <c r="J11" s="86">
        <f t="shared" ca="1" si="8"/>
        <v>0</v>
      </c>
      <c r="K11" s="93"/>
    </row>
    <row r="12" spans="1:11" ht="22.5" customHeight="1">
      <c r="A12" s="83">
        <f t="shared" si="2"/>
        <v>8</v>
      </c>
      <c r="B12" s="97">
        <f t="shared" ca="1" si="3"/>
        <v>0</v>
      </c>
      <c r="C12" s="97">
        <f t="shared" ca="1" si="4"/>
        <v>0</v>
      </c>
      <c r="D12" s="97">
        <f t="shared" ca="1" si="5"/>
        <v>0</v>
      </c>
      <c r="E12" s="97">
        <f t="shared" ca="1" si="6"/>
        <v>0</v>
      </c>
      <c r="F12" s="97" t="str">
        <f t="shared" ca="1" si="7"/>
        <v>福島県</v>
      </c>
      <c r="G12" s="455" t="str">
        <f ca="1">IF(J12&gt;0,申請書!$Y$7,"")</f>
        <v/>
      </c>
      <c r="H12" s="86">
        <f t="shared" ca="1" si="0"/>
        <v>0</v>
      </c>
      <c r="I12" s="157" t="str">
        <f t="shared" ca="1" si="1"/>
        <v/>
      </c>
      <c r="J12" s="86">
        <f t="shared" ca="1" si="8"/>
        <v>0</v>
      </c>
      <c r="K12" s="93"/>
    </row>
    <row r="13" spans="1:11" ht="22.5" customHeight="1">
      <c r="A13" s="83">
        <f t="shared" si="2"/>
        <v>9</v>
      </c>
      <c r="B13" s="97">
        <f t="shared" ca="1" si="3"/>
        <v>0</v>
      </c>
      <c r="C13" s="97">
        <f t="shared" ca="1" si="4"/>
        <v>0</v>
      </c>
      <c r="D13" s="97">
        <f t="shared" ca="1" si="5"/>
        <v>0</v>
      </c>
      <c r="E13" s="97">
        <f t="shared" ca="1" si="6"/>
        <v>0</v>
      </c>
      <c r="F13" s="97" t="str">
        <f t="shared" ca="1" si="7"/>
        <v>福島県</v>
      </c>
      <c r="G13" s="455" t="str">
        <f ca="1">IF(J13&gt;0,申請書!$Y$7,"")</f>
        <v/>
      </c>
      <c r="H13" s="86">
        <f t="shared" ca="1" si="0"/>
        <v>0</v>
      </c>
      <c r="I13" s="157" t="str">
        <f t="shared" ca="1" si="1"/>
        <v/>
      </c>
      <c r="J13" s="86">
        <f t="shared" ca="1" si="8"/>
        <v>0</v>
      </c>
      <c r="K13" s="93"/>
    </row>
    <row r="14" spans="1:11" ht="22.5" customHeight="1">
      <c r="A14" s="83">
        <f t="shared" si="2"/>
        <v>10</v>
      </c>
      <c r="B14" s="97">
        <f t="shared" ca="1" si="3"/>
        <v>0</v>
      </c>
      <c r="C14" s="97">
        <f t="shared" ca="1" si="4"/>
        <v>0</v>
      </c>
      <c r="D14" s="97">
        <f t="shared" ca="1" si="5"/>
        <v>0</v>
      </c>
      <c r="E14" s="97">
        <f t="shared" ca="1" si="6"/>
        <v>0</v>
      </c>
      <c r="F14" s="97" t="str">
        <f t="shared" ca="1" si="7"/>
        <v>福島県</v>
      </c>
      <c r="G14" s="455" t="str">
        <f ca="1">IF(J14&gt;0,申請書!$Y$7,"")</f>
        <v/>
      </c>
      <c r="H14" s="86">
        <f t="shared" ca="1" si="0"/>
        <v>0</v>
      </c>
      <c r="I14" s="157" t="str">
        <f t="shared" ca="1" si="1"/>
        <v/>
      </c>
      <c r="J14" s="86">
        <f t="shared" ca="1" si="8"/>
        <v>0</v>
      </c>
      <c r="K14" s="93"/>
    </row>
    <row r="15" spans="1:11" ht="22.5" customHeight="1">
      <c r="A15" s="83">
        <f t="shared" si="2"/>
        <v>11</v>
      </c>
      <c r="B15" s="97">
        <f t="shared" ca="1" si="3"/>
        <v>0</v>
      </c>
      <c r="C15" s="97">
        <f t="shared" ca="1" si="4"/>
        <v>0</v>
      </c>
      <c r="D15" s="97">
        <f t="shared" ca="1" si="5"/>
        <v>0</v>
      </c>
      <c r="E15" s="97">
        <f t="shared" ca="1" si="6"/>
        <v>0</v>
      </c>
      <c r="F15" s="97" t="str">
        <f t="shared" ca="1" si="7"/>
        <v>福島県</v>
      </c>
      <c r="G15" s="455" t="str">
        <f ca="1">IF(J15&gt;0,申請書!$Y$7,"")</f>
        <v/>
      </c>
      <c r="H15" s="86">
        <f t="shared" ca="1" si="0"/>
        <v>0</v>
      </c>
      <c r="I15" s="157" t="str">
        <f t="shared" ca="1" si="1"/>
        <v/>
      </c>
      <c r="J15" s="86">
        <f t="shared" ca="1" si="8"/>
        <v>0</v>
      </c>
      <c r="K15" s="93"/>
    </row>
    <row r="16" spans="1:11" ht="22.5" customHeight="1">
      <c r="A16" s="83">
        <f t="shared" si="2"/>
        <v>12</v>
      </c>
      <c r="B16" s="97">
        <f t="shared" ca="1" si="3"/>
        <v>0</v>
      </c>
      <c r="C16" s="97">
        <f t="shared" ca="1" si="4"/>
        <v>0</v>
      </c>
      <c r="D16" s="97">
        <f t="shared" ca="1" si="5"/>
        <v>0</v>
      </c>
      <c r="E16" s="97">
        <f t="shared" ca="1" si="6"/>
        <v>0</v>
      </c>
      <c r="F16" s="97" t="str">
        <f t="shared" ca="1" si="7"/>
        <v>福島県</v>
      </c>
      <c r="G16" s="455" t="str">
        <f ca="1">IF(J16&gt;0,申請書!$Y$7,"")</f>
        <v/>
      </c>
      <c r="H16" s="86">
        <f t="shared" ca="1" si="0"/>
        <v>0</v>
      </c>
      <c r="I16" s="157" t="str">
        <f t="shared" ca="1" si="1"/>
        <v/>
      </c>
      <c r="J16" s="86">
        <f t="shared" ca="1" si="8"/>
        <v>0</v>
      </c>
      <c r="K16" s="93"/>
    </row>
    <row r="17" spans="1:11" ht="22.5" customHeight="1">
      <c r="A17" s="83">
        <f t="shared" si="2"/>
        <v>13</v>
      </c>
      <c r="B17" s="97">
        <f t="shared" ca="1" si="3"/>
        <v>0</v>
      </c>
      <c r="C17" s="97">
        <f t="shared" ca="1" si="4"/>
        <v>0</v>
      </c>
      <c r="D17" s="97">
        <f t="shared" ca="1" si="5"/>
        <v>0</v>
      </c>
      <c r="E17" s="97">
        <f t="shared" ca="1" si="6"/>
        <v>0</v>
      </c>
      <c r="F17" s="97" t="str">
        <f t="shared" ca="1" si="7"/>
        <v>福島県</v>
      </c>
      <c r="G17" s="455" t="str">
        <f ca="1">IF(J17&gt;0,申請書!$Y$7,"")</f>
        <v/>
      </c>
      <c r="H17" s="86">
        <f t="shared" ca="1" si="0"/>
        <v>0</v>
      </c>
      <c r="I17" s="157" t="str">
        <f t="shared" ca="1" si="1"/>
        <v/>
      </c>
      <c r="J17" s="86">
        <f t="shared" ca="1" si="8"/>
        <v>0</v>
      </c>
      <c r="K17" s="93"/>
    </row>
    <row r="18" spans="1:11" ht="22.5" customHeight="1">
      <c r="A18" s="83">
        <f t="shared" si="2"/>
        <v>14</v>
      </c>
      <c r="B18" s="97">
        <f t="shared" ca="1" si="3"/>
        <v>0</v>
      </c>
      <c r="C18" s="97">
        <f t="shared" ca="1" si="4"/>
        <v>0</v>
      </c>
      <c r="D18" s="97">
        <f t="shared" ca="1" si="5"/>
        <v>0</v>
      </c>
      <c r="E18" s="97">
        <f t="shared" ca="1" si="6"/>
        <v>0</v>
      </c>
      <c r="F18" s="97" t="str">
        <f t="shared" ca="1" si="7"/>
        <v>福島県</v>
      </c>
      <c r="G18" s="455" t="str">
        <f ca="1">IF(J18&gt;0,申請書!$Y$7,"")</f>
        <v/>
      </c>
      <c r="H18" s="86">
        <f t="shared" ca="1" si="0"/>
        <v>0</v>
      </c>
      <c r="I18" s="157" t="str">
        <f t="shared" ca="1" si="1"/>
        <v/>
      </c>
      <c r="J18" s="86">
        <f t="shared" ca="1" si="8"/>
        <v>0</v>
      </c>
      <c r="K18" s="93"/>
    </row>
    <row r="19" spans="1:11" ht="22.5" customHeight="1">
      <c r="A19" s="83">
        <f t="shared" si="2"/>
        <v>15</v>
      </c>
      <c r="B19" s="97">
        <f t="shared" ca="1" si="3"/>
        <v>0</v>
      </c>
      <c r="C19" s="97">
        <f t="shared" ca="1" si="4"/>
        <v>0</v>
      </c>
      <c r="D19" s="97">
        <f t="shared" ca="1" si="5"/>
        <v>0</v>
      </c>
      <c r="E19" s="97">
        <f t="shared" ca="1" si="6"/>
        <v>0</v>
      </c>
      <c r="F19" s="97" t="str">
        <f t="shared" ca="1" si="7"/>
        <v>福島県</v>
      </c>
      <c r="G19" s="455" t="str">
        <f ca="1">IF(J19&gt;0,申請書!$Y$7,"")</f>
        <v/>
      </c>
      <c r="H19" s="86">
        <f t="shared" ca="1" si="0"/>
        <v>0</v>
      </c>
      <c r="I19" s="157" t="str">
        <f t="shared" ca="1" si="1"/>
        <v/>
      </c>
      <c r="J19" s="86">
        <f t="shared" ref="J19:J24" ca="1" si="9">SUM(H19,I19)</f>
        <v>0</v>
      </c>
      <c r="K19" s="93"/>
    </row>
    <row r="20" spans="1:11" ht="22.5" customHeight="1">
      <c r="A20" s="83">
        <f t="shared" si="2"/>
        <v>16</v>
      </c>
      <c r="B20" s="97">
        <f t="shared" ca="1" si="3"/>
        <v>0</v>
      </c>
      <c r="C20" s="97">
        <f t="shared" ca="1" si="4"/>
        <v>0</v>
      </c>
      <c r="D20" s="97">
        <f t="shared" ca="1" si="5"/>
        <v>0</v>
      </c>
      <c r="E20" s="97">
        <f t="shared" ca="1" si="6"/>
        <v>0</v>
      </c>
      <c r="F20" s="97" t="str">
        <f t="shared" ca="1" si="7"/>
        <v>福島県</v>
      </c>
      <c r="G20" s="455" t="str">
        <f ca="1">IF(J20&gt;0,申請書!$Y$7,"")</f>
        <v/>
      </c>
      <c r="H20" s="86">
        <f t="shared" ca="1" si="0"/>
        <v>0</v>
      </c>
      <c r="I20" s="157" t="str">
        <f t="shared" ca="1" si="1"/>
        <v/>
      </c>
      <c r="J20" s="86">
        <f t="shared" ca="1" si="9"/>
        <v>0</v>
      </c>
      <c r="K20" s="93"/>
    </row>
    <row r="21" spans="1:11" ht="22.5" customHeight="1">
      <c r="A21" s="83">
        <f t="shared" si="2"/>
        <v>17</v>
      </c>
      <c r="B21" s="97">
        <f t="shared" ca="1" si="3"/>
        <v>0</v>
      </c>
      <c r="C21" s="97">
        <f t="shared" ca="1" si="4"/>
        <v>0</v>
      </c>
      <c r="D21" s="97">
        <f t="shared" ca="1" si="5"/>
        <v>0</v>
      </c>
      <c r="E21" s="97">
        <f t="shared" ca="1" si="6"/>
        <v>0</v>
      </c>
      <c r="F21" s="97" t="str">
        <f t="shared" ca="1" si="7"/>
        <v>福島県</v>
      </c>
      <c r="G21" s="455" t="str">
        <f ca="1">IF(J21&gt;0,申請書!$Y$7,"")</f>
        <v/>
      </c>
      <c r="H21" s="86">
        <f t="shared" ca="1" si="0"/>
        <v>0</v>
      </c>
      <c r="I21" s="157" t="str">
        <f t="shared" ca="1" si="1"/>
        <v/>
      </c>
      <c r="J21" s="86">
        <f t="shared" ca="1" si="9"/>
        <v>0</v>
      </c>
      <c r="K21" s="93"/>
    </row>
    <row r="22" spans="1:11" ht="22.5" customHeight="1">
      <c r="A22" s="83">
        <f t="shared" si="2"/>
        <v>18</v>
      </c>
      <c r="B22" s="97">
        <f t="shared" ca="1" si="3"/>
        <v>0</v>
      </c>
      <c r="C22" s="97">
        <f t="shared" ca="1" si="4"/>
        <v>0</v>
      </c>
      <c r="D22" s="97">
        <f t="shared" ca="1" si="5"/>
        <v>0</v>
      </c>
      <c r="E22" s="97">
        <f t="shared" ca="1" si="6"/>
        <v>0</v>
      </c>
      <c r="F22" s="97" t="str">
        <f t="shared" ca="1" si="7"/>
        <v>福島県</v>
      </c>
      <c r="G22" s="455" t="str">
        <f ca="1">IF(J22&gt;0,申請書!$Y$7,"")</f>
        <v/>
      </c>
      <c r="H22" s="86">
        <f t="shared" ca="1" si="0"/>
        <v>0</v>
      </c>
      <c r="I22" s="157" t="str">
        <f t="shared" ca="1" si="1"/>
        <v/>
      </c>
      <c r="J22" s="86">
        <f t="shared" ca="1" si="9"/>
        <v>0</v>
      </c>
      <c r="K22" s="93"/>
    </row>
    <row r="23" spans="1:11" ht="22.5" customHeight="1">
      <c r="A23" s="83">
        <f t="shared" si="2"/>
        <v>19</v>
      </c>
      <c r="B23" s="97">
        <f t="shared" ca="1" si="3"/>
        <v>0</v>
      </c>
      <c r="C23" s="97">
        <f t="shared" ca="1" si="4"/>
        <v>0</v>
      </c>
      <c r="D23" s="97">
        <f t="shared" ca="1" si="5"/>
        <v>0</v>
      </c>
      <c r="E23" s="97">
        <f t="shared" ca="1" si="6"/>
        <v>0</v>
      </c>
      <c r="F23" s="97" t="str">
        <f t="shared" ca="1" si="7"/>
        <v>福島県</v>
      </c>
      <c r="G23" s="455" t="str">
        <f ca="1">IF(J23&gt;0,申請書!$Y$7,"")</f>
        <v/>
      </c>
      <c r="H23" s="86">
        <f t="shared" ca="1" si="0"/>
        <v>0</v>
      </c>
      <c r="I23" s="157" t="str">
        <f t="shared" ca="1" si="1"/>
        <v/>
      </c>
      <c r="J23" s="86">
        <f t="shared" ref="J23" ca="1" si="10">SUM(H23,I23)</f>
        <v>0</v>
      </c>
      <c r="K23" s="93"/>
    </row>
    <row r="24" spans="1:11" ht="22.5" customHeight="1">
      <c r="A24" s="83">
        <f t="shared" si="2"/>
        <v>20</v>
      </c>
      <c r="B24" s="97">
        <f t="shared" ca="1" si="3"/>
        <v>0</v>
      </c>
      <c r="C24" s="97">
        <f t="shared" ca="1" si="4"/>
        <v>0</v>
      </c>
      <c r="D24" s="97">
        <f t="shared" ca="1" si="5"/>
        <v>0</v>
      </c>
      <c r="E24" s="97">
        <f t="shared" ca="1" si="6"/>
        <v>0</v>
      </c>
      <c r="F24" s="97" t="str">
        <f t="shared" ca="1" si="7"/>
        <v>福島県</v>
      </c>
      <c r="G24" s="455" t="str">
        <f ca="1">IF(J24&gt;0,申請書!$Y$7,"")</f>
        <v/>
      </c>
      <c r="H24" s="86">
        <f t="shared" ca="1" si="0"/>
        <v>0</v>
      </c>
      <c r="I24" s="157" t="str">
        <f t="shared" ca="1" si="1"/>
        <v/>
      </c>
      <c r="J24" s="86">
        <f t="shared" ca="1" si="9"/>
        <v>0</v>
      </c>
      <c r="K24" s="93"/>
    </row>
    <row r="25" spans="1:11" ht="11.25" customHeight="1"/>
    <row r="26" spans="1:11" customFormat="1">
      <c r="A26" s="3"/>
      <c r="B26" s="2"/>
      <c r="C26" s="2"/>
    </row>
    <row r="27" spans="1:11" customFormat="1" ht="16.5" customHeight="1">
      <c r="A27" s="84"/>
      <c r="B27" s="3" t="s">
        <v>26</v>
      </c>
      <c r="C27" s="2"/>
    </row>
    <row r="28" spans="1:11" customFormat="1" ht="16.5" customHeight="1">
      <c r="A28" s="84"/>
      <c r="B28" s="3"/>
      <c r="C28" s="2"/>
    </row>
    <row r="29" spans="1:11" customFormat="1" ht="16.5" customHeight="1">
      <c r="A29" s="6"/>
      <c r="B29" s="85"/>
      <c r="C29" s="2"/>
    </row>
    <row r="30" spans="1:11" customFormat="1" ht="16.5" customHeight="1">
      <c r="A30" s="6"/>
      <c r="B30" s="85"/>
      <c r="C30" s="2"/>
    </row>
    <row r="31" spans="1:11" customFormat="1" ht="22.5" customHeight="1"/>
    <row r="32" spans="1:11" customFormat="1" ht="22.5" customHeight="1"/>
    <row r="33" customFormat="1" ht="22.5" customHeight="1"/>
    <row r="34" customFormat="1" ht="22.5" customHeight="1"/>
    <row r="35" customFormat="1" ht="22.5" customHeight="1"/>
    <row r="36" customFormat="1" ht="22.5" customHeight="1"/>
    <row r="37" customFormat="1" ht="22.5" customHeight="1"/>
    <row r="38" customFormat="1" ht="22.5" customHeight="1"/>
    <row r="39" customFormat="1" ht="22.5" customHeight="1"/>
    <row r="40" customFormat="1" ht="22.5" customHeight="1"/>
    <row r="41" customFormat="1" ht="22.5" customHeight="1"/>
  </sheetData>
  <sheetProtection sheet="1" objects="1" scenarios="1"/>
  <mergeCells count="9">
    <mergeCell ref="K3:K4"/>
    <mergeCell ref="E3:E4"/>
    <mergeCell ref="H3:J3"/>
    <mergeCell ref="A3:A4"/>
    <mergeCell ref="C3:C4"/>
    <mergeCell ref="B3:B4"/>
    <mergeCell ref="D3:D4"/>
    <mergeCell ref="G3:G4"/>
    <mergeCell ref="F3:F4"/>
  </mergeCells>
  <phoneticPr fontId="4"/>
  <dataValidations count="2">
    <dataValidation type="list" allowBlank="1" showInputMessage="1" showErrorMessage="1" sqref="K5:K24" xr:uid="{00000000-0002-0000-0200-000000000000}">
      <formula1>"可"</formula1>
    </dataValidation>
    <dataValidation type="list" allowBlank="1" showInputMessage="1" showErrorMessage="1" sqref="D5:D24" xr:uid="{00000000-0002-0000-0200-000001000000}">
      <formula1>#REF!</formula1>
    </dataValidation>
  </dataValidations>
  <printOptions horizontalCentered="1"/>
  <pageMargins left="0.55118110236220474" right="0.55118110236220474" top="0.82677165354330717" bottom="0.23622047244094491" header="0.51181102362204722" footer="0.35433070866141736"/>
  <pageSetup paperSize="9" scale="7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1" workbookViewId="0">
      <selection activeCell="G69" sqref="G69"/>
    </sheetView>
  </sheetViews>
  <sheetFormatPr defaultColWidth="9" defaultRowHeight="14.4"/>
  <cols>
    <col min="1" max="2" width="3.88671875" style="9" customWidth="1"/>
    <col min="3" max="3" width="13.88671875" style="9" customWidth="1"/>
    <col min="4" max="4" width="3.88671875" style="9" customWidth="1"/>
    <col min="5" max="5" width="35.6640625" style="9" customWidth="1"/>
    <col min="6" max="6" width="26.109375" style="9" customWidth="1"/>
    <col min="7" max="7" width="63.6640625" style="9" customWidth="1"/>
    <col min="8" max="8" width="26.33203125" style="9" customWidth="1"/>
    <col min="9" max="9" width="63.6640625" style="9" customWidth="1"/>
    <col min="10" max="10" width="26.33203125" style="9" customWidth="1"/>
    <col min="11" max="16384" width="9" style="9"/>
  </cols>
  <sheetData>
    <row r="1" spans="1:15" ht="26.25" customHeight="1">
      <c r="A1" s="7" t="s">
        <v>51</v>
      </c>
      <c r="B1" s="8"/>
      <c r="C1" s="7" t="s">
        <v>52</v>
      </c>
      <c r="I1" s="7"/>
      <c r="J1" s="7"/>
    </row>
    <row r="2" spans="1:15" ht="27" customHeight="1">
      <c r="A2" s="10" t="s">
        <v>53</v>
      </c>
      <c r="B2" s="11"/>
      <c r="C2" s="12"/>
      <c r="D2" s="12"/>
      <c r="E2" s="12"/>
      <c r="F2" s="12"/>
      <c r="G2" s="12"/>
      <c r="H2" s="13"/>
      <c r="I2" s="331" t="s">
        <v>54</v>
      </c>
      <c r="J2" s="332"/>
    </row>
    <row r="3" spans="1:15" ht="30" customHeight="1">
      <c r="A3" s="14"/>
      <c r="B3" s="15"/>
      <c r="C3" s="16"/>
      <c r="D3" s="16"/>
      <c r="E3" s="16"/>
      <c r="F3" s="16"/>
      <c r="G3" s="17" t="s">
        <v>55</v>
      </c>
      <c r="H3" s="18"/>
    </row>
    <row r="4" spans="1:15" ht="71.25" customHeight="1">
      <c r="A4" s="19"/>
      <c r="B4" s="20"/>
      <c r="C4" s="333" t="s">
        <v>56</v>
      </c>
      <c r="D4" s="334"/>
      <c r="E4" s="334"/>
      <c r="F4" s="335"/>
      <c r="G4" s="336" t="s">
        <v>57</v>
      </c>
      <c r="H4" s="337"/>
    </row>
    <row r="5" spans="1:15" ht="18.899999999999999" customHeight="1">
      <c r="A5" s="21"/>
      <c r="B5" s="22"/>
      <c r="C5" s="338" t="s">
        <v>58</v>
      </c>
      <c r="D5" s="23">
        <v>1</v>
      </c>
      <c r="E5" s="339" t="s">
        <v>59</v>
      </c>
      <c r="F5" s="23" t="s">
        <v>60</v>
      </c>
      <c r="G5" s="24">
        <v>653</v>
      </c>
      <c r="H5" s="25" t="s">
        <v>61</v>
      </c>
      <c r="K5" s="26"/>
      <c r="L5" s="27"/>
      <c r="M5" s="26"/>
      <c r="N5" s="27"/>
      <c r="O5" s="28"/>
    </row>
    <row r="6" spans="1:15" ht="18.899999999999999" customHeight="1">
      <c r="A6" s="21"/>
      <c r="B6" s="22"/>
      <c r="C6" s="338"/>
      <c r="D6" s="23">
        <v>2</v>
      </c>
      <c r="E6" s="339"/>
      <c r="F6" s="23" t="s">
        <v>62</v>
      </c>
      <c r="G6" s="24">
        <v>831</v>
      </c>
      <c r="H6" s="25" t="s">
        <v>61</v>
      </c>
      <c r="K6" s="26"/>
      <c r="L6" s="27"/>
      <c r="M6" s="26"/>
      <c r="N6" s="27"/>
      <c r="O6" s="28"/>
    </row>
    <row r="7" spans="1:15" ht="18.899999999999999" customHeight="1">
      <c r="A7" s="21"/>
      <c r="B7" s="22"/>
      <c r="C7" s="338"/>
      <c r="D7" s="23">
        <v>3</v>
      </c>
      <c r="E7" s="339"/>
      <c r="F7" s="23" t="s">
        <v>63</v>
      </c>
      <c r="G7" s="24">
        <v>1075</v>
      </c>
      <c r="H7" s="25" t="s">
        <v>61</v>
      </c>
      <c r="K7" s="26"/>
      <c r="L7" s="27"/>
      <c r="M7" s="26"/>
      <c r="N7" s="27"/>
      <c r="O7" s="28"/>
    </row>
    <row r="8" spans="1:15" ht="18.899999999999999" customHeight="1">
      <c r="A8" s="21"/>
      <c r="B8" s="22"/>
      <c r="C8" s="338"/>
      <c r="D8" s="23">
        <v>4</v>
      </c>
      <c r="E8" s="340" t="s">
        <v>64</v>
      </c>
      <c r="F8" s="340"/>
      <c r="G8" s="24">
        <v>305</v>
      </c>
      <c r="H8" s="25" t="s">
        <v>61</v>
      </c>
      <c r="K8" s="26"/>
      <c r="L8" s="27"/>
      <c r="M8" s="26"/>
      <c r="N8" s="27"/>
      <c r="O8" s="28"/>
    </row>
    <row r="9" spans="1:15" ht="18.899999999999999" customHeight="1">
      <c r="A9" s="21"/>
      <c r="B9" s="22"/>
      <c r="C9" s="338"/>
      <c r="D9" s="23">
        <v>5</v>
      </c>
      <c r="E9" s="339" t="s">
        <v>65</v>
      </c>
      <c r="F9" s="339"/>
      <c r="G9" s="24">
        <v>340</v>
      </c>
      <c r="H9" s="25" t="s">
        <v>61</v>
      </c>
      <c r="K9" s="26"/>
      <c r="L9" s="27"/>
      <c r="M9" s="26"/>
      <c r="N9" s="27"/>
      <c r="O9" s="28"/>
    </row>
    <row r="10" spans="1:15" ht="18.899999999999999" customHeight="1">
      <c r="A10" s="21"/>
      <c r="B10" s="22"/>
      <c r="C10" s="338"/>
      <c r="D10" s="23">
        <v>6</v>
      </c>
      <c r="E10" s="339" t="s">
        <v>66</v>
      </c>
      <c r="F10" s="23" t="s">
        <v>60</v>
      </c>
      <c r="G10" s="24">
        <v>642</v>
      </c>
      <c r="H10" s="25" t="s">
        <v>61</v>
      </c>
      <c r="K10" s="26"/>
      <c r="L10" s="27"/>
      <c r="M10" s="26"/>
      <c r="N10" s="27"/>
      <c r="O10" s="28"/>
    </row>
    <row r="11" spans="1:15" ht="18.899999999999999" customHeight="1">
      <c r="A11" s="21"/>
      <c r="B11" s="22"/>
      <c r="C11" s="338"/>
      <c r="D11" s="23">
        <v>7</v>
      </c>
      <c r="E11" s="339"/>
      <c r="F11" s="23" t="s">
        <v>62</v>
      </c>
      <c r="G11" s="24">
        <v>776</v>
      </c>
      <c r="H11" s="25" t="s">
        <v>61</v>
      </c>
      <c r="K11" s="26"/>
      <c r="L11" s="27"/>
      <c r="M11" s="26"/>
      <c r="N11" s="27"/>
      <c r="O11" s="28"/>
    </row>
    <row r="12" spans="1:15" ht="18.899999999999999" customHeight="1">
      <c r="A12" s="21"/>
      <c r="B12" s="22"/>
      <c r="C12" s="338"/>
      <c r="D12" s="23">
        <v>8</v>
      </c>
      <c r="E12" s="339"/>
      <c r="F12" s="23" t="s">
        <v>63</v>
      </c>
      <c r="G12" s="24">
        <v>1272</v>
      </c>
      <c r="H12" s="25" t="s">
        <v>61</v>
      </c>
      <c r="K12" s="26"/>
      <c r="L12" s="27"/>
      <c r="M12" s="26"/>
      <c r="N12" s="27"/>
      <c r="O12" s="28"/>
    </row>
    <row r="13" spans="1:15" ht="18.899999999999999" customHeight="1">
      <c r="A13" s="21"/>
      <c r="B13" s="22"/>
      <c r="C13" s="29" t="s">
        <v>67</v>
      </c>
      <c r="D13" s="23">
        <v>9</v>
      </c>
      <c r="E13" s="339" t="s">
        <v>68</v>
      </c>
      <c r="F13" s="339"/>
      <c r="G13" s="24">
        <v>44</v>
      </c>
      <c r="H13" s="25" t="s">
        <v>69</v>
      </c>
      <c r="K13" s="26"/>
      <c r="L13" s="28"/>
      <c r="M13" s="28"/>
      <c r="N13" s="27"/>
      <c r="O13" s="26"/>
    </row>
    <row r="14" spans="1:15" ht="18.899999999999999" customHeight="1">
      <c r="A14" s="21"/>
      <c r="B14" s="22"/>
      <c r="C14" s="338" t="s">
        <v>70</v>
      </c>
      <c r="D14" s="23">
        <v>10</v>
      </c>
      <c r="E14" s="339" t="s">
        <v>71</v>
      </c>
      <c r="F14" s="339"/>
      <c r="G14" s="24">
        <v>500</v>
      </c>
      <c r="H14" s="25" t="s">
        <v>61</v>
      </c>
      <c r="K14" s="26"/>
      <c r="L14" s="27"/>
      <c r="M14" s="26"/>
      <c r="N14" s="27"/>
      <c r="O14" s="28"/>
    </row>
    <row r="15" spans="1:15" ht="18.899999999999999" customHeight="1">
      <c r="A15" s="21"/>
      <c r="B15" s="22"/>
      <c r="C15" s="338"/>
      <c r="D15" s="23">
        <v>11</v>
      </c>
      <c r="E15" s="339" t="s">
        <v>72</v>
      </c>
      <c r="F15" s="339"/>
      <c r="G15" s="24">
        <v>431</v>
      </c>
      <c r="H15" s="25" t="s">
        <v>61</v>
      </c>
      <c r="K15" s="26"/>
      <c r="L15" s="27"/>
      <c r="M15" s="26"/>
      <c r="N15" s="27"/>
      <c r="O15" s="28"/>
    </row>
    <row r="16" spans="1:15" ht="18.899999999999999" customHeight="1">
      <c r="A16" s="21"/>
      <c r="B16" s="22"/>
      <c r="C16" s="338"/>
      <c r="D16" s="23">
        <v>12</v>
      </c>
      <c r="E16" s="339" t="s">
        <v>73</v>
      </c>
      <c r="F16" s="339"/>
      <c r="G16" s="24">
        <v>464</v>
      </c>
      <c r="H16" s="25" t="s">
        <v>61</v>
      </c>
      <c r="K16" s="26"/>
      <c r="L16" s="27"/>
      <c r="M16" s="26"/>
      <c r="N16" s="27"/>
      <c r="O16" s="28"/>
    </row>
    <row r="17" spans="1:28" ht="18.899999999999999" customHeight="1">
      <c r="A17" s="21"/>
      <c r="B17" s="22"/>
      <c r="C17" s="338"/>
      <c r="D17" s="23">
        <v>13</v>
      </c>
      <c r="E17" s="339" t="s">
        <v>74</v>
      </c>
      <c r="F17" s="339"/>
      <c r="G17" s="24">
        <v>153</v>
      </c>
      <c r="H17" s="25" t="s">
        <v>61</v>
      </c>
      <c r="K17" s="26"/>
      <c r="L17" s="27"/>
      <c r="M17" s="26"/>
      <c r="N17" s="27"/>
      <c r="O17" s="28"/>
    </row>
    <row r="18" spans="1:28" ht="18.899999999999999" customHeight="1">
      <c r="A18" s="21"/>
      <c r="B18" s="22"/>
      <c r="C18" s="338"/>
      <c r="D18" s="23">
        <v>14</v>
      </c>
      <c r="E18" s="339" t="s">
        <v>75</v>
      </c>
      <c r="F18" s="339"/>
      <c r="G18" s="24">
        <v>1002</v>
      </c>
      <c r="H18" s="25" t="s">
        <v>61</v>
      </c>
      <c r="K18" s="26"/>
      <c r="L18" s="27"/>
      <c r="M18" s="26"/>
      <c r="N18" s="27"/>
      <c r="O18" s="28"/>
    </row>
    <row r="19" spans="1:28" ht="18.899999999999999" customHeight="1">
      <c r="A19" s="21"/>
      <c r="B19" s="22"/>
      <c r="C19" s="338"/>
      <c r="D19" s="23">
        <v>15</v>
      </c>
      <c r="E19" s="339" t="s">
        <v>76</v>
      </c>
      <c r="F19" s="339"/>
      <c r="G19" s="24">
        <v>573</v>
      </c>
      <c r="H19" s="25" t="s">
        <v>61</v>
      </c>
      <c r="K19" s="26"/>
      <c r="L19" s="27"/>
      <c r="M19" s="26"/>
      <c r="N19" s="27"/>
      <c r="O19" s="28"/>
    </row>
    <row r="20" spans="1:28" ht="18.899999999999999" customHeight="1">
      <c r="A20" s="21"/>
      <c r="B20" s="22"/>
      <c r="C20" s="338"/>
      <c r="D20" s="23">
        <v>16</v>
      </c>
      <c r="E20" s="339" t="s">
        <v>77</v>
      </c>
      <c r="F20" s="339"/>
      <c r="G20" s="24">
        <v>227</v>
      </c>
      <c r="H20" s="25" t="s">
        <v>61</v>
      </c>
      <c r="K20" s="26"/>
      <c r="L20" s="27"/>
      <c r="M20" s="26"/>
      <c r="N20" s="27"/>
      <c r="O20" s="28"/>
    </row>
    <row r="21" spans="1:28" s="30" customFormat="1" ht="18.899999999999999" customHeight="1">
      <c r="A21" s="21"/>
      <c r="B21" s="22"/>
      <c r="C21" s="338"/>
      <c r="D21" s="23">
        <v>17</v>
      </c>
      <c r="E21" s="339" t="s">
        <v>78</v>
      </c>
      <c r="F21" s="339"/>
      <c r="G21" s="24">
        <v>252</v>
      </c>
      <c r="H21" s="25" t="s">
        <v>61</v>
      </c>
      <c r="I21" s="9"/>
      <c r="J21" s="9"/>
      <c r="K21" s="26"/>
      <c r="L21" s="27"/>
      <c r="M21" s="26"/>
      <c r="N21" s="27"/>
      <c r="O21" s="28"/>
      <c r="P21" s="9"/>
      <c r="Q21" s="9"/>
      <c r="R21" s="9"/>
      <c r="S21" s="9"/>
      <c r="T21" s="9"/>
      <c r="U21" s="9"/>
      <c r="V21" s="9"/>
      <c r="W21" s="9"/>
      <c r="X21" s="9"/>
      <c r="Y21" s="9"/>
      <c r="Z21" s="9"/>
      <c r="AA21" s="9"/>
      <c r="AB21" s="9"/>
    </row>
    <row r="22" spans="1:28" ht="18.75" customHeight="1">
      <c r="A22" s="21"/>
      <c r="B22" s="22"/>
      <c r="C22" s="338"/>
      <c r="D22" s="23">
        <v>18</v>
      </c>
      <c r="E22" s="342" t="s">
        <v>79</v>
      </c>
      <c r="F22" s="342"/>
      <c r="G22" s="24">
        <v>82</v>
      </c>
      <c r="H22" s="25" t="s">
        <v>61</v>
      </c>
      <c r="K22" s="26"/>
      <c r="L22" s="27"/>
      <c r="M22" s="26"/>
      <c r="N22" s="27"/>
      <c r="O22" s="28"/>
    </row>
    <row r="23" spans="1:28" ht="18.899999999999999" customHeight="1">
      <c r="A23" s="21"/>
      <c r="B23" s="22"/>
      <c r="C23" s="343" t="s">
        <v>80</v>
      </c>
      <c r="D23" s="23">
        <v>19</v>
      </c>
      <c r="E23" s="339" t="s">
        <v>81</v>
      </c>
      <c r="F23" s="339"/>
      <c r="G23" s="24">
        <v>637</v>
      </c>
      <c r="H23" s="25" t="s">
        <v>61</v>
      </c>
      <c r="K23" s="26"/>
      <c r="L23" s="27"/>
      <c r="M23" s="26"/>
      <c r="N23" s="27"/>
      <c r="O23" s="28"/>
    </row>
    <row r="24" spans="1:28" ht="18.899999999999999" customHeight="1">
      <c r="A24" s="21"/>
      <c r="B24" s="22"/>
      <c r="C24" s="343"/>
      <c r="D24" s="23">
        <v>20</v>
      </c>
      <c r="E24" s="339" t="s">
        <v>82</v>
      </c>
      <c r="F24" s="339"/>
      <c r="G24" s="24">
        <v>873</v>
      </c>
      <c r="H24" s="25" t="s">
        <v>61</v>
      </c>
      <c r="K24" s="26"/>
      <c r="L24" s="27"/>
      <c r="M24" s="26"/>
      <c r="N24" s="27"/>
      <c r="O24" s="28"/>
    </row>
    <row r="25" spans="1:28" ht="18.899999999999999" customHeight="1">
      <c r="A25" s="21"/>
      <c r="B25" s="22"/>
      <c r="C25" s="343" t="s">
        <v>83</v>
      </c>
      <c r="D25" s="23">
        <v>21</v>
      </c>
      <c r="E25" s="339" t="s">
        <v>84</v>
      </c>
      <c r="F25" s="339"/>
      <c r="G25" s="24">
        <v>40</v>
      </c>
      <c r="H25" s="25" t="s">
        <v>69</v>
      </c>
      <c r="K25" s="26"/>
      <c r="L25" s="28"/>
      <c r="M25" s="28"/>
      <c r="N25" s="27"/>
      <c r="O25" s="26"/>
    </row>
    <row r="26" spans="1:28" ht="18.899999999999999" customHeight="1">
      <c r="A26" s="21"/>
      <c r="B26" s="22"/>
      <c r="C26" s="343"/>
      <c r="D26" s="23">
        <v>22</v>
      </c>
      <c r="E26" s="339" t="s">
        <v>85</v>
      </c>
      <c r="F26" s="339"/>
      <c r="G26" s="24">
        <v>48</v>
      </c>
      <c r="H26" s="25" t="s">
        <v>69</v>
      </c>
      <c r="K26" s="26"/>
      <c r="L26" s="28"/>
      <c r="M26" s="28"/>
      <c r="N26" s="27"/>
      <c r="O26" s="26"/>
    </row>
    <row r="27" spans="1:28" ht="18.899999999999999" customHeight="1">
      <c r="A27" s="21"/>
      <c r="B27" s="22"/>
      <c r="C27" s="343"/>
      <c r="D27" s="23">
        <v>23</v>
      </c>
      <c r="E27" s="339" t="s">
        <v>86</v>
      </c>
      <c r="F27" s="339"/>
      <c r="G27" s="24">
        <v>39</v>
      </c>
      <c r="H27" s="25" t="s">
        <v>69</v>
      </c>
      <c r="K27" s="26"/>
      <c r="L27" s="28"/>
      <c r="M27" s="28"/>
      <c r="N27" s="27"/>
      <c r="O27" s="26"/>
    </row>
    <row r="28" spans="1:28" ht="18.899999999999999" customHeight="1">
      <c r="A28" s="21"/>
      <c r="B28" s="22"/>
      <c r="C28" s="343"/>
      <c r="D28" s="23">
        <v>24</v>
      </c>
      <c r="E28" s="339" t="s">
        <v>87</v>
      </c>
      <c r="F28" s="339"/>
      <c r="G28" s="24">
        <v>48</v>
      </c>
      <c r="H28" s="25" t="s">
        <v>69</v>
      </c>
      <c r="K28" s="26"/>
      <c r="L28" s="28"/>
      <c r="M28" s="28"/>
      <c r="N28" s="27"/>
      <c r="O28" s="26"/>
    </row>
    <row r="29" spans="1:28" ht="18.899999999999999" customHeight="1">
      <c r="A29" s="21"/>
      <c r="B29" s="22"/>
      <c r="C29" s="343"/>
      <c r="D29" s="23">
        <v>25</v>
      </c>
      <c r="E29" s="339" t="s">
        <v>88</v>
      </c>
      <c r="F29" s="339"/>
      <c r="G29" s="24">
        <v>43</v>
      </c>
      <c r="H29" s="25" t="s">
        <v>69</v>
      </c>
      <c r="K29" s="26"/>
      <c r="L29" s="28"/>
      <c r="M29" s="28"/>
      <c r="N29" s="27"/>
      <c r="O29" s="26"/>
    </row>
    <row r="30" spans="1:28" ht="18.899999999999999" customHeight="1">
      <c r="A30" s="21"/>
      <c r="B30" s="22"/>
      <c r="C30" s="343"/>
      <c r="D30" s="23">
        <v>26</v>
      </c>
      <c r="E30" s="339" t="s">
        <v>89</v>
      </c>
      <c r="F30" s="339"/>
      <c r="G30" s="24">
        <v>48</v>
      </c>
      <c r="H30" s="25" t="s">
        <v>69</v>
      </c>
      <c r="K30" s="26"/>
      <c r="L30" s="28"/>
      <c r="M30" s="28"/>
      <c r="N30" s="27"/>
      <c r="O30" s="26"/>
    </row>
    <row r="31" spans="1:28" ht="18.899999999999999" customHeight="1">
      <c r="A31" s="21"/>
      <c r="B31" s="22"/>
      <c r="C31" s="343"/>
      <c r="D31" s="23">
        <v>27</v>
      </c>
      <c r="E31" s="340" t="s">
        <v>90</v>
      </c>
      <c r="F31" s="340"/>
      <c r="G31" s="24">
        <v>37</v>
      </c>
      <c r="H31" s="25" t="s">
        <v>69</v>
      </c>
      <c r="K31" s="26"/>
      <c r="L31" s="28"/>
      <c r="M31" s="28"/>
      <c r="N31" s="27"/>
      <c r="O31" s="26"/>
    </row>
    <row r="32" spans="1:28" ht="18.899999999999999" customHeight="1">
      <c r="A32" s="31"/>
      <c r="B32" s="32"/>
      <c r="C32" s="343"/>
      <c r="D32" s="23">
        <v>28</v>
      </c>
      <c r="E32" s="340" t="s">
        <v>91</v>
      </c>
      <c r="F32" s="340"/>
      <c r="G32" s="24">
        <v>37</v>
      </c>
      <c r="H32" s="25" t="s">
        <v>69</v>
      </c>
      <c r="K32" s="26"/>
      <c r="L32" s="28"/>
      <c r="M32" s="28"/>
      <c r="N32" s="27"/>
      <c r="O32" s="26"/>
    </row>
    <row r="33" spans="1:10" ht="246.75" customHeight="1">
      <c r="A33" s="33" t="s">
        <v>92</v>
      </c>
      <c r="B33" s="34"/>
      <c r="C33" s="35"/>
      <c r="D33" s="36"/>
      <c r="E33" s="37"/>
      <c r="F33" s="38"/>
      <c r="G33" s="344" t="s">
        <v>93</v>
      </c>
      <c r="H33" s="345"/>
    </row>
    <row r="34" spans="1:10" ht="70.5" customHeight="1">
      <c r="A34" s="39" t="s">
        <v>94</v>
      </c>
      <c r="B34" s="40"/>
      <c r="C34" s="41"/>
      <c r="D34" s="42"/>
      <c r="E34" s="43"/>
      <c r="F34" s="44"/>
      <c r="G34" s="346" t="s">
        <v>95</v>
      </c>
      <c r="H34" s="347"/>
    </row>
    <row r="35" spans="1:10" ht="21" customHeight="1">
      <c r="A35" s="45" t="s">
        <v>96</v>
      </c>
      <c r="B35" s="45"/>
      <c r="C35" s="28"/>
      <c r="D35" s="28"/>
      <c r="E35" s="45"/>
      <c r="F35" s="28"/>
      <c r="G35" s="46"/>
      <c r="H35" s="46"/>
    </row>
    <row r="36" spans="1:10" ht="21" customHeight="1">
      <c r="A36" s="9" t="s">
        <v>97</v>
      </c>
    </row>
    <row r="37" spans="1:10" ht="21" customHeight="1">
      <c r="A37" s="9" t="s">
        <v>98</v>
      </c>
    </row>
    <row r="38" spans="1:10" ht="21" customHeight="1">
      <c r="B38" s="9" t="s">
        <v>99</v>
      </c>
    </row>
    <row r="39" spans="1:10" ht="21" customHeight="1">
      <c r="A39" s="9" t="s">
        <v>100</v>
      </c>
    </row>
    <row r="40" spans="1:10">
      <c r="A40" s="9" t="s">
        <v>101</v>
      </c>
    </row>
    <row r="41" spans="1:10">
      <c r="A41" s="9" t="s">
        <v>102</v>
      </c>
    </row>
    <row r="42" spans="1:10">
      <c r="A42" s="9" t="s">
        <v>103</v>
      </c>
    </row>
    <row r="44" spans="1:10" ht="19.2">
      <c r="I44" s="341" t="s">
        <v>104</v>
      </c>
      <c r="J44" s="341"/>
    </row>
    <row r="45" spans="1:10" ht="21">
      <c r="I45" s="47"/>
      <c r="J45" s="47"/>
    </row>
    <row r="48" spans="1:10" ht="19.2">
      <c r="A48" s="10" t="s">
        <v>105</v>
      </c>
      <c r="B48" s="11"/>
      <c r="C48" s="12"/>
      <c r="D48" s="12"/>
      <c r="E48" s="12"/>
      <c r="F48" s="12"/>
      <c r="G48" s="12"/>
      <c r="H48" s="48"/>
      <c r="I48" s="48"/>
      <c r="J48" s="13"/>
    </row>
    <row r="49" spans="1:10" ht="16.2">
      <c r="A49" s="14"/>
      <c r="B49" s="15"/>
      <c r="C49" s="16"/>
      <c r="D49" s="16"/>
      <c r="E49" s="16"/>
      <c r="F49" s="16"/>
      <c r="G49" s="348" t="s">
        <v>106</v>
      </c>
      <c r="H49" s="349"/>
      <c r="I49" s="348" t="s">
        <v>107</v>
      </c>
      <c r="J49" s="349"/>
    </row>
    <row r="50" spans="1:10" ht="14.25" customHeight="1">
      <c r="A50" s="19"/>
      <c r="B50" s="20"/>
      <c r="C50" s="333" t="s">
        <v>108</v>
      </c>
      <c r="D50" s="334"/>
      <c r="E50" s="334"/>
      <c r="F50" s="335"/>
      <c r="G50" s="353" t="s">
        <v>109</v>
      </c>
      <c r="H50" s="354"/>
      <c r="I50" s="357" t="s">
        <v>110</v>
      </c>
      <c r="J50" s="358"/>
    </row>
    <row r="51" spans="1:10" ht="29.25" customHeight="1">
      <c r="A51" s="49"/>
      <c r="B51" s="50"/>
      <c r="C51" s="350"/>
      <c r="D51" s="351"/>
      <c r="E51" s="351"/>
      <c r="F51" s="352"/>
      <c r="G51" s="355"/>
      <c r="H51" s="356"/>
      <c r="I51" s="359"/>
      <c r="J51" s="360"/>
    </row>
    <row r="52" spans="1:10" ht="21">
      <c r="A52" s="21"/>
      <c r="B52" s="22"/>
      <c r="C52" s="338" t="s">
        <v>58</v>
      </c>
      <c r="D52" s="23">
        <v>1</v>
      </c>
      <c r="E52" s="339" t="s">
        <v>59</v>
      </c>
      <c r="F52" s="23" t="s">
        <v>60</v>
      </c>
      <c r="G52" s="51">
        <v>20</v>
      </c>
      <c r="H52" s="52" t="s">
        <v>111</v>
      </c>
      <c r="I52" s="24">
        <v>200</v>
      </c>
      <c r="J52" s="52" t="s">
        <v>61</v>
      </c>
    </row>
    <row r="53" spans="1:10" ht="21">
      <c r="A53" s="21"/>
      <c r="B53" s="22"/>
      <c r="C53" s="338"/>
      <c r="D53" s="23">
        <v>2</v>
      </c>
      <c r="E53" s="339"/>
      <c r="F53" s="23" t="s">
        <v>62</v>
      </c>
      <c r="G53" s="51">
        <v>20</v>
      </c>
      <c r="H53" s="52" t="s">
        <v>111</v>
      </c>
      <c r="I53" s="24">
        <v>200</v>
      </c>
      <c r="J53" s="52" t="s">
        <v>61</v>
      </c>
    </row>
    <row r="54" spans="1:10" ht="21">
      <c r="A54" s="21"/>
      <c r="B54" s="22"/>
      <c r="C54" s="338"/>
      <c r="D54" s="23">
        <v>3</v>
      </c>
      <c r="E54" s="339"/>
      <c r="F54" s="23" t="s">
        <v>63</v>
      </c>
      <c r="G54" s="51">
        <v>20</v>
      </c>
      <c r="H54" s="52" t="s">
        <v>111</v>
      </c>
      <c r="I54" s="24">
        <v>200</v>
      </c>
      <c r="J54" s="52" t="s">
        <v>61</v>
      </c>
    </row>
    <row r="55" spans="1:10" ht="21">
      <c r="A55" s="21"/>
      <c r="B55" s="22"/>
      <c r="C55" s="338"/>
      <c r="D55" s="23">
        <v>4</v>
      </c>
      <c r="E55" s="340" t="s">
        <v>64</v>
      </c>
      <c r="F55" s="340"/>
      <c r="G55" s="51">
        <v>20</v>
      </c>
      <c r="H55" s="52" t="s">
        <v>111</v>
      </c>
      <c r="I55" s="24">
        <v>200</v>
      </c>
      <c r="J55" s="52" t="s">
        <v>61</v>
      </c>
    </row>
    <row r="56" spans="1:10" ht="21">
      <c r="A56" s="21"/>
      <c r="B56" s="22"/>
      <c r="C56" s="338"/>
      <c r="D56" s="23">
        <v>5</v>
      </c>
      <c r="E56" s="339" t="s">
        <v>65</v>
      </c>
      <c r="F56" s="339"/>
      <c r="G56" s="51">
        <v>20</v>
      </c>
      <c r="H56" s="52" t="s">
        <v>111</v>
      </c>
      <c r="I56" s="24">
        <v>200</v>
      </c>
      <c r="J56" s="52" t="s">
        <v>61</v>
      </c>
    </row>
    <row r="57" spans="1:10" ht="21">
      <c r="A57" s="21"/>
      <c r="B57" s="22"/>
      <c r="C57" s="338"/>
      <c r="D57" s="23">
        <v>6</v>
      </c>
      <c r="E57" s="339" t="s">
        <v>66</v>
      </c>
      <c r="F57" s="23" t="s">
        <v>60</v>
      </c>
      <c r="G57" s="51">
        <v>20</v>
      </c>
      <c r="H57" s="52" t="s">
        <v>111</v>
      </c>
      <c r="I57" s="24">
        <v>200</v>
      </c>
      <c r="J57" s="52" t="s">
        <v>61</v>
      </c>
    </row>
    <row r="58" spans="1:10" ht="21">
      <c r="A58" s="21"/>
      <c r="B58" s="22"/>
      <c r="C58" s="338"/>
      <c r="D58" s="23">
        <v>7</v>
      </c>
      <c r="E58" s="339"/>
      <c r="F58" s="23" t="s">
        <v>62</v>
      </c>
      <c r="G58" s="51">
        <v>20</v>
      </c>
      <c r="H58" s="52" t="s">
        <v>111</v>
      </c>
      <c r="I58" s="24">
        <v>200</v>
      </c>
      <c r="J58" s="52" t="s">
        <v>61</v>
      </c>
    </row>
    <row r="59" spans="1:10" ht="21">
      <c r="A59" s="21"/>
      <c r="B59" s="22"/>
      <c r="C59" s="338"/>
      <c r="D59" s="23">
        <v>8</v>
      </c>
      <c r="E59" s="339"/>
      <c r="F59" s="23" t="s">
        <v>63</v>
      </c>
      <c r="G59" s="51">
        <v>20</v>
      </c>
      <c r="H59" s="52" t="s">
        <v>111</v>
      </c>
      <c r="I59" s="24">
        <v>200</v>
      </c>
      <c r="J59" s="52" t="s">
        <v>61</v>
      </c>
    </row>
    <row r="60" spans="1:10" ht="21">
      <c r="A60" s="21"/>
      <c r="B60" s="22"/>
      <c r="C60" s="29" t="s">
        <v>67</v>
      </c>
      <c r="D60" s="23">
        <v>9</v>
      </c>
      <c r="E60" s="339" t="s">
        <v>68</v>
      </c>
      <c r="F60" s="339"/>
      <c r="G60" s="51">
        <v>20</v>
      </c>
      <c r="H60" s="52" t="s">
        <v>111</v>
      </c>
      <c r="I60" s="24">
        <v>200</v>
      </c>
      <c r="J60" s="52" t="s">
        <v>61</v>
      </c>
    </row>
    <row r="61" spans="1:10" ht="21">
      <c r="A61" s="21"/>
      <c r="B61" s="22"/>
      <c r="C61" s="338" t="s">
        <v>70</v>
      </c>
      <c r="D61" s="23">
        <v>10</v>
      </c>
      <c r="E61" s="339" t="s">
        <v>71</v>
      </c>
      <c r="F61" s="339"/>
      <c r="G61" s="51">
        <v>20</v>
      </c>
      <c r="H61" s="52" t="s">
        <v>111</v>
      </c>
      <c r="I61" s="24">
        <v>200</v>
      </c>
      <c r="J61" s="52" t="s">
        <v>61</v>
      </c>
    </row>
    <row r="62" spans="1:10" ht="21">
      <c r="A62" s="21"/>
      <c r="B62" s="22"/>
      <c r="C62" s="338"/>
      <c r="D62" s="23">
        <v>11</v>
      </c>
      <c r="E62" s="339" t="s">
        <v>72</v>
      </c>
      <c r="F62" s="339"/>
      <c r="G62" s="51">
        <v>20</v>
      </c>
      <c r="H62" s="52" t="s">
        <v>111</v>
      </c>
      <c r="I62" s="24">
        <v>200</v>
      </c>
      <c r="J62" s="52" t="s">
        <v>61</v>
      </c>
    </row>
    <row r="63" spans="1:10" ht="21">
      <c r="A63" s="21"/>
      <c r="B63" s="22"/>
      <c r="C63" s="338"/>
      <c r="D63" s="23">
        <v>12</v>
      </c>
      <c r="E63" s="339" t="s">
        <v>73</v>
      </c>
      <c r="F63" s="339"/>
      <c r="G63" s="51">
        <v>20</v>
      </c>
      <c r="H63" s="52" t="s">
        <v>111</v>
      </c>
      <c r="I63" s="24">
        <v>200</v>
      </c>
      <c r="J63" s="52" t="s">
        <v>61</v>
      </c>
    </row>
    <row r="64" spans="1:10" ht="21">
      <c r="A64" s="21"/>
      <c r="B64" s="22"/>
      <c r="C64" s="338"/>
      <c r="D64" s="23">
        <v>13</v>
      </c>
      <c r="E64" s="339" t="s">
        <v>74</v>
      </c>
      <c r="F64" s="339"/>
      <c r="G64" s="51">
        <v>20</v>
      </c>
      <c r="H64" s="52" t="s">
        <v>111</v>
      </c>
      <c r="I64" s="24">
        <v>200</v>
      </c>
      <c r="J64" s="52" t="s">
        <v>61</v>
      </c>
    </row>
    <row r="65" spans="1:10" ht="21">
      <c r="A65" s="21"/>
      <c r="B65" s="22"/>
      <c r="C65" s="338"/>
      <c r="D65" s="23">
        <v>14</v>
      </c>
      <c r="E65" s="339" t="s">
        <v>75</v>
      </c>
      <c r="F65" s="339"/>
      <c r="G65" s="51">
        <v>20</v>
      </c>
      <c r="H65" s="52" t="s">
        <v>111</v>
      </c>
      <c r="I65" s="24">
        <v>200</v>
      </c>
      <c r="J65" s="52" t="s">
        <v>61</v>
      </c>
    </row>
    <row r="66" spans="1:10" ht="21">
      <c r="A66" s="21"/>
      <c r="B66" s="22"/>
      <c r="C66" s="338"/>
      <c r="D66" s="23">
        <v>15</v>
      </c>
      <c r="E66" s="339" t="s">
        <v>76</v>
      </c>
      <c r="F66" s="339"/>
      <c r="G66" s="51">
        <v>20</v>
      </c>
      <c r="H66" s="52" t="s">
        <v>111</v>
      </c>
      <c r="I66" s="24">
        <v>200</v>
      </c>
      <c r="J66" s="52" t="s">
        <v>61</v>
      </c>
    </row>
    <row r="67" spans="1:10" ht="21">
      <c r="A67" s="21"/>
      <c r="B67" s="22"/>
      <c r="C67" s="338"/>
      <c r="D67" s="53">
        <v>16</v>
      </c>
      <c r="E67" s="361" t="s">
        <v>77</v>
      </c>
      <c r="F67" s="54" t="s">
        <v>112</v>
      </c>
      <c r="G67" s="55" t="s">
        <v>113</v>
      </c>
      <c r="H67" s="52" t="s">
        <v>111</v>
      </c>
      <c r="I67" s="363">
        <v>200</v>
      </c>
      <c r="J67" s="363" t="s">
        <v>61</v>
      </c>
    </row>
    <row r="68" spans="1:10" ht="21">
      <c r="A68" s="21"/>
      <c r="B68" s="22"/>
      <c r="C68" s="338"/>
      <c r="D68" s="53">
        <v>17</v>
      </c>
      <c r="E68" s="362"/>
      <c r="F68" s="54" t="s">
        <v>114</v>
      </c>
      <c r="G68" s="55" t="s">
        <v>115</v>
      </c>
      <c r="H68" s="52" t="s">
        <v>111</v>
      </c>
      <c r="I68" s="364"/>
      <c r="J68" s="364"/>
    </row>
    <row r="69" spans="1:10" ht="21">
      <c r="A69" s="21"/>
      <c r="B69" s="22"/>
      <c r="C69" s="338"/>
      <c r="D69" s="53">
        <v>18</v>
      </c>
      <c r="E69" s="339" t="s">
        <v>78</v>
      </c>
      <c r="F69" s="339"/>
      <c r="G69" s="51">
        <v>20</v>
      </c>
      <c r="H69" s="52" t="s">
        <v>111</v>
      </c>
      <c r="I69" s="24">
        <v>200</v>
      </c>
      <c r="J69" s="52" t="s">
        <v>61</v>
      </c>
    </row>
    <row r="70" spans="1:10" ht="21">
      <c r="A70" s="21"/>
      <c r="B70" s="22"/>
      <c r="C70" s="338"/>
      <c r="D70" s="53">
        <v>19</v>
      </c>
      <c r="E70" s="342" t="s">
        <v>79</v>
      </c>
      <c r="F70" s="342"/>
      <c r="G70" s="51">
        <v>20</v>
      </c>
      <c r="H70" s="52" t="s">
        <v>111</v>
      </c>
      <c r="I70" s="24">
        <v>200</v>
      </c>
      <c r="J70" s="52" t="s">
        <v>61</v>
      </c>
    </row>
    <row r="71" spans="1:10" ht="21">
      <c r="A71" s="21"/>
      <c r="B71" s="22"/>
      <c r="C71" s="343" t="s">
        <v>80</v>
      </c>
      <c r="D71" s="53">
        <v>20</v>
      </c>
      <c r="E71" s="339" t="s">
        <v>81</v>
      </c>
      <c r="F71" s="339"/>
      <c r="G71" s="51">
        <v>20</v>
      </c>
      <c r="H71" s="52" t="s">
        <v>111</v>
      </c>
      <c r="I71" s="24">
        <v>200</v>
      </c>
      <c r="J71" s="52" t="s">
        <v>61</v>
      </c>
    </row>
    <row r="72" spans="1:10" ht="21">
      <c r="A72" s="21"/>
      <c r="B72" s="22"/>
      <c r="C72" s="343"/>
      <c r="D72" s="53">
        <v>21</v>
      </c>
      <c r="E72" s="339" t="s">
        <v>82</v>
      </c>
      <c r="F72" s="339"/>
      <c r="G72" s="51">
        <v>20</v>
      </c>
      <c r="H72" s="52" t="s">
        <v>111</v>
      </c>
      <c r="I72" s="24">
        <v>200</v>
      </c>
      <c r="J72" s="52" t="s">
        <v>61</v>
      </c>
    </row>
    <row r="73" spans="1:10" ht="21">
      <c r="A73" s="21"/>
      <c r="B73" s="22"/>
      <c r="C73" s="343" t="s">
        <v>83</v>
      </c>
      <c r="D73" s="53">
        <v>22</v>
      </c>
      <c r="E73" s="339" t="s">
        <v>84</v>
      </c>
      <c r="F73" s="339"/>
      <c r="G73" s="51" t="s">
        <v>116</v>
      </c>
      <c r="H73" s="52" t="s">
        <v>116</v>
      </c>
      <c r="I73" s="52" t="s">
        <v>116</v>
      </c>
      <c r="J73" s="52" t="s">
        <v>116</v>
      </c>
    </row>
    <row r="74" spans="1:10" ht="21">
      <c r="A74" s="21"/>
      <c r="B74" s="22"/>
      <c r="C74" s="343"/>
      <c r="D74" s="53">
        <v>23</v>
      </c>
      <c r="E74" s="339" t="s">
        <v>85</v>
      </c>
      <c r="F74" s="339"/>
      <c r="G74" s="51" t="s">
        <v>116</v>
      </c>
      <c r="H74" s="52" t="s">
        <v>116</v>
      </c>
      <c r="I74" s="52" t="s">
        <v>116</v>
      </c>
      <c r="J74" s="52" t="s">
        <v>116</v>
      </c>
    </row>
    <row r="75" spans="1:10" ht="21">
      <c r="A75" s="21"/>
      <c r="B75" s="22"/>
      <c r="C75" s="343"/>
      <c r="D75" s="53">
        <v>24</v>
      </c>
      <c r="E75" s="339" t="s">
        <v>86</v>
      </c>
      <c r="F75" s="339"/>
      <c r="G75" s="51" t="s">
        <v>116</v>
      </c>
      <c r="H75" s="52" t="s">
        <v>116</v>
      </c>
      <c r="I75" s="52" t="s">
        <v>116</v>
      </c>
      <c r="J75" s="52" t="s">
        <v>116</v>
      </c>
    </row>
    <row r="76" spans="1:10" ht="21">
      <c r="A76" s="21"/>
      <c r="B76" s="22"/>
      <c r="C76" s="343"/>
      <c r="D76" s="53">
        <v>25</v>
      </c>
      <c r="E76" s="339" t="s">
        <v>87</v>
      </c>
      <c r="F76" s="339"/>
      <c r="G76" s="51" t="s">
        <v>116</v>
      </c>
      <c r="H76" s="52" t="s">
        <v>116</v>
      </c>
      <c r="I76" s="52" t="s">
        <v>116</v>
      </c>
      <c r="J76" s="52" t="s">
        <v>116</v>
      </c>
    </row>
    <row r="77" spans="1:10" ht="21">
      <c r="A77" s="21"/>
      <c r="B77" s="22"/>
      <c r="C77" s="343"/>
      <c r="D77" s="53">
        <v>26</v>
      </c>
      <c r="E77" s="339" t="s">
        <v>88</v>
      </c>
      <c r="F77" s="339"/>
      <c r="G77" s="51" t="s">
        <v>116</v>
      </c>
      <c r="H77" s="52" t="s">
        <v>116</v>
      </c>
      <c r="I77" s="52" t="s">
        <v>116</v>
      </c>
      <c r="J77" s="52" t="s">
        <v>116</v>
      </c>
    </row>
    <row r="78" spans="1:10" ht="21">
      <c r="A78" s="21"/>
      <c r="B78" s="22"/>
      <c r="C78" s="343"/>
      <c r="D78" s="53">
        <v>27</v>
      </c>
      <c r="E78" s="339" t="s">
        <v>89</v>
      </c>
      <c r="F78" s="339"/>
      <c r="G78" s="51" t="s">
        <v>116</v>
      </c>
      <c r="H78" s="52" t="s">
        <v>116</v>
      </c>
      <c r="I78" s="52" t="s">
        <v>116</v>
      </c>
      <c r="J78" s="52" t="s">
        <v>116</v>
      </c>
    </row>
    <row r="79" spans="1:10" ht="21">
      <c r="A79" s="21"/>
      <c r="B79" s="22"/>
      <c r="C79" s="343"/>
      <c r="D79" s="53">
        <v>28</v>
      </c>
      <c r="E79" s="340" t="s">
        <v>90</v>
      </c>
      <c r="F79" s="340"/>
      <c r="G79" s="51" t="s">
        <v>116</v>
      </c>
      <c r="H79" s="52" t="s">
        <v>116</v>
      </c>
      <c r="I79" s="52" t="s">
        <v>116</v>
      </c>
      <c r="J79" s="52" t="s">
        <v>116</v>
      </c>
    </row>
    <row r="80" spans="1:10" ht="21">
      <c r="A80" s="31"/>
      <c r="B80" s="32"/>
      <c r="C80" s="343"/>
      <c r="D80" s="53">
        <v>29</v>
      </c>
      <c r="E80" s="340" t="s">
        <v>91</v>
      </c>
      <c r="F80" s="340"/>
      <c r="G80" s="51" t="s">
        <v>116</v>
      </c>
      <c r="H80" s="52" t="s">
        <v>116</v>
      </c>
      <c r="I80" s="52" t="s">
        <v>116</v>
      </c>
      <c r="J80" s="52" t="s">
        <v>116</v>
      </c>
    </row>
    <row r="81" spans="1:10" ht="123" customHeight="1">
      <c r="A81" s="33" t="s">
        <v>117</v>
      </c>
      <c r="B81" s="34"/>
      <c r="C81" s="35"/>
      <c r="D81" s="36"/>
      <c r="E81" s="37"/>
      <c r="F81" s="38"/>
      <c r="G81" s="368"/>
      <c r="H81" s="369"/>
      <c r="I81" s="56" t="s">
        <v>118</v>
      </c>
      <c r="J81" s="57"/>
    </row>
    <row r="82" spans="1:10" ht="81" customHeight="1">
      <c r="A82" s="39" t="s">
        <v>94</v>
      </c>
      <c r="B82" s="40"/>
      <c r="C82" s="41"/>
      <c r="D82" s="42"/>
      <c r="E82" s="43"/>
      <c r="F82" s="44"/>
      <c r="G82" s="346" t="s">
        <v>119</v>
      </c>
      <c r="H82" s="347"/>
      <c r="I82" s="346" t="s">
        <v>120</v>
      </c>
      <c r="J82" s="347"/>
    </row>
    <row r="83" spans="1:10">
      <c r="A83" s="45" t="s">
        <v>96</v>
      </c>
      <c r="B83" s="45"/>
    </row>
    <row r="84" spans="1:10">
      <c r="A84" s="9" t="s">
        <v>97</v>
      </c>
    </row>
    <row r="85" spans="1:10">
      <c r="A85" s="9" t="s">
        <v>121</v>
      </c>
    </row>
    <row r="86" spans="1:10">
      <c r="B86" s="9" t="s">
        <v>122</v>
      </c>
    </row>
    <row r="87" spans="1:10">
      <c r="A87" s="9" t="s">
        <v>100</v>
      </c>
      <c r="C87" s="58"/>
      <c r="D87" s="58"/>
      <c r="E87" s="58"/>
      <c r="F87" s="58"/>
      <c r="G87" s="58"/>
      <c r="H87" s="58"/>
    </row>
    <row r="88" spans="1:10">
      <c r="A88" s="9" t="s">
        <v>123</v>
      </c>
      <c r="B88" s="45"/>
      <c r="C88" s="58"/>
      <c r="D88" s="58"/>
      <c r="E88" s="58"/>
      <c r="F88" s="58"/>
      <c r="G88" s="58"/>
      <c r="H88" s="58"/>
    </row>
    <row r="89" spans="1:10">
      <c r="A89" s="9" t="s">
        <v>124</v>
      </c>
      <c r="C89" s="58"/>
      <c r="D89" s="58"/>
      <c r="E89" s="58"/>
      <c r="F89" s="58"/>
      <c r="G89" s="58"/>
      <c r="H89" s="58"/>
    </row>
    <row r="90" spans="1:10">
      <c r="A90" s="9" t="s">
        <v>125</v>
      </c>
      <c r="C90" s="58"/>
      <c r="D90" s="58"/>
      <c r="E90" s="58"/>
      <c r="F90" s="58"/>
      <c r="G90" s="58"/>
      <c r="H90" s="58"/>
    </row>
    <row r="91" spans="1:10">
      <c r="A91" s="9" t="s">
        <v>126</v>
      </c>
      <c r="C91" s="58"/>
      <c r="D91" s="58"/>
      <c r="E91" s="58"/>
      <c r="F91" s="58"/>
      <c r="G91" s="58"/>
      <c r="H91" s="58"/>
    </row>
    <row r="92" spans="1:10">
      <c r="A92" s="45" t="s">
        <v>127</v>
      </c>
      <c r="C92" s="58"/>
      <c r="D92" s="58"/>
      <c r="E92" s="58"/>
      <c r="F92" s="58"/>
      <c r="H92" s="58"/>
    </row>
    <row r="93" spans="1:10">
      <c r="A93" s="9" t="s">
        <v>128</v>
      </c>
    </row>
    <row r="94" spans="1:10">
      <c r="A94" s="9" t="s">
        <v>129</v>
      </c>
      <c r="B94" s="45"/>
      <c r="E94" s="59"/>
      <c r="F94" s="59"/>
      <c r="G94" s="59"/>
      <c r="H94" s="59"/>
    </row>
    <row r="95" spans="1:10">
      <c r="A95" s="9" t="s">
        <v>130</v>
      </c>
      <c r="B95" s="45"/>
      <c r="E95" s="59"/>
      <c r="F95" s="59"/>
      <c r="G95" s="59"/>
      <c r="H95" s="59"/>
    </row>
    <row r="96" spans="1:10">
      <c r="A96" s="9" t="s">
        <v>131</v>
      </c>
      <c r="E96" s="59"/>
      <c r="F96" s="59"/>
      <c r="G96" s="59"/>
      <c r="H96" s="59"/>
    </row>
    <row r="97" spans="1:10">
      <c r="A97" s="9" t="s">
        <v>132</v>
      </c>
      <c r="E97" s="59"/>
      <c r="F97" s="59"/>
      <c r="G97" s="59"/>
      <c r="H97" s="59"/>
    </row>
    <row r="99" spans="1:10" ht="19.2">
      <c r="A99" s="10" t="s">
        <v>133</v>
      </c>
      <c r="B99" s="11"/>
      <c r="C99" s="12"/>
      <c r="D99" s="12"/>
      <c r="E99" s="12"/>
      <c r="F99" s="12"/>
      <c r="G99" s="60"/>
      <c r="H99" s="60"/>
      <c r="I99" s="60"/>
      <c r="J99" s="61"/>
    </row>
    <row r="100" spans="1:10" ht="19.2">
      <c r="A100" s="14"/>
      <c r="B100" s="62"/>
      <c r="C100" s="62"/>
      <c r="D100" s="62"/>
      <c r="E100" s="62"/>
      <c r="F100" s="62"/>
      <c r="G100" s="370" t="s">
        <v>134</v>
      </c>
      <c r="H100" s="371"/>
      <c r="I100" s="371"/>
      <c r="J100" s="372"/>
    </row>
    <row r="101" spans="1:10" ht="16.2">
      <c r="A101" s="14"/>
      <c r="B101" s="62"/>
      <c r="C101" s="62"/>
      <c r="D101" s="62"/>
      <c r="E101" s="62"/>
      <c r="F101" s="62"/>
      <c r="G101" s="373" t="s">
        <v>135</v>
      </c>
      <c r="H101" s="374"/>
      <c r="I101" s="374"/>
      <c r="J101" s="375"/>
    </row>
    <row r="102" spans="1:10" ht="44.25" customHeight="1">
      <c r="A102" s="33" t="s">
        <v>136</v>
      </c>
      <c r="B102" s="34"/>
      <c r="C102" s="36"/>
      <c r="D102" s="36"/>
      <c r="E102" s="37"/>
      <c r="F102" s="38"/>
      <c r="G102" s="346" t="s">
        <v>137</v>
      </c>
      <c r="H102" s="376"/>
      <c r="I102" s="376"/>
      <c r="J102" s="347"/>
    </row>
    <row r="103" spans="1:10" ht="52.5" customHeight="1">
      <c r="A103" s="39" t="s">
        <v>94</v>
      </c>
      <c r="B103" s="40"/>
      <c r="C103" s="42"/>
      <c r="D103" s="42"/>
      <c r="E103" s="43"/>
      <c r="F103" s="44"/>
      <c r="G103" s="365" t="s">
        <v>138</v>
      </c>
      <c r="H103" s="366"/>
      <c r="I103" s="366"/>
      <c r="J103" s="367"/>
    </row>
  </sheetData>
  <mergeCells count="76">
    <mergeCell ref="G103:J103"/>
    <mergeCell ref="G81:H81"/>
    <mergeCell ref="G82:H82"/>
    <mergeCell ref="I82:J82"/>
    <mergeCell ref="G100:J100"/>
    <mergeCell ref="G101:J101"/>
    <mergeCell ref="G102:J102"/>
    <mergeCell ref="C73:C80"/>
    <mergeCell ref="E73:F73"/>
    <mergeCell ref="E74:F74"/>
    <mergeCell ref="E75:F75"/>
    <mergeCell ref="E76:F76"/>
    <mergeCell ref="E77:F77"/>
    <mergeCell ref="E78:F78"/>
    <mergeCell ref="E79:F79"/>
    <mergeCell ref="E80:F80"/>
    <mergeCell ref="I67:I68"/>
    <mergeCell ref="J67:J68"/>
    <mergeCell ref="E69:F69"/>
    <mergeCell ref="E70:F70"/>
    <mergeCell ref="C71:C72"/>
    <mergeCell ref="E71:F71"/>
    <mergeCell ref="E72:F72"/>
    <mergeCell ref="E60:F60"/>
    <mergeCell ref="C61:C70"/>
    <mergeCell ref="E61:F61"/>
    <mergeCell ref="E62:F62"/>
    <mergeCell ref="E63:F63"/>
    <mergeCell ref="E64:F64"/>
    <mergeCell ref="E65:F65"/>
    <mergeCell ref="E66:F66"/>
    <mergeCell ref="E67:E68"/>
    <mergeCell ref="G49:H49"/>
    <mergeCell ref="I49:J49"/>
    <mergeCell ref="C50:F51"/>
    <mergeCell ref="G50:H51"/>
    <mergeCell ref="I50:J51"/>
    <mergeCell ref="C52:C59"/>
    <mergeCell ref="E52:E54"/>
    <mergeCell ref="E55:F55"/>
    <mergeCell ref="E56:F56"/>
    <mergeCell ref="E57:E59"/>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E13:F13"/>
    <mergeCell ref="C14:C22"/>
    <mergeCell ref="E14:F14"/>
    <mergeCell ref="E15:F15"/>
    <mergeCell ref="E16:F16"/>
    <mergeCell ref="E17:F17"/>
    <mergeCell ref="E18:F18"/>
    <mergeCell ref="E19:F19"/>
    <mergeCell ref="E20:F20"/>
    <mergeCell ref="E21:F21"/>
    <mergeCell ref="I2:J2"/>
    <mergeCell ref="C4:F4"/>
    <mergeCell ref="G4:H4"/>
    <mergeCell ref="C5:C12"/>
    <mergeCell ref="E5:E7"/>
    <mergeCell ref="E8:F8"/>
    <mergeCell ref="E9:F9"/>
    <mergeCell ref="E10:E1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62"/>
  <sheetViews>
    <sheetView showGridLines="0" showZeros="0" zoomScaleNormal="100" zoomScaleSheetLayoutView="100" workbookViewId="0">
      <selection activeCell="T33" sqref="T33:AC3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t="s">
        <v>263</v>
      </c>
      <c r="I7" s="269"/>
      <c r="J7" s="269"/>
      <c r="K7" s="269"/>
      <c r="L7" s="269"/>
      <c r="M7" s="269"/>
      <c r="N7" s="270"/>
      <c r="O7" s="184" t="s">
        <v>29</v>
      </c>
      <c r="P7" s="185"/>
      <c r="Q7" s="185"/>
      <c r="R7" s="185"/>
      <c r="S7" s="186"/>
      <c r="T7" s="271" t="s">
        <v>264</v>
      </c>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t="s">
        <v>265</v>
      </c>
      <c r="I9" s="260"/>
      <c r="J9" s="260"/>
      <c r="K9" s="260"/>
      <c r="L9" s="260"/>
      <c r="M9" s="260"/>
      <c r="N9" s="260"/>
      <c r="O9" s="260"/>
      <c r="P9" s="260"/>
      <c r="Q9" s="260"/>
      <c r="R9" s="260"/>
      <c r="S9" s="261"/>
      <c r="T9" s="250"/>
      <c r="U9" s="251"/>
      <c r="V9" s="252"/>
      <c r="W9" s="262" t="s">
        <v>266</v>
      </c>
      <c r="X9" s="263"/>
      <c r="Y9" s="263"/>
      <c r="Z9" s="263"/>
      <c r="AA9" s="263"/>
      <c r="AB9" s="263"/>
      <c r="AC9" s="263"/>
      <c r="AD9" s="263"/>
      <c r="AE9" s="263"/>
      <c r="AF9" s="264"/>
      <c r="AG9" s="265" t="s">
        <v>259</v>
      </c>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t="s">
        <v>267</v>
      </c>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f>IFERROR(VLOOKUP(L10,リスト!B2:D23,2,FALSE),IFERROR(VLOOKUP(L10,リスト!B24:D30,2,FALSE)*AJ10,""))</f>
        <v>400</v>
      </c>
      <c r="AE27" s="289"/>
      <c r="AF27" s="289"/>
      <c r="AG27" s="292" t="s">
        <v>7</v>
      </c>
      <c r="AH27" s="293"/>
      <c r="AI27" s="237">
        <f>MIN(AD27,ROUNDDOWN((H35+H44)/1000,0))</f>
        <v>400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v>360000</v>
      </c>
      <c r="I30" s="187"/>
      <c r="J30" s="187"/>
      <c r="K30" s="187"/>
      <c r="L30" s="187"/>
      <c r="M30" s="188" t="s">
        <v>281</v>
      </c>
      <c r="N30" s="189"/>
      <c r="O30" s="189"/>
      <c r="P30" s="189"/>
      <c r="Q30" s="189"/>
      <c r="R30" s="189"/>
      <c r="S30" s="190"/>
      <c r="T30" s="188" t="s">
        <v>283</v>
      </c>
      <c r="U30" s="189"/>
      <c r="V30" s="189"/>
      <c r="W30" s="189"/>
      <c r="X30" s="189"/>
      <c r="Y30" s="189"/>
      <c r="Z30" s="189"/>
      <c r="AA30" s="189"/>
      <c r="AB30" s="189"/>
      <c r="AC30" s="197"/>
      <c r="AD30" s="209" t="s">
        <v>270</v>
      </c>
      <c r="AE30" s="189"/>
      <c r="AF30" s="189"/>
      <c r="AG30" s="189"/>
      <c r="AH30" s="189"/>
      <c r="AI30" s="189"/>
      <c r="AJ30" s="189"/>
      <c r="AK30" s="189"/>
      <c r="AL30" s="189"/>
      <c r="AM30" s="197"/>
    </row>
    <row r="31" spans="1:48" ht="15" customHeight="1">
      <c r="A31" s="72" t="s">
        <v>248</v>
      </c>
      <c r="B31" s="73"/>
      <c r="C31" s="73"/>
      <c r="D31" s="73"/>
      <c r="E31" s="74"/>
      <c r="F31" s="74"/>
      <c r="G31" s="75"/>
      <c r="H31" s="208">
        <v>30000</v>
      </c>
      <c r="I31" s="208"/>
      <c r="J31" s="208"/>
      <c r="K31" s="208"/>
      <c r="L31" s="208"/>
      <c r="M31" s="191" t="s">
        <v>292</v>
      </c>
      <c r="N31" s="192"/>
      <c r="O31" s="192"/>
      <c r="P31" s="192"/>
      <c r="Q31" s="192"/>
      <c r="R31" s="192"/>
      <c r="S31" s="193"/>
      <c r="T31" s="198" t="s">
        <v>284</v>
      </c>
      <c r="U31" s="199"/>
      <c r="V31" s="199"/>
      <c r="W31" s="199"/>
      <c r="X31" s="199"/>
      <c r="Y31" s="199"/>
      <c r="Z31" s="199"/>
      <c r="AA31" s="199"/>
      <c r="AB31" s="199"/>
      <c r="AC31" s="200"/>
      <c r="AD31" s="211" t="s">
        <v>276</v>
      </c>
      <c r="AE31" s="199"/>
      <c r="AF31" s="199"/>
      <c r="AG31" s="199"/>
      <c r="AH31" s="199"/>
      <c r="AI31" s="199"/>
      <c r="AJ31" s="199"/>
      <c r="AK31" s="199"/>
      <c r="AL31" s="199"/>
      <c r="AM31" s="200"/>
    </row>
    <row r="32" spans="1:48" ht="15" customHeight="1">
      <c r="A32" s="72"/>
      <c r="B32" s="73"/>
      <c r="C32" s="73"/>
      <c r="D32" s="73"/>
      <c r="E32" s="74"/>
      <c r="F32" s="74"/>
      <c r="G32" s="75"/>
      <c r="H32" s="208">
        <v>50000</v>
      </c>
      <c r="I32" s="208"/>
      <c r="J32" s="208"/>
      <c r="K32" s="208"/>
      <c r="L32" s="208"/>
      <c r="M32" s="191" t="s">
        <v>282</v>
      </c>
      <c r="N32" s="192"/>
      <c r="O32" s="192"/>
      <c r="P32" s="192"/>
      <c r="Q32" s="192"/>
      <c r="R32" s="192"/>
      <c r="S32" s="193"/>
      <c r="T32" s="198" t="s">
        <v>285</v>
      </c>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v>5000</v>
      </c>
      <c r="I33" s="208"/>
      <c r="J33" s="208"/>
      <c r="K33" s="208"/>
      <c r="L33" s="208"/>
      <c r="M33" s="191" t="s">
        <v>286</v>
      </c>
      <c r="N33" s="192"/>
      <c r="O33" s="192"/>
      <c r="P33" s="192"/>
      <c r="Q33" s="192"/>
      <c r="R33" s="192"/>
      <c r="S33" s="193"/>
      <c r="T33" s="198" t="s">
        <v>289</v>
      </c>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94"/>
      <c r="N34" s="195"/>
      <c r="O34" s="195"/>
      <c r="P34" s="195"/>
      <c r="Q34" s="195"/>
      <c r="R34" s="195"/>
      <c r="S34" s="196"/>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445000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v>50000</v>
      </c>
      <c r="I39" s="187"/>
      <c r="J39" s="187"/>
      <c r="K39" s="187"/>
      <c r="L39" s="187"/>
      <c r="M39" s="188" t="s">
        <v>287</v>
      </c>
      <c r="N39" s="189"/>
      <c r="O39" s="189"/>
      <c r="P39" s="189"/>
      <c r="Q39" s="189"/>
      <c r="R39" s="189"/>
      <c r="S39" s="190"/>
      <c r="T39" s="188" t="s">
        <v>277</v>
      </c>
      <c r="U39" s="189"/>
      <c r="V39" s="189"/>
      <c r="W39" s="189"/>
      <c r="X39" s="189"/>
      <c r="Y39" s="189"/>
      <c r="Z39" s="189"/>
      <c r="AA39" s="189"/>
      <c r="AB39" s="189"/>
      <c r="AC39" s="197"/>
      <c r="AD39" s="209" t="s">
        <v>278</v>
      </c>
      <c r="AE39" s="189"/>
      <c r="AF39" s="189"/>
      <c r="AG39" s="189"/>
      <c r="AH39" s="189"/>
      <c r="AI39" s="189"/>
      <c r="AJ39" s="189"/>
      <c r="AK39" s="189"/>
      <c r="AL39" s="189"/>
      <c r="AM39" s="197"/>
    </row>
    <row r="40" spans="1:48" ht="15" customHeight="1">
      <c r="A40" s="72" t="s">
        <v>248</v>
      </c>
      <c r="B40" s="73"/>
      <c r="C40" s="73"/>
      <c r="D40" s="73"/>
      <c r="E40" s="74"/>
      <c r="F40" s="74"/>
      <c r="G40" s="75"/>
      <c r="H40" s="208">
        <v>200000</v>
      </c>
      <c r="I40" s="208"/>
      <c r="J40" s="208"/>
      <c r="K40" s="208"/>
      <c r="L40" s="208"/>
      <c r="M40" s="198" t="s">
        <v>290</v>
      </c>
      <c r="N40" s="199"/>
      <c r="O40" s="199"/>
      <c r="P40" s="199"/>
      <c r="Q40" s="199"/>
      <c r="R40" s="199"/>
      <c r="S40" s="210"/>
      <c r="T40" s="198" t="s">
        <v>271</v>
      </c>
      <c r="U40" s="199"/>
      <c r="V40" s="199"/>
      <c r="W40" s="199"/>
      <c r="X40" s="199"/>
      <c r="Y40" s="199"/>
      <c r="Z40" s="199"/>
      <c r="AA40" s="199"/>
      <c r="AB40" s="199"/>
      <c r="AC40" s="200"/>
      <c r="AD40" s="211" t="s">
        <v>272</v>
      </c>
      <c r="AE40" s="199"/>
      <c r="AF40" s="199"/>
      <c r="AG40" s="199"/>
      <c r="AH40" s="199"/>
      <c r="AI40" s="199"/>
      <c r="AJ40" s="199"/>
      <c r="AK40" s="199"/>
      <c r="AL40" s="199"/>
      <c r="AM40" s="200"/>
    </row>
    <row r="41" spans="1:48" ht="15" customHeight="1">
      <c r="A41" s="72"/>
      <c r="B41" s="73"/>
      <c r="C41" s="73"/>
      <c r="D41" s="73"/>
      <c r="E41" s="74"/>
      <c r="F41" s="74"/>
      <c r="G41" s="75"/>
      <c r="H41" s="208">
        <v>3000</v>
      </c>
      <c r="I41" s="208"/>
      <c r="J41" s="208"/>
      <c r="K41" s="208"/>
      <c r="L41" s="208"/>
      <c r="M41" s="198" t="s">
        <v>291</v>
      </c>
      <c r="N41" s="199"/>
      <c r="O41" s="199"/>
      <c r="P41" s="199"/>
      <c r="Q41" s="199"/>
      <c r="R41" s="199"/>
      <c r="S41" s="210"/>
      <c r="T41" s="198" t="s">
        <v>279</v>
      </c>
      <c r="U41" s="199"/>
      <c r="V41" s="199"/>
      <c r="W41" s="199"/>
      <c r="X41" s="199"/>
      <c r="Y41" s="199"/>
      <c r="Z41" s="199"/>
      <c r="AA41" s="199"/>
      <c r="AB41" s="199"/>
      <c r="AC41" s="200"/>
      <c r="AD41" s="211" t="s">
        <v>280</v>
      </c>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253000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698000</v>
      </c>
      <c r="I62" s="309"/>
      <c r="J62" s="309"/>
      <c r="K62" s="309"/>
      <c r="L62" s="309"/>
    </row>
  </sheetData>
  <sheetProtection formatCells="0" formatColumns="0" formatRows="0" insertColumns="0" insertRows="0" autoFilter="0"/>
  <mergeCells count="129">
    <mergeCell ref="H62:L62"/>
    <mergeCell ref="A61:G62"/>
    <mergeCell ref="H61:L61"/>
    <mergeCell ref="AI59:AM59"/>
    <mergeCell ref="H50:L50"/>
    <mergeCell ref="H51:L51"/>
    <mergeCell ref="H52:L52"/>
    <mergeCell ref="H53:L53"/>
    <mergeCell ref="H55:L55"/>
    <mergeCell ref="M55:AM55"/>
    <mergeCell ref="M49:AM49"/>
    <mergeCell ref="M50:AM50"/>
    <mergeCell ref="M51:AM51"/>
    <mergeCell ref="M52:AM52"/>
    <mergeCell ref="M53:AM53"/>
    <mergeCell ref="H54:L54"/>
    <mergeCell ref="M54:AM54"/>
    <mergeCell ref="AD47:AF48"/>
    <mergeCell ref="AG47:AH48"/>
    <mergeCell ref="AD46:AH46"/>
    <mergeCell ref="AC46:AC48"/>
    <mergeCell ref="AL47:AM48"/>
    <mergeCell ref="AI47:AK48"/>
    <mergeCell ref="AI46:AM46"/>
    <mergeCell ref="A49:G49"/>
    <mergeCell ref="H49:L49"/>
    <mergeCell ref="AP10:AU10"/>
    <mergeCell ref="AG10:AI10"/>
    <mergeCell ref="AJ10:AK10"/>
    <mergeCell ref="AL10:AM10"/>
    <mergeCell ref="A11:H11"/>
    <mergeCell ref="AD26:AH26"/>
    <mergeCell ref="AC26:AC28"/>
    <mergeCell ref="AD27:AF28"/>
    <mergeCell ref="AG27:AH28"/>
    <mergeCell ref="A13:AM13"/>
    <mergeCell ref="L10:AF10"/>
    <mergeCell ref="A19:AM19"/>
    <mergeCell ref="A22:W22"/>
    <mergeCell ref="X21:Z21"/>
    <mergeCell ref="X22:Z22"/>
    <mergeCell ref="A10:K10"/>
    <mergeCell ref="X16:Z16"/>
    <mergeCell ref="A3:AM3"/>
    <mergeCell ref="A5:AM5"/>
    <mergeCell ref="O7:S7"/>
    <mergeCell ref="A8:C9"/>
    <mergeCell ref="D8:G8"/>
    <mergeCell ref="D9:G9"/>
    <mergeCell ref="T8:V9"/>
    <mergeCell ref="W8:AF8"/>
    <mergeCell ref="AG8:AM8"/>
    <mergeCell ref="H9:S9"/>
    <mergeCell ref="W9:AF9"/>
    <mergeCell ref="AG9:AM9"/>
    <mergeCell ref="H7:N7"/>
    <mergeCell ref="T7:AM7"/>
    <mergeCell ref="A7:G7"/>
    <mergeCell ref="H8:S8"/>
    <mergeCell ref="A15:W15"/>
    <mergeCell ref="A16:W16"/>
    <mergeCell ref="A17:W17"/>
    <mergeCell ref="A21:W21"/>
    <mergeCell ref="M35:AM35"/>
    <mergeCell ref="H35:L35"/>
    <mergeCell ref="H34:L34"/>
    <mergeCell ref="H31:L31"/>
    <mergeCell ref="H32:L32"/>
    <mergeCell ref="H33:L33"/>
    <mergeCell ref="A29:G29"/>
    <mergeCell ref="A24:AM24"/>
    <mergeCell ref="X15:Z15"/>
    <mergeCell ref="AA16:AM16"/>
    <mergeCell ref="AA15:AM15"/>
    <mergeCell ref="AL27:AM28"/>
    <mergeCell ref="AI27:AK28"/>
    <mergeCell ref="AI26:AM26"/>
    <mergeCell ref="X17:Z17"/>
    <mergeCell ref="T29:AC29"/>
    <mergeCell ref="AD30:AM30"/>
    <mergeCell ref="AD31:AM31"/>
    <mergeCell ref="AD32:AM32"/>
    <mergeCell ref="AD33:AM33"/>
    <mergeCell ref="H44:L44"/>
    <mergeCell ref="M44:AM44"/>
    <mergeCell ref="AI36:AK36"/>
    <mergeCell ref="AL36:AM36"/>
    <mergeCell ref="H42:L42"/>
    <mergeCell ref="H43:L43"/>
    <mergeCell ref="H39:L39"/>
    <mergeCell ref="H40:L40"/>
    <mergeCell ref="H41:L41"/>
    <mergeCell ref="AL37:AM37"/>
    <mergeCell ref="AI37:AK37"/>
    <mergeCell ref="M39:S39"/>
    <mergeCell ref="T39:AC39"/>
    <mergeCell ref="AD39:AM39"/>
    <mergeCell ref="M40:S40"/>
    <mergeCell ref="T40:AC40"/>
    <mergeCell ref="AD40:AM40"/>
    <mergeCell ref="M41:S41"/>
    <mergeCell ref="T41:AC41"/>
    <mergeCell ref="AD41:AM41"/>
    <mergeCell ref="M42:S42"/>
    <mergeCell ref="T42:AC42"/>
    <mergeCell ref="AD42:AM42"/>
    <mergeCell ref="M43:S43"/>
    <mergeCell ref="T43:AC43"/>
    <mergeCell ref="AD43:AM43"/>
    <mergeCell ref="AD34:AM34"/>
    <mergeCell ref="AD29:AM29"/>
    <mergeCell ref="A38:G38"/>
    <mergeCell ref="H38:L38"/>
    <mergeCell ref="H30:L30"/>
    <mergeCell ref="H29:L29"/>
    <mergeCell ref="M29:S29"/>
    <mergeCell ref="M30:S30"/>
    <mergeCell ref="M31:S31"/>
    <mergeCell ref="M32:S32"/>
    <mergeCell ref="M33:S33"/>
    <mergeCell ref="M34:S34"/>
    <mergeCell ref="T30:AC30"/>
    <mergeCell ref="T31:AC31"/>
    <mergeCell ref="T32:AC32"/>
    <mergeCell ref="T33:AC33"/>
    <mergeCell ref="T34:AC34"/>
    <mergeCell ref="M38:S38"/>
    <mergeCell ref="T38:AC38"/>
    <mergeCell ref="AD38:AM38"/>
  </mergeCells>
  <phoneticPr fontId="4"/>
  <dataValidations count="3">
    <dataValidation imeMode="halfAlpha" allowBlank="1" showInputMessage="1" showErrorMessage="1" sqref="S26:V28 J26:N28 S37:V37 J37:N37" xr:uid="{00000000-0002-0000-0300-000000000000}"/>
    <dataValidation type="list" allowBlank="1" showInputMessage="1" showErrorMessage="1" sqref="X15:Z17 X21:Z22" xr:uid="{00000000-0002-0000-0300-000001000000}">
      <formula1>"✔"</formula1>
    </dataValidation>
    <dataValidation allowBlank="1" sqref="D9:G9" xr:uid="{00000000-0002-0000-0300-000003000000}"/>
  </dataValidations>
  <printOptions horizontalCentered="1"/>
  <pageMargins left="0.55118110236220474" right="0.55118110236220474" top="0.82677165354330717" bottom="0.23622047244094491" header="0.51181102362204722" footer="0.35433070866141736"/>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85762360-DB52-4AF9-9CF5-A3799B62ED02}">
          <x14:formula1>
            <xm:f>リスト!$B$2:$B$30</xm:f>
          </x14:formula1>
          <xm:sqref>L10</xm:sqref>
        </x14:dataValidation>
        <x14:dataValidation type="list" allowBlank="1" showInputMessage="1" showErrorMessage="1" xr:uid="{F36085CD-8217-428E-8805-53A228E615EA}">
          <x14:formula1>
            <xm:f>Sheet1!$A$1:$A$4</xm:f>
          </x14:formula1>
          <xm:sqref>M30:S34</xm:sqref>
        </x14:dataValidation>
        <x14:dataValidation type="list" allowBlank="1" showInputMessage="1" showErrorMessage="1" xr:uid="{856EAA21-980B-4782-95F4-CB5BF65CB60D}">
          <x14:formula1>
            <xm:f>Sheet1!$B$1:$B$4</xm:f>
          </x14:formula1>
          <xm:sqref>M39:S43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C12BE-650B-481A-B3F6-B93F03D9EBDF}">
  <sheetPr>
    <pageSetUpPr fitToPage="1"/>
  </sheetPr>
  <dimension ref="A1:AV62"/>
  <sheetViews>
    <sheetView showGridLines="0" showZeros="0" zoomScaleNormal="100" zoomScaleSheetLayoutView="100" workbookViewId="0">
      <selection activeCell="H32" sqref="H32:L32"/>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t="s">
        <v>263</v>
      </c>
      <c r="I7" s="269"/>
      <c r="J7" s="269"/>
      <c r="K7" s="269"/>
      <c r="L7" s="269"/>
      <c r="M7" s="269"/>
      <c r="N7" s="270"/>
      <c r="O7" s="184" t="s">
        <v>29</v>
      </c>
      <c r="P7" s="185"/>
      <c r="Q7" s="185"/>
      <c r="R7" s="185"/>
      <c r="S7" s="186"/>
      <c r="T7" s="271" t="s">
        <v>268</v>
      </c>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t="s">
        <v>269</v>
      </c>
      <c r="I9" s="260"/>
      <c r="J9" s="260"/>
      <c r="K9" s="260"/>
      <c r="L9" s="260"/>
      <c r="M9" s="260"/>
      <c r="N9" s="260"/>
      <c r="O9" s="260"/>
      <c r="P9" s="260"/>
      <c r="Q9" s="260"/>
      <c r="R9" s="260"/>
      <c r="S9" s="261"/>
      <c r="T9" s="250"/>
      <c r="U9" s="251"/>
      <c r="V9" s="252"/>
      <c r="W9" s="262" t="s">
        <v>266</v>
      </c>
      <c r="X9" s="263"/>
      <c r="Y9" s="263"/>
      <c r="Z9" s="263"/>
      <c r="AA9" s="263"/>
      <c r="AB9" s="263"/>
      <c r="AC9" s="263"/>
      <c r="AD9" s="263"/>
      <c r="AE9" s="263"/>
      <c r="AF9" s="264"/>
      <c r="AG9" s="265" t="s">
        <v>259</v>
      </c>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t="s">
        <v>193</v>
      </c>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f>IFERROR(VLOOKUP(L10,リスト!B2:D23,2,FALSE),IFERROR(VLOOKUP(L10,リスト!B24:D30,2,FALSE)*AJ10,""))</f>
        <v>300</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98"/>
      <c r="U30" s="199"/>
      <c r="V30" s="199"/>
      <c r="W30" s="199"/>
      <c r="X30" s="199"/>
      <c r="Y30" s="199"/>
      <c r="Z30" s="199"/>
      <c r="AA30" s="199"/>
      <c r="AB30" s="199"/>
      <c r="AC30" s="200"/>
      <c r="AD30" s="209"/>
      <c r="AE30" s="189"/>
      <c r="AF30" s="189"/>
      <c r="AG30" s="189"/>
      <c r="AH30" s="189"/>
      <c r="AI30" s="189"/>
      <c r="AJ30" s="189"/>
      <c r="AK30" s="189"/>
      <c r="AL30" s="189"/>
      <c r="AM30" s="197"/>
    </row>
    <row r="31" spans="1:48" ht="15" customHeight="1">
      <c r="A31" s="72"/>
      <c r="B31" s="73"/>
      <c r="C31" s="73"/>
      <c r="D31" s="73"/>
      <c r="E31" s="74"/>
      <c r="F31" s="74"/>
      <c r="G31" s="75"/>
      <c r="H31" s="208"/>
      <c r="I31" s="208"/>
      <c r="J31" s="208"/>
      <c r="K31" s="208"/>
      <c r="L31" s="208"/>
      <c r="M31" s="191"/>
      <c r="N31" s="192"/>
      <c r="O31" s="192"/>
      <c r="P31" s="192"/>
      <c r="Q31" s="192"/>
      <c r="R31" s="192"/>
      <c r="S31" s="193"/>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1"/>
      <c r="N32" s="192"/>
      <c r="O32" s="192"/>
      <c r="P32" s="192"/>
      <c r="Q32" s="192"/>
      <c r="R32" s="192"/>
      <c r="S32" s="193"/>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191"/>
      <c r="N33" s="192"/>
      <c r="O33" s="192"/>
      <c r="P33" s="192"/>
      <c r="Q33" s="192"/>
      <c r="R33" s="192"/>
      <c r="S33" s="193"/>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94"/>
      <c r="N34" s="195"/>
      <c r="O34" s="195"/>
      <c r="P34" s="195"/>
      <c r="Q34" s="195"/>
      <c r="R34" s="195"/>
      <c r="S34" s="196"/>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98"/>
      <c r="N39" s="199"/>
      <c r="O39" s="199"/>
      <c r="P39" s="199"/>
      <c r="Q39" s="199"/>
      <c r="R39" s="199"/>
      <c r="S39" s="21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796C40D1-674E-4DA7-A459-827B28DA6192}"/>
    <dataValidation type="list" allowBlank="1" showInputMessage="1" showErrorMessage="1" sqref="X15:Z17 X21:Z22" xr:uid="{8133F31F-55DC-4E9B-B301-7A3C3C9562A2}">
      <formula1>"✔"</formula1>
    </dataValidation>
    <dataValidation imeMode="halfAlpha" allowBlank="1" showInputMessage="1" showErrorMessage="1" sqref="S26:V28 J26:N28 S37:V37 J37:N37" xr:uid="{77DA5800-C389-48FD-9293-7D5BD244C02B}"/>
  </dataValidations>
  <printOptions horizontalCentered="1"/>
  <pageMargins left="0.55118110236220474" right="0.55118110236220474" top="0.82677165354330717" bottom="0.23622047244094491" header="0.51181102362204722" footer="0.35433070866141736"/>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F69EBE9B-CE50-45D8-A287-8CDCED04BF1B}">
          <x14:formula1>
            <xm:f>リスト!$B$2:$B$30</xm:f>
          </x14:formula1>
          <xm:sqref>L10</xm:sqref>
        </x14:dataValidation>
        <x14:dataValidation type="list" allowBlank="1" showInputMessage="1" showErrorMessage="1" xr:uid="{96610D65-E18B-4A26-A960-87FF449497CC}">
          <x14:formula1>
            <xm:f>Sheet1!$A$1:$A$4</xm:f>
          </x14:formula1>
          <xm:sqref>M30:S34</xm:sqref>
        </x14:dataValidation>
        <x14:dataValidation type="list" allowBlank="1" showInputMessage="1" showErrorMessage="1" xr:uid="{A42D3925-7612-4504-A7CC-FD79A2AFF9B3}">
          <x14:formula1>
            <xm:f>Sheet1!$B$1:$B$4</xm:f>
          </x14:formula1>
          <xm:sqref>M39:S43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4E4C4-03D9-4838-B324-A1083C615743}">
  <sheetPr>
    <pageSetUpPr fitToPage="1"/>
  </sheetPr>
  <dimension ref="A1:AV62"/>
  <sheetViews>
    <sheetView showGridLines="0" showZeros="0" zoomScaleNormal="100" zoomScaleSheetLayoutView="100" workbookViewId="0">
      <selection activeCell="N61" sqref="N61"/>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t="s">
        <v>263</v>
      </c>
      <c r="I7" s="269"/>
      <c r="J7" s="269"/>
      <c r="K7" s="269"/>
      <c r="L7" s="269"/>
      <c r="M7" s="269"/>
      <c r="N7" s="270"/>
      <c r="O7" s="184" t="s">
        <v>29</v>
      </c>
      <c r="P7" s="185"/>
      <c r="Q7" s="185"/>
      <c r="R7" s="185"/>
      <c r="S7" s="186"/>
      <c r="T7" s="271" t="s">
        <v>273</v>
      </c>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t="s">
        <v>274</v>
      </c>
      <c r="I9" s="260"/>
      <c r="J9" s="260"/>
      <c r="K9" s="260"/>
      <c r="L9" s="260"/>
      <c r="M9" s="260"/>
      <c r="N9" s="260"/>
      <c r="O9" s="260"/>
      <c r="P9" s="260"/>
      <c r="Q9" s="260"/>
      <c r="R9" s="260"/>
      <c r="S9" s="261"/>
      <c r="T9" s="250"/>
      <c r="U9" s="251"/>
      <c r="V9" s="252"/>
      <c r="W9" s="262" t="s">
        <v>275</v>
      </c>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t="s">
        <v>152</v>
      </c>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v>100</v>
      </c>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f>IFERROR(VLOOKUP(L10,リスト!B2:D23,2,FALSE),IFERROR(VLOOKUP(L10,リスト!B24:D30,2,FALSE)*AJ10,""))</f>
        <v>600</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c r="B31" s="73"/>
      <c r="C31" s="73"/>
      <c r="D31" s="73"/>
      <c r="E31" s="74"/>
      <c r="F31" s="74"/>
      <c r="G31" s="75"/>
      <c r="H31" s="208"/>
      <c r="I31" s="208"/>
      <c r="J31" s="208"/>
      <c r="K31" s="208"/>
      <c r="L31" s="208"/>
      <c r="M31" s="191"/>
      <c r="N31" s="192"/>
      <c r="O31" s="192"/>
      <c r="P31" s="192"/>
      <c r="Q31" s="192"/>
      <c r="R31" s="192"/>
      <c r="S31" s="193"/>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1"/>
      <c r="N32" s="192"/>
      <c r="O32" s="192"/>
      <c r="P32" s="192"/>
      <c r="Q32" s="192"/>
      <c r="R32" s="192"/>
      <c r="S32" s="193"/>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191"/>
      <c r="N33" s="192"/>
      <c r="O33" s="192"/>
      <c r="P33" s="192"/>
      <c r="Q33" s="192"/>
      <c r="R33" s="192"/>
      <c r="S33" s="193"/>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94"/>
      <c r="N34" s="195"/>
      <c r="O34" s="195"/>
      <c r="P34" s="195"/>
      <c r="Q34" s="195"/>
      <c r="R34" s="195"/>
      <c r="S34" s="196"/>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f>IFERROR(VLOOKUP(L10,リスト!B24:E30,4,FALSE)*AJ10,"")</f>
        <v>1800</v>
      </c>
      <c r="AE47" s="306"/>
      <c r="AF47" s="306"/>
      <c r="AG47" s="277" t="s">
        <v>7</v>
      </c>
      <c r="AH47" s="277"/>
      <c r="AI47" s="239">
        <f>IF(AD47="","",MIN(AD47,ROUNDDOWN(H55/1000,0)))</f>
        <v>0</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E59BA5C4-655D-4C6C-A214-2044589D526A}"/>
    <dataValidation type="list" allowBlank="1" showInputMessage="1" showErrorMessage="1" sqref="X15:Z17 X21:Z22" xr:uid="{A274B795-85C3-4C51-899B-CBDBDB538423}">
      <formula1>"✔"</formula1>
    </dataValidation>
    <dataValidation imeMode="halfAlpha" allowBlank="1" showInputMessage="1" showErrorMessage="1" sqref="S26:V28 J26:N28 S37:V37 J37:N37" xr:uid="{E03FE0ED-85F7-4BE2-B60D-24EC62ED7DCA}"/>
  </dataValidations>
  <printOptions horizontalCentered="1"/>
  <pageMargins left="0.55118110236220474" right="0.55118110236220474" top="0.82677165354330717" bottom="0.23622047244094491" header="0.51181102362204722" footer="0.35433070866141736"/>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6B33FA4E-CB7B-433E-AC1A-A2B15BAFA0F7}">
          <x14:formula1>
            <xm:f>リスト!$B$2:$B$30</xm:f>
          </x14:formula1>
          <xm:sqref>L10</xm:sqref>
        </x14:dataValidation>
        <x14:dataValidation type="list" allowBlank="1" showInputMessage="1" showErrorMessage="1" xr:uid="{5EC2B94A-15B9-478A-A4B7-74298AEE9664}">
          <x14:formula1>
            <xm:f>Sheet1!$A$1:$A$4</xm:f>
          </x14:formula1>
          <xm:sqref>M30:S34</xm:sqref>
        </x14:dataValidation>
        <x14:dataValidation type="list" allowBlank="1" showInputMessage="1" showErrorMessage="1" xr:uid="{7D3FEBCA-4CE0-4A0C-86F2-A3422ED904AC}">
          <x14:formula1>
            <xm:f>Sheet1!$B$1:$B$4</xm:f>
          </x14:formula1>
          <xm:sqref>M39:S43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3012-647B-4E4B-8641-C768AFB1C385}">
  <sheetPr>
    <pageSetUpPr fitToPage="1"/>
  </sheetPr>
  <dimension ref="A1:AV62"/>
  <sheetViews>
    <sheetView showGridLines="0" showZeros="0" zoomScaleNormal="100" zoomScaleSheetLayoutView="100" workbookViewId="0">
      <selection activeCell="M34" sqref="M34:S34"/>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6B071542-CB91-4738-82D7-347989701776}"/>
    <dataValidation type="list" allowBlank="1" showInputMessage="1" showErrorMessage="1" sqref="X15:Z17 X21:Z22" xr:uid="{2EB13CD3-E02E-442F-A9ED-006574FFC702}">
      <formula1>"✔"</formula1>
    </dataValidation>
    <dataValidation imeMode="halfAlpha" allowBlank="1" showInputMessage="1" showErrorMessage="1" sqref="S26:V28 J26:N28 S37:V37 J37:N37" xr:uid="{86E9FD87-4194-4041-B705-C8A04EF8F361}"/>
  </dataValidations>
  <printOptions horizontalCentered="1"/>
  <pageMargins left="0.55118110236220474" right="0.55118110236220474" top="0.82677165354330717" bottom="0.23622047244094491" header="0.51181102362204722" footer="0.35433070866141736"/>
  <pageSetup paperSize="9" scale="85" orientation="landscape"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9A42C153-AA2A-4E8B-B1C9-63B62D0E8F4D}">
          <x14:formula1>
            <xm:f>リスト!$B$2:$B$30</xm:f>
          </x14:formula1>
          <xm:sqref>L10</xm:sqref>
        </x14:dataValidation>
        <x14:dataValidation type="list" allowBlank="1" showInputMessage="1" showErrorMessage="1" xr:uid="{DE43E46F-0F37-42BD-8E80-FB68C0603F04}">
          <x14:formula1>
            <xm:f>Sheet1!$A$1:$A$4</xm:f>
          </x14:formula1>
          <xm:sqref>M30:S34</xm:sqref>
        </x14:dataValidation>
        <x14:dataValidation type="list" allowBlank="1" showInputMessage="1" showErrorMessage="1" xr:uid="{FE25D48F-C169-473A-9E2B-AA26D2B9A061}">
          <x14:formula1>
            <xm:f>Sheet1!$B$1:$B$4</xm:f>
          </x14:formula1>
          <xm:sqref>M39:S43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46515-2F49-459D-92D6-C225B401CB3B}">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F07A8DA6-28E5-4302-B4C9-CCEC2DCC0A9A}"/>
    <dataValidation type="list" allowBlank="1" showInputMessage="1" showErrorMessage="1" sqref="X15:Z17 X21:Z22" xr:uid="{82CEC8DA-8666-4A18-921C-132D7AC27C71}">
      <formula1>"✔"</formula1>
    </dataValidation>
    <dataValidation imeMode="halfAlpha" allowBlank="1" showInputMessage="1" showErrorMessage="1" sqref="S26:V28 J26:N28 S37:V37 J37:N37" xr:uid="{48578C46-046D-48DC-B1BC-28C2E3CC01FE}"/>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91EC7DF1-2B5F-4D1E-8377-FC47B1C8A209}">
          <x14:formula1>
            <xm:f>リスト!$B$2:$B$30</xm:f>
          </x14:formula1>
          <xm:sqref>L10</xm:sqref>
        </x14:dataValidation>
        <x14:dataValidation type="list" allowBlank="1" showInputMessage="1" showErrorMessage="1" xr:uid="{A2C075CB-6B9D-4514-9DF2-032BFB724B2E}">
          <x14:formula1>
            <xm:f>Sheet1!$A$1:$A$4</xm:f>
          </x14:formula1>
          <xm:sqref>M30:S34</xm:sqref>
        </x14:dataValidation>
        <x14:dataValidation type="list" allowBlank="1" showInputMessage="1" showErrorMessage="1" xr:uid="{763DFFC3-76D3-4836-8CE2-CE84EF6CA9C0}">
          <x14:formula1>
            <xm:f>Sheet1!$B$1:$B$4</xm:f>
          </x14:formula1>
          <xm:sqref>M39:S43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F787-CA76-41DE-BCD8-545EA5B159AA}">
  <sheetPr>
    <pageSetUpPr fitToPage="1"/>
  </sheetPr>
  <dimension ref="A1:AV62"/>
  <sheetViews>
    <sheetView showGridLines="0" showZeros="0" topLeftCell="A21"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BE9203CD-EF61-4024-A9A7-1C034E27777A}"/>
    <dataValidation type="list" allowBlank="1" showInputMessage="1" showErrorMessage="1" sqref="X15:Z17 X21:Z22" xr:uid="{D36540BD-33F9-425A-BE1E-7F05D3CE8FBE}">
      <formula1>"✔"</formula1>
    </dataValidation>
    <dataValidation imeMode="halfAlpha" allowBlank="1" showInputMessage="1" showErrorMessage="1" sqref="S26:V28 J26:N28 S37:V37 J37:N37" xr:uid="{EE267BEE-DBB4-49F3-904D-A381DB64CF19}"/>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30591AF6-9B68-4266-82E1-98538C47565C}">
          <x14:formula1>
            <xm:f>リスト!$B$2:$B$30</xm:f>
          </x14:formula1>
          <xm:sqref>L10</xm:sqref>
        </x14:dataValidation>
        <x14:dataValidation type="list" allowBlank="1" showInputMessage="1" showErrorMessage="1" xr:uid="{BB1D506E-EFC4-46EA-BC8D-D8CEC0C7E9E6}">
          <x14:formula1>
            <xm:f>Sheet1!$A$1:$A$4</xm:f>
          </x14:formula1>
          <xm:sqref>M30:S34</xm:sqref>
        </x14:dataValidation>
        <x14:dataValidation type="list" allowBlank="1" showInputMessage="1" showErrorMessage="1" xr:uid="{E648197B-3BB8-400C-ACDA-9DD30B4745B8}">
          <x14:formula1>
            <xm:f>Sheet1!$B$1:$B$4</xm:f>
          </x14:formula1>
          <xm:sqref>M39:S43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72DB4-40DB-4698-A9C3-337D95191BB5}">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F2F48D0A-7F97-4BBC-831E-5DF31C4B97F6}"/>
    <dataValidation type="list" allowBlank="1" showInputMessage="1" showErrorMessage="1" sqref="X15:Z17 X21:Z22" xr:uid="{E3E57380-1369-40F4-95E2-21F5D7992014}">
      <formula1>"✔"</formula1>
    </dataValidation>
    <dataValidation imeMode="halfAlpha" allowBlank="1" showInputMessage="1" showErrorMessage="1" sqref="S26:V28 J26:N28 S37:V37 J37:N37" xr:uid="{69DED2EE-E730-43BB-B837-C20270C25282}"/>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F2248A99-8EB5-4855-995C-1F54357BDA38}">
          <x14:formula1>
            <xm:f>リスト!$B$2:$B$30</xm:f>
          </x14:formula1>
          <xm:sqref>L10</xm:sqref>
        </x14:dataValidation>
        <x14:dataValidation type="list" allowBlank="1" showInputMessage="1" showErrorMessage="1" xr:uid="{51EABB2B-C6D9-4749-8D22-0A89F34417AF}">
          <x14:formula1>
            <xm:f>Sheet1!$A$1:$A$4</xm:f>
          </x14:formula1>
          <xm:sqref>M30:S34</xm:sqref>
        </x14:dataValidation>
        <x14:dataValidation type="list" allowBlank="1" showInputMessage="1" showErrorMessage="1" xr:uid="{070CC69E-2A9A-4065-B0F9-7DABC69E6C7C}">
          <x14:formula1>
            <xm:f>Sheet1!$B$1:$B$4</xm:f>
          </x14:formula1>
          <xm:sqref>M39:S43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5BDE-4974-4EEB-AD00-9FC33D9EAFD0}">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F97DCCA6-9F35-4CDE-B9DF-1EF785B4898E}"/>
    <dataValidation type="list" allowBlank="1" showInputMessage="1" showErrorMessage="1" sqref="X15:Z17 X21:Z22" xr:uid="{83D60BF2-7508-430C-839E-80258A17CBCF}">
      <formula1>"✔"</formula1>
    </dataValidation>
    <dataValidation imeMode="halfAlpha" allowBlank="1" showInputMessage="1" showErrorMessage="1" sqref="S26:V28 J26:N28 S37:V37 J37:N37" xr:uid="{022EF94B-A7EF-468C-A124-20A73EFE4167}"/>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FD23282A-F0C0-4341-A9E5-FD9568E4F121}">
          <x14:formula1>
            <xm:f>リスト!$B$2:$B$30</xm:f>
          </x14:formula1>
          <xm:sqref>L10</xm:sqref>
        </x14:dataValidation>
        <x14:dataValidation type="list" allowBlank="1" showInputMessage="1" showErrorMessage="1" xr:uid="{A52BDA15-5EFD-487C-983B-4C0F06C82617}">
          <x14:formula1>
            <xm:f>Sheet1!$A$1:$A$4</xm:f>
          </x14:formula1>
          <xm:sqref>M30:S34</xm:sqref>
        </x14:dataValidation>
        <x14:dataValidation type="list" allowBlank="1" showInputMessage="1" showErrorMessage="1" xr:uid="{258C5371-C466-4F9B-A215-3310091C4C24}">
          <x14:formula1>
            <xm:f>Sheet1!$B$1:$B$4</xm:f>
          </x14:formula1>
          <xm:sqref>M39:S43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3935F-2B88-4E86-999F-C95D91E0F331}">
  <sheetPr>
    <pageSetUpPr fitToPage="1"/>
  </sheetPr>
  <dimension ref="A1:AV62"/>
  <sheetViews>
    <sheetView showGridLines="0" showZeros="0" topLeftCell="A21"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688D9322-C890-4110-AB5E-6DFC3B451F13}"/>
    <dataValidation type="list" allowBlank="1" showInputMessage="1" showErrorMessage="1" sqref="X15:Z17 X21:Z22" xr:uid="{CDAE8F74-EA5D-4C93-8408-EADAC9B8C121}">
      <formula1>"✔"</formula1>
    </dataValidation>
    <dataValidation imeMode="halfAlpha" allowBlank="1" showInputMessage="1" showErrorMessage="1" sqref="S26:V28 J26:N28 S37:V37 J37:N37" xr:uid="{9117009C-5B51-470E-AAF1-9E0DF11E9CCB}"/>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DBA99401-786D-4003-8AE3-75C099F9DB82}">
          <x14:formula1>
            <xm:f>リスト!$B$2:$B$30</xm:f>
          </x14:formula1>
          <xm:sqref>L10</xm:sqref>
        </x14:dataValidation>
        <x14:dataValidation type="list" allowBlank="1" showInputMessage="1" showErrorMessage="1" xr:uid="{965E3EA3-9025-42E1-AF8B-5DD238762E79}">
          <x14:formula1>
            <xm:f>Sheet1!$A$1:$A$4</xm:f>
          </x14:formula1>
          <xm:sqref>M30:S34</xm:sqref>
        </x14:dataValidation>
        <x14:dataValidation type="list" allowBlank="1" showInputMessage="1" showErrorMessage="1" xr:uid="{3D14F37D-6094-48A9-8995-5C89D038D13D}">
          <x14:formula1>
            <xm:f>Sheet1!$B$1:$B$4</xm:f>
          </x14:formula1>
          <xm:sqref>M39:S43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59A46-5DF2-4382-80A6-82A9E92415EC}">
  <sheetPr>
    <pageSetUpPr fitToPage="1"/>
  </sheetPr>
  <dimension ref="A1:AV62"/>
  <sheetViews>
    <sheetView showGridLines="0" showZeros="0" topLeftCell="A21"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9784B2C2-301B-4B74-B5D0-5100B72147DB}"/>
    <dataValidation type="list" allowBlank="1" showInputMessage="1" showErrorMessage="1" sqref="X15:Z17 X21:Z22" xr:uid="{EFEBB5D8-85FF-48F6-BCC2-FB5591A01114}">
      <formula1>"✔"</formula1>
    </dataValidation>
    <dataValidation imeMode="halfAlpha" allowBlank="1" showInputMessage="1" showErrorMessage="1" sqref="S26:V28 J26:N28 S37:V37 J37:N37" xr:uid="{D7CDD8C1-69D1-4641-99BE-E75579775A1D}"/>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B0B58CB9-B0A1-47CF-88D9-6DA766BFDF03}">
          <x14:formula1>
            <xm:f>リスト!$B$2:$B$30</xm:f>
          </x14:formula1>
          <xm:sqref>L10</xm:sqref>
        </x14:dataValidation>
        <x14:dataValidation type="list" allowBlank="1" showInputMessage="1" showErrorMessage="1" xr:uid="{F36E2963-52FF-4C73-A6B0-239B6E67D98B}">
          <x14:formula1>
            <xm:f>Sheet1!$A$1:$A$4</xm:f>
          </x14:formula1>
          <xm:sqref>M30:S34</xm:sqref>
        </x14:dataValidation>
        <x14:dataValidation type="list" allowBlank="1" showInputMessage="1" showErrorMessage="1" xr:uid="{58FA93FB-0A64-44D4-AAFD-8AC3EF791271}">
          <x14:formula1>
            <xm:f>Sheet1!$B$1:$B$4</xm:f>
          </x14:formula1>
          <xm:sqref>M39:S43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97D7-DB65-47F1-A5DF-121008A37857}">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69E31BBA-1A2A-42DF-985F-8E04EF84CBE5}"/>
    <dataValidation type="list" allowBlank="1" showInputMessage="1" showErrorMessage="1" sqref="X15:Z17 X21:Z22" xr:uid="{55B5DF53-B1DB-4CEC-928A-2C676FE4A48A}">
      <formula1>"✔"</formula1>
    </dataValidation>
    <dataValidation imeMode="halfAlpha" allowBlank="1" showInputMessage="1" showErrorMessage="1" sqref="S26:V28 J26:N28 S37:V37 J37:N37" xr:uid="{D7E59672-FDDD-42CB-B1C5-4CD6BC67B94A}"/>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BC3EE951-260C-44C7-982A-A5C976609D25}">
          <x14:formula1>
            <xm:f>リスト!$B$2:$B$30</xm:f>
          </x14:formula1>
          <xm:sqref>L10</xm:sqref>
        </x14:dataValidation>
        <x14:dataValidation type="list" allowBlank="1" showInputMessage="1" showErrorMessage="1" xr:uid="{BEF65A9A-4CBA-48CD-ABEE-35B392F7B45E}">
          <x14:formula1>
            <xm:f>Sheet1!$A$1:$A$4</xm:f>
          </x14:formula1>
          <xm:sqref>M30:S34</xm:sqref>
        </x14:dataValidation>
        <x14:dataValidation type="list" allowBlank="1" showInputMessage="1" showErrorMessage="1" xr:uid="{350D8C5F-4BC6-4231-A40E-DAB197016CCF}">
          <x14:formula1>
            <xm:f>Sheet1!$B$1:$B$4</xm:f>
          </x14:formula1>
          <xm:sqref>M39:S43</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77C7C-80A3-4DDE-B7F2-F129B4CFFDFF}">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C5E554D4-5EF8-4B5D-A878-2326EC99499B}"/>
    <dataValidation type="list" allowBlank="1" showInputMessage="1" showErrorMessage="1" sqref="X15:Z17 X21:Z22" xr:uid="{0B10D48B-5F05-4A1A-809F-0376D8450CB3}">
      <formula1>"✔"</formula1>
    </dataValidation>
    <dataValidation imeMode="halfAlpha" allowBlank="1" showInputMessage="1" showErrorMessage="1" sqref="S26:V28 J26:N28 S37:V37 J37:N37" xr:uid="{568CEA8C-ABDC-45E2-A798-02FE28D03647}"/>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3854DE87-553B-4B5F-B50A-9ADECED5FC3D}">
          <x14:formula1>
            <xm:f>リスト!$B$2:$B$30</xm:f>
          </x14:formula1>
          <xm:sqref>L10</xm:sqref>
        </x14:dataValidation>
        <x14:dataValidation type="list" allowBlank="1" showInputMessage="1" showErrorMessage="1" xr:uid="{F58724F6-FF20-46C8-A293-433160C51A11}">
          <x14:formula1>
            <xm:f>Sheet1!$A$1:$A$4</xm:f>
          </x14:formula1>
          <xm:sqref>M30:S34</xm:sqref>
        </x14:dataValidation>
        <x14:dataValidation type="list" allowBlank="1" showInputMessage="1" showErrorMessage="1" xr:uid="{B49DF906-AD27-4F59-9193-852C24C58B23}">
          <x14:formula1>
            <xm:f>Sheet1!$B$1:$B$4</xm:f>
          </x14:formula1>
          <xm:sqref>M39:S43</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5CDF1-3C72-4128-9D1F-2A770E3C5783}">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4A3D2672-A8A7-457C-BEBC-F899A2E60DC4}"/>
    <dataValidation type="list" allowBlank="1" showInputMessage="1" showErrorMessage="1" sqref="X15:Z17 X21:Z22" xr:uid="{D4CE632E-3131-4130-9573-2ABD3EA59650}">
      <formula1>"✔"</formula1>
    </dataValidation>
    <dataValidation imeMode="halfAlpha" allowBlank="1" showInputMessage="1" showErrorMessage="1" sqref="S26:V28 J26:N28 S37:V37 J37:N37" xr:uid="{D2DD155B-007D-46C5-8B43-1A506ED4F2D3}"/>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093F564D-DCE5-4FA8-BEE8-8FB3B51267E3}">
          <x14:formula1>
            <xm:f>リスト!$B$2:$B$30</xm:f>
          </x14:formula1>
          <xm:sqref>L10</xm:sqref>
        </x14:dataValidation>
        <x14:dataValidation type="list" allowBlank="1" showInputMessage="1" showErrorMessage="1" xr:uid="{FAAD87D6-15E0-4503-BC94-3961EC096108}">
          <x14:formula1>
            <xm:f>Sheet1!$A$1:$A$4</xm:f>
          </x14:formula1>
          <xm:sqref>M30:S34</xm:sqref>
        </x14:dataValidation>
        <x14:dataValidation type="list" allowBlank="1" showInputMessage="1" showErrorMessage="1" xr:uid="{41246D64-7F1F-4D9A-9689-224ABBE4B8B8}">
          <x14:formula1>
            <xm:f>Sheet1!$B$1:$B$4</xm:f>
          </x14:formula1>
          <xm:sqref>M39:S43</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BDFE5-37AB-4B9A-88B9-F13A05CCCBCD}">
  <sheetPr>
    <pageSetUpPr fitToPage="1"/>
  </sheetPr>
  <dimension ref="A1:AV62"/>
  <sheetViews>
    <sheetView showGridLines="0" showZeros="0" topLeftCell="A10"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04EF2085-7F5B-4495-A1B8-0A6447E5E131}"/>
    <dataValidation type="list" allowBlank="1" showInputMessage="1" showErrorMessage="1" sqref="X15:Z17 X21:Z22" xr:uid="{DEA7E12E-FADA-458F-97DC-27C31F177BF3}">
      <formula1>"✔"</formula1>
    </dataValidation>
    <dataValidation imeMode="halfAlpha" allowBlank="1" showInputMessage="1" showErrorMessage="1" sqref="S26:V28 J26:N28 S37:V37 J37:N37" xr:uid="{252D612F-5EEB-4DD1-9474-55ABEDA2C1B7}"/>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1F2C4BE1-AA2A-404A-B941-7308476364B6}">
          <x14:formula1>
            <xm:f>リスト!$B$2:$B$30</xm:f>
          </x14:formula1>
          <xm:sqref>L10</xm:sqref>
        </x14:dataValidation>
        <x14:dataValidation type="list" allowBlank="1" showInputMessage="1" showErrorMessage="1" xr:uid="{6AF2D740-0AAB-4CFE-A71F-758D8C6C5362}">
          <x14:formula1>
            <xm:f>Sheet1!$A$1:$A$4</xm:f>
          </x14:formula1>
          <xm:sqref>M30:S34</xm:sqref>
        </x14:dataValidation>
        <x14:dataValidation type="list" allowBlank="1" showInputMessage="1" showErrorMessage="1" xr:uid="{E28AA21E-DD48-405C-B7B1-121D9A78A451}">
          <x14:formula1>
            <xm:f>Sheet1!$B$1:$B$4</xm:f>
          </x14:formula1>
          <xm:sqref>M39:S43</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885C9-A71C-41F9-9F6A-122436D1ADCC}">
  <sheetPr>
    <pageSetUpPr fitToPage="1"/>
  </sheetPr>
  <dimension ref="A1:AV62"/>
  <sheetViews>
    <sheetView showGridLines="0" showZeros="0" topLeftCell="A26"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CBDDFFF8-AA63-43A7-A62B-14E7157255F6}"/>
    <dataValidation type="list" allowBlank="1" showInputMessage="1" showErrorMessage="1" sqref="X15:Z17 X21:Z22" xr:uid="{96CCD3A9-EEA6-4695-82E5-83A87A959B47}">
      <formula1>"✔"</formula1>
    </dataValidation>
    <dataValidation imeMode="halfAlpha" allowBlank="1" showInputMessage="1" showErrorMessage="1" sqref="S26:V28 J26:N28 S37:V37 J37:N37" xr:uid="{21D3AC10-21E3-41E9-B8AD-8F6D5B37492B}"/>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D8A129A2-F594-4051-87EC-C29A4DE19271}">
          <x14:formula1>
            <xm:f>リスト!$B$2:$B$30</xm:f>
          </x14:formula1>
          <xm:sqref>L10</xm:sqref>
        </x14:dataValidation>
        <x14:dataValidation type="list" allowBlank="1" showInputMessage="1" showErrorMessage="1" xr:uid="{2F27D6D0-304E-453A-8AAA-BA6A0F786532}">
          <x14:formula1>
            <xm:f>Sheet1!$A$1:$A$4</xm:f>
          </x14:formula1>
          <xm:sqref>M30:S34</xm:sqref>
        </x14:dataValidation>
        <x14:dataValidation type="list" allowBlank="1" showInputMessage="1" showErrorMessage="1" xr:uid="{28B25A96-51B7-4C64-B459-928C8696F820}">
          <x14:formula1>
            <xm:f>Sheet1!$B$1:$B$4</xm:f>
          </x14:formula1>
          <xm:sqref>M39:S43</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612A1-6A0E-40D3-AB96-BC56401CBCB9}">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9B8D47F9-69A3-438D-B3B8-A7B14A841FAD}"/>
    <dataValidation type="list" allowBlank="1" showInputMessage="1" showErrorMessage="1" sqref="X15:Z17 X21:Z22" xr:uid="{0A3655A7-3D05-4646-8B46-051925513CC1}">
      <formula1>"✔"</formula1>
    </dataValidation>
    <dataValidation imeMode="halfAlpha" allowBlank="1" showInputMessage="1" showErrorMessage="1" sqref="S26:V28 J26:N28 S37:V37 J37:N37" xr:uid="{EF4424A0-8E0D-43A5-9EC9-4D244DF4BB76}"/>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E25A6005-E808-4C31-8852-09116897C72C}">
          <x14:formula1>
            <xm:f>リスト!$B$2:$B$30</xm:f>
          </x14:formula1>
          <xm:sqref>L10</xm:sqref>
        </x14:dataValidation>
        <x14:dataValidation type="list" allowBlank="1" showInputMessage="1" showErrorMessage="1" xr:uid="{918DA1D1-201B-4F5F-A854-BF4DF525EFA0}">
          <x14:formula1>
            <xm:f>Sheet1!$A$1:$A$4</xm:f>
          </x14:formula1>
          <xm:sqref>M30:S34</xm:sqref>
        </x14:dataValidation>
        <x14:dataValidation type="list" allowBlank="1" showInputMessage="1" showErrorMessage="1" xr:uid="{93A4350E-D408-42E2-A9AF-2B76DCE3050D}">
          <x14:formula1>
            <xm:f>Sheet1!$B$1:$B$4</xm:f>
          </x14:formula1>
          <xm:sqref>M39:S43</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DDC88-0658-4E91-976A-3D848C9E5DEB}">
  <sheetPr>
    <pageSetUpPr fitToPage="1"/>
  </sheetPr>
  <dimension ref="A1:AV62"/>
  <sheetViews>
    <sheetView showGridLines="0" showZeros="0" topLeftCell="A26"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8F86B337-8EBC-4CBD-8948-B5C436068823}"/>
    <dataValidation type="list" allowBlank="1" showInputMessage="1" showErrorMessage="1" sqref="X15:Z17 X21:Z22" xr:uid="{B4ED009A-6EE5-4DFA-9942-526F18568B18}">
      <formula1>"✔"</formula1>
    </dataValidation>
    <dataValidation imeMode="halfAlpha" allowBlank="1" showInputMessage="1" showErrorMessage="1" sqref="S26:V28 J26:N28 S37:V37 J37:N37" xr:uid="{B3FBE7B4-3A4A-4756-8597-ED104CD35ACF}"/>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8A9D4B5A-4C0D-406D-AD0F-30E87B93645D}">
          <x14:formula1>
            <xm:f>リスト!$B$2:$B$30</xm:f>
          </x14:formula1>
          <xm:sqref>L10</xm:sqref>
        </x14:dataValidation>
        <x14:dataValidation type="list" allowBlank="1" showInputMessage="1" showErrorMessage="1" xr:uid="{19EE578F-7B34-4A52-AFBA-0B0C1E0579D6}">
          <x14:formula1>
            <xm:f>Sheet1!$A$1:$A$4</xm:f>
          </x14:formula1>
          <xm:sqref>M30:S34</xm:sqref>
        </x14:dataValidation>
        <x14:dataValidation type="list" allowBlank="1" showInputMessage="1" showErrorMessage="1" xr:uid="{4677E238-E8D2-4FD1-B1F0-A63C62849A67}">
          <x14:formula1>
            <xm:f>Sheet1!$B$1:$B$4</xm:f>
          </x14:formula1>
          <xm:sqref>M39:S43</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B6BA3-58AF-4066-B7BA-FFA5D488A92B}">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37022234-6C35-4BD1-B245-93E93483C6A4}"/>
    <dataValidation type="list" allowBlank="1" showInputMessage="1" showErrorMessage="1" sqref="X15:Z17 X21:Z22" xr:uid="{FFB5427C-3FE7-4142-AEF4-5D2D56FB3A10}">
      <formula1>"✔"</formula1>
    </dataValidation>
    <dataValidation imeMode="halfAlpha" allowBlank="1" showInputMessage="1" showErrorMessage="1" sqref="S26:V28 J26:N28 S37:V37 J37:N37" xr:uid="{77C47F47-E4EA-4212-9535-7C2D1B68F941}"/>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1A9443F3-8478-47FA-A449-41990156D535}">
          <x14:formula1>
            <xm:f>リスト!$B$2:$B$30</xm:f>
          </x14:formula1>
          <xm:sqref>L10</xm:sqref>
        </x14:dataValidation>
        <x14:dataValidation type="list" allowBlank="1" showInputMessage="1" showErrorMessage="1" xr:uid="{6CF77E37-0F56-473F-A3A1-9B9453D50E58}">
          <x14:formula1>
            <xm:f>Sheet1!$A$1:$A$4</xm:f>
          </x14:formula1>
          <xm:sqref>M30:S34</xm:sqref>
        </x14:dataValidation>
        <x14:dataValidation type="list" allowBlank="1" showInputMessage="1" showErrorMessage="1" xr:uid="{CFD8ABB5-B8B7-45A7-B7C4-6CB065D57CE0}">
          <x14:formula1>
            <xm:f>Sheet1!$B$1:$B$4</xm:f>
          </x14:formula1>
          <xm:sqref>M39:S43</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C10A8-5D73-423D-84FF-626AF7A5F7A7}">
  <sheetPr>
    <pageSetUpPr fitToPage="1"/>
  </sheetPr>
  <dimension ref="A1:AV62"/>
  <sheetViews>
    <sheetView showGridLines="0" showZeros="0" topLeftCell="A17"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8EC2AD30-F19B-461E-87EA-FDE2BC49C5E9}"/>
    <dataValidation type="list" allowBlank="1" showInputMessage="1" showErrorMessage="1" sqref="X15:Z17 X21:Z22" xr:uid="{8A987887-35B7-4D58-B7EC-B3978D962A3C}">
      <formula1>"✔"</formula1>
    </dataValidation>
    <dataValidation imeMode="halfAlpha" allowBlank="1" showInputMessage="1" showErrorMessage="1" sqref="S26:V28 J26:N28 S37:V37 J37:N37" xr:uid="{0E5DA8DA-1CA2-417C-8F18-FD760FEF9A2E}"/>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B0ED79C0-91F9-4BCD-A08A-E743E18A3931}">
          <x14:formula1>
            <xm:f>リスト!$B$2:$B$30</xm:f>
          </x14:formula1>
          <xm:sqref>L10</xm:sqref>
        </x14:dataValidation>
        <x14:dataValidation type="list" allowBlank="1" showInputMessage="1" showErrorMessage="1" xr:uid="{63AD64ED-0462-44EE-BF3E-5F15540AA539}">
          <x14:formula1>
            <xm:f>Sheet1!$A$1:$A$4</xm:f>
          </x14:formula1>
          <xm:sqref>M30:S34</xm:sqref>
        </x14:dataValidation>
        <x14:dataValidation type="list" allowBlank="1" showInputMessage="1" showErrorMessage="1" xr:uid="{A11CD55E-0DBF-4DD6-8D90-24BCE55895E9}">
          <x14:formula1>
            <xm:f>Sheet1!$B$1:$B$4</xm:f>
          </x14:formula1>
          <xm:sqref>M39:S43</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099A7-8C1A-4575-A8D2-7127CECCBDF8}">
  <sheetPr>
    <pageSetUpPr fitToPage="1"/>
  </sheetPr>
  <dimension ref="A1:AV62"/>
  <sheetViews>
    <sheetView showGridLines="0" showZeros="0" topLeftCell="A8" zoomScaleNormal="100" zoomScaleSheetLayoutView="100" workbookViewId="0">
      <selection activeCell="M39" sqref="M39:S43"/>
    </sheetView>
  </sheetViews>
  <sheetFormatPr defaultColWidth="2.21875" defaultRowHeight="13.2"/>
  <cols>
    <col min="1" max="1" width="2.21875" style="2" customWidth="1"/>
    <col min="2" max="7" width="2.21875" style="2"/>
    <col min="8" max="12" width="3.109375" style="2" customWidth="1"/>
    <col min="13" max="14" width="5.77734375" style="2" customWidth="1"/>
    <col min="15" max="16" width="13.77734375" style="2" customWidth="1"/>
    <col min="17" max="27" width="5.77734375" style="2" customWidth="1"/>
    <col min="28" max="34" width="2.21875" style="2"/>
    <col min="35" max="35" width="2.44140625" style="2" bestFit="1" customWidth="1"/>
    <col min="36" max="40" width="2.21875" style="2"/>
    <col min="41" max="47" width="2.21875" style="2" hidden="1" customWidth="1"/>
    <col min="48" max="16384" width="2.21875" style="2"/>
  </cols>
  <sheetData>
    <row r="1" spans="1:48">
      <c r="A1" s="2" t="s">
        <v>230</v>
      </c>
    </row>
    <row r="2" spans="1:48" ht="7.5" customHeight="1"/>
    <row r="3" spans="1:48">
      <c r="A3" s="244" t="s">
        <v>223</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6"/>
    </row>
    <row r="4" spans="1:48" ht="9"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row>
    <row r="5" spans="1:48">
      <c r="A5" s="225" t="s">
        <v>27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7"/>
    </row>
    <row r="6" spans="1:48" ht="4.5" customHeight="1">
      <c r="A6" s="137"/>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7"/>
      <c r="AG6" s="137"/>
      <c r="AH6" s="137"/>
      <c r="AI6" s="137"/>
      <c r="AJ6" s="137"/>
      <c r="AK6" s="137"/>
      <c r="AL6" s="137"/>
      <c r="AM6" s="137"/>
    </row>
    <row r="7" spans="1:48" ht="17.25" customHeight="1">
      <c r="A7" s="184" t="s">
        <v>28</v>
      </c>
      <c r="B7" s="185"/>
      <c r="C7" s="185"/>
      <c r="D7" s="185"/>
      <c r="E7" s="185"/>
      <c r="F7" s="185"/>
      <c r="G7" s="186"/>
      <c r="H7" s="268"/>
      <c r="I7" s="269"/>
      <c r="J7" s="269"/>
      <c r="K7" s="269"/>
      <c r="L7" s="269"/>
      <c r="M7" s="269"/>
      <c r="N7" s="270"/>
      <c r="O7" s="184" t="s">
        <v>29</v>
      </c>
      <c r="P7" s="185"/>
      <c r="Q7" s="185"/>
      <c r="R7" s="185"/>
      <c r="S7" s="186"/>
      <c r="T7" s="271"/>
      <c r="U7" s="272"/>
      <c r="V7" s="272"/>
      <c r="W7" s="272"/>
      <c r="X7" s="272"/>
      <c r="Y7" s="272"/>
      <c r="Z7" s="272"/>
      <c r="AA7" s="272"/>
      <c r="AB7" s="272"/>
      <c r="AC7" s="272"/>
      <c r="AD7" s="272"/>
      <c r="AE7" s="272"/>
      <c r="AF7" s="272"/>
      <c r="AG7" s="272"/>
      <c r="AH7" s="272"/>
      <c r="AI7" s="272"/>
      <c r="AJ7" s="272"/>
      <c r="AK7" s="272"/>
      <c r="AL7" s="272"/>
      <c r="AM7" s="273"/>
    </row>
    <row r="8" spans="1:48">
      <c r="A8" s="247" t="s">
        <v>30</v>
      </c>
      <c r="B8" s="248"/>
      <c r="C8" s="249"/>
      <c r="D8" s="184" t="s">
        <v>31</v>
      </c>
      <c r="E8" s="185"/>
      <c r="F8" s="185"/>
      <c r="G8" s="186"/>
      <c r="H8" s="184" t="s">
        <v>21</v>
      </c>
      <c r="I8" s="185"/>
      <c r="J8" s="185"/>
      <c r="K8" s="185"/>
      <c r="L8" s="185"/>
      <c r="M8" s="185"/>
      <c r="N8" s="185"/>
      <c r="O8" s="185"/>
      <c r="P8" s="185"/>
      <c r="Q8" s="185"/>
      <c r="R8" s="185"/>
      <c r="S8" s="186"/>
      <c r="T8" s="247" t="s">
        <v>32</v>
      </c>
      <c r="U8" s="248"/>
      <c r="V8" s="249"/>
      <c r="W8" s="184" t="s">
        <v>15</v>
      </c>
      <c r="X8" s="185"/>
      <c r="Y8" s="185"/>
      <c r="Z8" s="185"/>
      <c r="AA8" s="185"/>
      <c r="AB8" s="185"/>
      <c r="AC8" s="185"/>
      <c r="AD8" s="185"/>
      <c r="AE8" s="185"/>
      <c r="AF8" s="186"/>
      <c r="AG8" s="256" t="s">
        <v>33</v>
      </c>
      <c r="AH8" s="257"/>
      <c r="AI8" s="257"/>
      <c r="AJ8" s="257"/>
      <c r="AK8" s="257"/>
      <c r="AL8" s="257"/>
      <c r="AM8" s="258"/>
    </row>
    <row r="9" spans="1:48" ht="17.25" customHeight="1">
      <c r="A9" s="250"/>
      <c r="B9" s="251"/>
      <c r="C9" s="252"/>
      <c r="D9" s="253" t="s">
        <v>250</v>
      </c>
      <c r="E9" s="254"/>
      <c r="F9" s="254"/>
      <c r="G9" s="255"/>
      <c r="H9" s="259"/>
      <c r="I9" s="260"/>
      <c r="J9" s="260"/>
      <c r="K9" s="260"/>
      <c r="L9" s="260"/>
      <c r="M9" s="260"/>
      <c r="N9" s="260"/>
      <c r="O9" s="260"/>
      <c r="P9" s="260"/>
      <c r="Q9" s="260"/>
      <c r="R9" s="260"/>
      <c r="S9" s="261"/>
      <c r="T9" s="250"/>
      <c r="U9" s="251"/>
      <c r="V9" s="252"/>
      <c r="W9" s="262"/>
      <c r="X9" s="263"/>
      <c r="Y9" s="263"/>
      <c r="Z9" s="263"/>
      <c r="AA9" s="263"/>
      <c r="AB9" s="263"/>
      <c r="AC9" s="263"/>
      <c r="AD9" s="263"/>
      <c r="AE9" s="263"/>
      <c r="AF9" s="264"/>
      <c r="AG9" s="265"/>
      <c r="AH9" s="266"/>
      <c r="AI9" s="266"/>
      <c r="AJ9" s="266"/>
      <c r="AK9" s="266"/>
      <c r="AL9" s="266"/>
      <c r="AM9" s="267"/>
      <c r="AV9" s="3"/>
    </row>
    <row r="10" spans="1:48" s="3" customFormat="1" ht="20.25" customHeight="1">
      <c r="A10" s="184" t="s">
        <v>34</v>
      </c>
      <c r="B10" s="185"/>
      <c r="C10" s="185"/>
      <c r="D10" s="185"/>
      <c r="E10" s="185"/>
      <c r="F10" s="185"/>
      <c r="G10" s="185"/>
      <c r="H10" s="185"/>
      <c r="I10" s="185"/>
      <c r="J10" s="185"/>
      <c r="K10" s="186"/>
      <c r="L10" s="296"/>
      <c r="M10" s="297"/>
      <c r="N10" s="297"/>
      <c r="O10" s="297"/>
      <c r="P10" s="297"/>
      <c r="Q10" s="297"/>
      <c r="R10" s="297"/>
      <c r="S10" s="297"/>
      <c r="T10" s="297"/>
      <c r="U10" s="297"/>
      <c r="V10" s="297"/>
      <c r="W10" s="297"/>
      <c r="X10" s="297"/>
      <c r="Y10" s="297"/>
      <c r="Z10" s="297"/>
      <c r="AA10" s="297"/>
      <c r="AB10" s="297"/>
      <c r="AC10" s="297"/>
      <c r="AD10" s="297"/>
      <c r="AE10" s="297"/>
      <c r="AF10" s="298"/>
      <c r="AG10" s="282" t="s">
        <v>35</v>
      </c>
      <c r="AH10" s="257"/>
      <c r="AI10" s="258"/>
      <c r="AJ10" s="272"/>
      <c r="AK10" s="272"/>
      <c r="AL10" s="283" t="s">
        <v>36</v>
      </c>
      <c r="AM10" s="284"/>
      <c r="AP10" s="281"/>
      <c r="AQ10" s="281"/>
      <c r="AR10" s="281"/>
      <c r="AS10" s="281"/>
      <c r="AT10" s="281"/>
      <c r="AU10" s="281"/>
    </row>
    <row r="11" spans="1:48" s="3" customFormat="1" ht="18" hidden="1" customHeight="1">
      <c r="A11" s="285" t="s">
        <v>37</v>
      </c>
      <c r="B11" s="286"/>
      <c r="C11" s="286"/>
      <c r="D11" s="286"/>
      <c r="E11" s="286"/>
      <c r="F11" s="286"/>
      <c r="G11" s="286"/>
      <c r="H11" s="287"/>
      <c r="I11" s="5"/>
      <c r="J11" s="135" t="s">
        <v>204</v>
      </c>
      <c r="K11" s="65"/>
      <c r="L11" s="66"/>
      <c r="M11" s="66"/>
      <c r="N11" s="66"/>
      <c r="O11" s="66"/>
      <c r="P11" s="66"/>
      <c r="Q11" s="66"/>
      <c r="R11" s="66"/>
      <c r="S11" s="66"/>
      <c r="T11" s="66"/>
      <c r="U11" s="66"/>
      <c r="V11" s="66"/>
      <c r="W11" s="66"/>
      <c r="X11" s="66"/>
      <c r="Y11" s="5"/>
      <c r="Z11" s="135" t="s">
        <v>203</v>
      </c>
      <c r="AA11" s="65"/>
      <c r="AB11" s="66"/>
      <c r="AC11" s="66"/>
      <c r="AD11" s="66"/>
      <c r="AE11" s="66"/>
      <c r="AF11" s="66"/>
      <c r="AG11" s="66"/>
      <c r="AH11" s="66"/>
      <c r="AI11" s="66"/>
      <c r="AJ11" s="66"/>
      <c r="AK11" s="66"/>
      <c r="AL11" s="66"/>
      <c r="AM11" s="67"/>
    </row>
    <row r="12" spans="1:48" s="3" customFormat="1" ht="6" customHeight="1">
      <c r="A12" s="138"/>
      <c r="B12" s="138"/>
      <c r="C12" s="138"/>
      <c r="D12" s="138"/>
      <c r="E12" s="138"/>
      <c r="F12" s="138"/>
      <c r="G12" s="138"/>
      <c r="H12" s="138"/>
      <c r="I12" s="139"/>
      <c r="J12" s="140"/>
      <c r="K12" s="139"/>
      <c r="L12" s="137"/>
      <c r="M12" s="137"/>
      <c r="N12" s="137"/>
      <c r="O12" s="137"/>
      <c r="P12" s="137"/>
      <c r="Q12" s="137"/>
      <c r="R12" s="137"/>
      <c r="S12" s="137"/>
      <c r="T12" s="137"/>
      <c r="U12" s="139"/>
      <c r="V12" s="137"/>
      <c r="W12" s="137"/>
      <c r="X12" s="137"/>
      <c r="Y12" s="140"/>
      <c r="Z12" s="141"/>
      <c r="AA12" s="139"/>
      <c r="AB12" s="137"/>
      <c r="AC12" s="137"/>
      <c r="AD12" s="137"/>
      <c r="AE12" s="137"/>
      <c r="AF12" s="137"/>
      <c r="AG12" s="137"/>
      <c r="AH12" s="137"/>
      <c r="AI12" s="137"/>
      <c r="AJ12" s="137"/>
      <c r="AK12" s="137"/>
      <c r="AL12" s="137"/>
      <c r="AM12" s="137"/>
    </row>
    <row r="13" spans="1:48" s="3" customFormat="1" ht="12">
      <c r="A13" s="225" t="s">
        <v>38</v>
      </c>
      <c r="B13" s="226"/>
      <c r="C13" s="226"/>
      <c r="D13" s="226"/>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6"/>
      <c r="AM13" s="227"/>
    </row>
    <row r="14" spans="1:48" s="3" customFormat="1" ht="3" customHeight="1">
      <c r="I14" s="85"/>
      <c r="J14" s="142"/>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48" s="3" customFormat="1" ht="18" hidden="1" customHeight="1">
      <c r="A15" s="216" t="s">
        <v>212</v>
      </c>
      <c r="B15" s="217"/>
      <c r="C15" s="217"/>
      <c r="D15" s="217"/>
      <c r="E15" s="217"/>
      <c r="F15" s="217"/>
      <c r="G15" s="217"/>
      <c r="H15" s="217"/>
      <c r="I15" s="217"/>
      <c r="J15" s="217"/>
      <c r="K15" s="217"/>
      <c r="L15" s="217"/>
      <c r="M15" s="217"/>
      <c r="N15" s="217"/>
      <c r="O15" s="217"/>
      <c r="P15" s="217"/>
      <c r="Q15" s="217"/>
      <c r="R15" s="217"/>
      <c r="S15" s="217"/>
      <c r="T15" s="217"/>
      <c r="U15" s="217"/>
      <c r="V15" s="217"/>
      <c r="W15" s="218"/>
      <c r="X15" s="228" t="s">
        <v>39</v>
      </c>
      <c r="Y15" s="229"/>
      <c r="Z15" s="230"/>
      <c r="AA15" s="231" t="s">
        <v>209</v>
      </c>
      <c r="AB15" s="232"/>
      <c r="AC15" s="232"/>
      <c r="AD15" s="232"/>
      <c r="AE15" s="232"/>
      <c r="AF15" s="232"/>
      <c r="AG15" s="232"/>
      <c r="AH15" s="232"/>
      <c r="AI15" s="232"/>
      <c r="AJ15" s="232"/>
      <c r="AK15" s="232"/>
      <c r="AL15" s="232"/>
      <c r="AM15" s="232"/>
    </row>
    <row r="16" spans="1:48" s="3" customFormat="1" ht="18" hidden="1" customHeight="1">
      <c r="A16" s="216" t="s">
        <v>213</v>
      </c>
      <c r="B16" s="217"/>
      <c r="C16" s="217"/>
      <c r="D16" s="217"/>
      <c r="E16" s="217"/>
      <c r="F16" s="217"/>
      <c r="G16" s="217"/>
      <c r="H16" s="217"/>
      <c r="I16" s="217"/>
      <c r="J16" s="217"/>
      <c r="K16" s="217"/>
      <c r="L16" s="217"/>
      <c r="M16" s="217"/>
      <c r="N16" s="217"/>
      <c r="O16" s="217"/>
      <c r="P16" s="217"/>
      <c r="Q16" s="217"/>
      <c r="R16" s="217"/>
      <c r="S16" s="217"/>
      <c r="T16" s="217"/>
      <c r="U16" s="217"/>
      <c r="V16" s="217"/>
      <c r="W16" s="218"/>
      <c r="X16" s="228" t="s">
        <v>39</v>
      </c>
      <c r="Y16" s="229"/>
      <c r="Z16" s="230"/>
      <c r="AA16" s="231" t="s">
        <v>208</v>
      </c>
      <c r="AB16" s="232"/>
      <c r="AC16" s="232"/>
      <c r="AD16" s="232"/>
      <c r="AE16" s="232"/>
      <c r="AF16" s="232"/>
      <c r="AG16" s="232"/>
      <c r="AH16" s="232"/>
      <c r="AI16" s="232"/>
      <c r="AJ16" s="232"/>
      <c r="AK16" s="232"/>
      <c r="AL16" s="232"/>
      <c r="AM16" s="232"/>
    </row>
    <row r="17" spans="1:48" s="3" customFormat="1" ht="18" customHeight="1">
      <c r="A17" s="219" t="s">
        <v>207</v>
      </c>
      <c r="B17" s="220"/>
      <c r="C17" s="220"/>
      <c r="D17" s="220"/>
      <c r="E17" s="220"/>
      <c r="F17" s="220"/>
      <c r="G17" s="220"/>
      <c r="H17" s="220"/>
      <c r="I17" s="220"/>
      <c r="J17" s="220"/>
      <c r="K17" s="220"/>
      <c r="L17" s="220"/>
      <c r="M17" s="220"/>
      <c r="N17" s="220"/>
      <c r="O17" s="220"/>
      <c r="P17" s="220"/>
      <c r="Q17" s="220"/>
      <c r="R17" s="220"/>
      <c r="S17" s="220"/>
      <c r="T17" s="220"/>
      <c r="U17" s="220"/>
      <c r="V17" s="220"/>
      <c r="W17" s="221"/>
      <c r="X17" s="228" t="s">
        <v>39</v>
      </c>
      <c r="Y17" s="229"/>
      <c r="Z17" s="230"/>
      <c r="AA17" s="154"/>
      <c r="AB17" s="154"/>
      <c r="AC17" s="154"/>
      <c r="AD17" s="154"/>
      <c r="AE17" s="154"/>
      <c r="AF17" s="154"/>
      <c r="AG17" s="154"/>
      <c r="AH17" s="154"/>
      <c r="AI17" s="154"/>
      <c r="AJ17" s="154"/>
      <c r="AK17" s="154"/>
      <c r="AL17" s="154"/>
      <c r="AM17" s="154"/>
    </row>
    <row r="18" spans="1:48" s="3" customFormat="1" ht="6" customHeight="1">
      <c r="I18" s="85"/>
      <c r="J18" s="142"/>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48" s="3" customFormat="1" ht="12">
      <c r="A19" s="225" t="s">
        <v>214</v>
      </c>
      <c r="B19" s="226"/>
      <c r="C19" s="226"/>
      <c r="D19" s="226"/>
      <c r="E19" s="226"/>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7"/>
    </row>
    <row r="20" spans="1:48" s="3" customFormat="1" ht="3" customHeight="1">
      <c r="I20" s="85"/>
      <c r="J20" s="142"/>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48" s="3" customFormat="1" ht="18" customHeight="1">
      <c r="A21" s="216" t="s">
        <v>221</v>
      </c>
      <c r="B21" s="217"/>
      <c r="C21" s="217"/>
      <c r="D21" s="217"/>
      <c r="E21" s="217"/>
      <c r="F21" s="217"/>
      <c r="G21" s="217"/>
      <c r="H21" s="217"/>
      <c r="I21" s="217"/>
      <c r="J21" s="217"/>
      <c r="K21" s="217"/>
      <c r="L21" s="217"/>
      <c r="M21" s="217"/>
      <c r="N21" s="217"/>
      <c r="O21" s="217"/>
      <c r="P21" s="217"/>
      <c r="Q21" s="217"/>
      <c r="R21" s="217"/>
      <c r="S21" s="217"/>
      <c r="T21" s="217"/>
      <c r="U21" s="217"/>
      <c r="V21" s="217"/>
      <c r="W21" s="217"/>
      <c r="X21" s="228" t="s">
        <v>39</v>
      </c>
      <c r="Y21" s="229"/>
      <c r="Z21" s="230"/>
      <c r="AA21" s="156"/>
      <c r="AB21" s="156"/>
      <c r="AC21" s="156"/>
      <c r="AD21" s="156"/>
      <c r="AE21" s="156"/>
      <c r="AF21" s="156"/>
      <c r="AG21" s="156"/>
    </row>
    <row r="22" spans="1:48" s="3" customFormat="1" ht="18" hidden="1" customHeight="1">
      <c r="A22" s="216" t="s">
        <v>216</v>
      </c>
      <c r="B22" s="217"/>
      <c r="C22" s="217"/>
      <c r="D22" s="217"/>
      <c r="E22" s="217"/>
      <c r="F22" s="217"/>
      <c r="G22" s="217"/>
      <c r="H22" s="217"/>
      <c r="I22" s="217"/>
      <c r="J22" s="217"/>
      <c r="K22" s="217"/>
      <c r="L22" s="217"/>
      <c r="M22" s="217"/>
      <c r="N22" s="217"/>
      <c r="O22" s="217"/>
      <c r="P22" s="217"/>
      <c r="Q22" s="217"/>
      <c r="R22" s="217"/>
      <c r="S22" s="217"/>
      <c r="T22" s="217"/>
      <c r="U22" s="217"/>
      <c r="V22" s="217"/>
      <c r="W22" s="217"/>
      <c r="X22" s="228" t="s">
        <v>39</v>
      </c>
      <c r="Y22" s="229"/>
      <c r="Z22" s="230"/>
      <c r="AA22" s="156"/>
      <c r="AB22" s="156"/>
      <c r="AC22" s="156"/>
      <c r="AD22" s="156"/>
      <c r="AE22" s="156"/>
      <c r="AF22" s="156"/>
      <c r="AG22" s="156"/>
    </row>
    <row r="23" spans="1:48" s="3" customFormat="1" ht="6" customHeight="1">
      <c r="I23" s="85"/>
      <c r="J23" s="142"/>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48" s="3" customFormat="1" ht="12">
      <c r="A24" s="225" t="s">
        <v>40</v>
      </c>
      <c r="B24" s="226"/>
      <c r="C24" s="226"/>
      <c r="D24" s="226"/>
      <c r="E24" s="226"/>
      <c r="F24" s="226"/>
      <c r="G24" s="226"/>
      <c r="H24" s="226"/>
      <c r="I24" s="226"/>
      <c r="J24" s="226"/>
      <c r="K24" s="226"/>
      <c r="L24" s="226"/>
      <c r="M24" s="226"/>
      <c r="N24" s="226"/>
      <c r="O24" s="226"/>
      <c r="P24" s="226"/>
      <c r="Q24" s="226"/>
      <c r="R24" s="226"/>
      <c r="S24" s="226"/>
      <c r="T24" s="226"/>
      <c r="U24" s="226"/>
      <c r="V24" s="226"/>
      <c r="W24" s="226"/>
      <c r="X24" s="226"/>
      <c r="Y24" s="226"/>
      <c r="Z24" s="226"/>
      <c r="AA24" s="226"/>
      <c r="AB24" s="226"/>
      <c r="AC24" s="226"/>
      <c r="AD24" s="226"/>
      <c r="AE24" s="226"/>
      <c r="AF24" s="226"/>
      <c r="AG24" s="226"/>
      <c r="AH24" s="226"/>
      <c r="AI24" s="226"/>
      <c r="AJ24" s="226"/>
      <c r="AK24" s="226"/>
      <c r="AL24" s="226"/>
      <c r="AM24" s="227"/>
    </row>
    <row r="25" spans="1:48" s="3" customFormat="1" ht="3" customHeight="1" thickBot="1">
      <c r="I25" s="85"/>
      <c r="J25" s="142"/>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48" ht="19.5" customHeight="1">
      <c r="A26" s="143" t="s">
        <v>201</v>
      </c>
      <c r="B26" s="3"/>
      <c r="C26" s="132"/>
      <c r="D26" s="3"/>
      <c r="E26" s="144"/>
      <c r="F26" s="3"/>
      <c r="G26" s="3"/>
      <c r="H26" s="3"/>
      <c r="I26" s="3"/>
      <c r="J26" s="145"/>
      <c r="K26" s="145"/>
      <c r="L26" s="145"/>
      <c r="M26" s="145"/>
      <c r="N26" s="145"/>
      <c r="O26" s="146"/>
      <c r="P26" s="132"/>
      <c r="S26" s="145"/>
      <c r="T26" s="142"/>
      <c r="U26" s="145"/>
      <c r="V26" s="145"/>
      <c r="W26" s="132"/>
      <c r="AC26" s="276"/>
      <c r="AD26" s="274" t="s">
        <v>41</v>
      </c>
      <c r="AE26" s="275"/>
      <c r="AF26" s="275"/>
      <c r="AG26" s="275"/>
      <c r="AH26" s="275"/>
      <c r="AI26" s="241" t="s">
        <v>42</v>
      </c>
      <c r="AJ26" s="242"/>
      <c r="AK26" s="242"/>
      <c r="AL26" s="242"/>
      <c r="AM26" s="243"/>
      <c r="AV26" s="3"/>
    </row>
    <row r="27" spans="1:48">
      <c r="A27" s="143"/>
      <c r="B27" s="3"/>
      <c r="C27" s="132"/>
      <c r="D27" s="3"/>
      <c r="E27" s="144"/>
      <c r="F27" s="3"/>
      <c r="G27" s="3"/>
      <c r="H27" s="3"/>
      <c r="I27" s="3"/>
      <c r="J27" s="145"/>
      <c r="K27" s="145"/>
      <c r="L27" s="145"/>
      <c r="M27" s="145"/>
      <c r="N27" s="145"/>
      <c r="O27" s="146"/>
      <c r="P27" s="132"/>
      <c r="S27" s="145"/>
      <c r="T27" s="142"/>
      <c r="U27" s="145"/>
      <c r="V27" s="145"/>
      <c r="W27" s="134"/>
      <c r="AC27" s="276"/>
      <c r="AD27" s="288" t="str">
        <f>IFERROR(VLOOKUP(L10,リスト!B2:D23,2,FALSE),IFERROR(VLOOKUP(L10,リスト!B24:D30,2,FALSE)*AJ10,""))</f>
        <v/>
      </c>
      <c r="AE27" s="289"/>
      <c r="AF27" s="289"/>
      <c r="AG27" s="292" t="s">
        <v>7</v>
      </c>
      <c r="AH27" s="293"/>
      <c r="AI27" s="237">
        <f>MIN(AD27,ROUNDDOWN((H35+H44)/1000,0))</f>
        <v>0</v>
      </c>
      <c r="AJ27" s="238"/>
      <c r="AK27" s="238"/>
      <c r="AL27" s="233" t="s">
        <v>7</v>
      </c>
      <c r="AM27" s="234"/>
    </row>
    <row r="28" spans="1:48">
      <c r="A28" s="132" t="s">
        <v>205</v>
      </c>
      <c r="B28" s="3"/>
      <c r="C28" s="132"/>
      <c r="D28" s="3"/>
      <c r="E28" s="144"/>
      <c r="F28" s="3"/>
      <c r="G28" s="3"/>
      <c r="H28" s="3"/>
      <c r="I28" s="3"/>
      <c r="J28" s="145"/>
      <c r="K28" s="145"/>
      <c r="L28" s="145"/>
      <c r="M28" s="145"/>
      <c r="N28" s="145"/>
      <c r="O28" s="146"/>
      <c r="P28" s="132"/>
      <c r="S28" s="145"/>
      <c r="T28" s="142"/>
      <c r="U28" s="145"/>
      <c r="V28" s="145"/>
      <c r="W28" s="134"/>
      <c r="AC28" s="276"/>
      <c r="AD28" s="290"/>
      <c r="AE28" s="291"/>
      <c r="AF28" s="291"/>
      <c r="AG28" s="294"/>
      <c r="AH28" s="295"/>
      <c r="AI28" s="239"/>
      <c r="AJ28" s="240"/>
      <c r="AK28" s="240"/>
      <c r="AL28" s="235"/>
      <c r="AM28" s="236"/>
    </row>
    <row r="29" spans="1:48" ht="15" customHeight="1">
      <c r="A29" s="184" t="s">
        <v>43</v>
      </c>
      <c r="B29" s="185"/>
      <c r="C29" s="185"/>
      <c r="D29" s="185"/>
      <c r="E29" s="185"/>
      <c r="F29" s="185"/>
      <c r="G29" s="186"/>
      <c r="H29" s="185" t="s">
        <v>44</v>
      </c>
      <c r="I29" s="185"/>
      <c r="J29" s="185"/>
      <c r="K29" s="185"/>
      <c r="L29" s="185"/>
      <c r="M29" s="183" t="s">
        <v>254</v>
      </c>
      <c r="N29" s="183"/>
      <c r="O29" s="183"/>
      <c r="P29" s="183"/>
      <c r="Q29" s="183"/>
      <c r="R29" s="183"/>
      <c r="S29" s="183"/>
      <c r="T29" s="183" t="s">
        <v>255</v>
      </c>
      <c r="U29" s="183"/>
      <c r="V29" s="183"/>
      <c r="W29" s="183"/>
      <c r="X29" s="183"/>
      <c r="Y29" s="183"/>
      <c r="Z29" s="183"/>
      <c r="AA29" s="183"/>
      <c r="AB29" s="183"/>
      <c r="AC29" s="183"/>
      <c r="AD29" s="183" t="s">
        <v>256</v>
      </c>
      <c r="AE29" s="183"/>
      <c r="AF29" s="183"/>
      <c r="AG29" s="183"/>
      <c r="AH29" s="183"/>
      <c r="AI29" s="183"/>
      <c r="AJ29" s="183"/>
      <c r="AK29" s="183"/>
      <c r="AL29" s="183"/>
      <c r="AM29" s="183"/>
    </row>
    <row r="30" spans="1:48" ht="15" customHeight="1">
      <c r="A30" s="88" t="s">
        <v>247</v>
      </c>
      <c r="B30" s="89"/>
      <c r="C30" s="89"/>
      <c r="D30" s="89"/>
      <c r="E30" s="90"/>
      <c r="F30" s="90"/>
      <c r="G30" s="91"/>
      <c r="H30" s="187"/>
      <c r="I30" s="187"/>
      <c r="J30" s="187"/>
      <c r="K30" s="187"/>
      <c r="L30" s="187"/>
      <c r="M30" s="188"/>
      <c r="N30" s="189"/>
      <c r="O30" s="189"/>
      <c r="P30" s="189"/>
      <c r="Q30" s="189"/>
      <c r="R30" s="189"/>
      <c r="S30" s="190"/>
      <c r="T30" s="188"/>
      <c r="U30" s="189"/>
      <c r="V30" s="189"/>
      <c r="W30" s="189"/>
      <c r="X30" s="189"/>
      <c r="Y30" s="189"/>
      <c r="Z30" s="189"/>
      <c r="AA30" s="189"/>
      <c r="AB30" s="189"/>
      <c r="AC30" s="197"/>
      <c r="AD30" s="209"/>
      <c r="AE30" s="189"/>
      <c r="AF30" s="189"/>
      <c r="AG30" s="189"/>
      <c r="AH30" s="189"/>
      <c r="AI30" s="189"/>
      <c r="AJ30" s="189"/>
      <c r="AK30" s="189"/>
      <c r="AL30" s="189"/>
      <c r="AM30" s="197"/>
    </row>
    <row r="31" spans="1:48" ht="15" customHeight="1">
      <c r="A31" s="72" t="s">
        <v>248</v>
      </c>
      <c r="B31" s="73"/>
      <c r="C31" s="73"/>
      <c r="D31" s="73"/>
      <c r="E31" s="74"/>
      <c r="F31" s="74"/>
      <c r="G31" s="75"/>
      <c r="H31" s="208"/>
      <c r="I31" s="208"/>
      <c r="J31" s="208"/>
      <c r="K31" s="208"/>
      <c r="L31" s="208"/>
      <c r="M31" s="198"/>
      <c r="N31" s="199"/>
      <c r="O31" s="199"/>
      <c r="P31" s="199"/>
      <c r="Q31" s="199"/>
      <c r="R31" s="199"/>
      <c r="S31" s="210"/>
      <c r="T31" s="198"/>
      <c r="U31" s="199"/>
      <c r="V31" s="199"/>
      <c r="W31" s="199"/>
      <c r="X31" s="199"/>
      <c r="Y31" s="199"/>
      <c r="Z31" s="199"/>
      <c r="AA31" s="199"/>
      <c r="AB31" s="199"/>
      <c r="AC31" s="200"/>
      <c r="AD31" s="211"/>
      <c r="AE31" s="199"/>
      <c r="AF31" s="199"/>
      <c r="AG31" s="199"/>
      <c r="AH31" s="199"/>
      <c r="AI31" s="199"/>
      <c r="AJ31" s="199"/>
      <c r="AK31" s="199"/>
      <c r="AL31" s="199"/>
      <c r="AM31" s="200"/>
    </row>
    <row r="32" spans="1:48" ht="15" customHeight="1">
      <c r="A32" s="72"/>
      <c r="B32" s="73"/>
      <c r="C32" s="73"/>
      <c r="D32" s="73"/>
      <c r="E32" s="74"/>
      <c r="F32" s="74"/>
      <c r="G32" s="75"/>
      <c r="H32" s="208"/>
      <c r="I32" s="208"/>
      <c r="J32" s="208"/>
      <c r="K32" s="208"/>
      <c r="L32" s="208"/>
      <c r="M32" s="198"/>
      <c r="N32" s="199"/>
      <c r="O32" s="199"/>
      <c r="P32" s="199"/>
      <c r="Q32" s="199"/>
      <c r="R32" s="199"/>
      <c r="S32" s="210"/>
      <c r="T32" s="198"/>
      <c r="U32" s="199"/>
      <c r="V32" s="199"/>
      <c r="W32" s="199"/>
      <c r="X32" s="199"/>
      <c r="Y32" s="199"/>
      <c r="Z32" s="199"/>
      <c r="AA32" s="199"/>
      <c r="AB32" s="199"/>
      <c r="AC32" s="200"/>
      <c r="AD32" s="211"/>
      <c r="AE32" s="199"/>
      <c r="AF32" s="199"/>
      <c r="AG32" s="199"/>
      <c r="AH32" s="199"/>
      <c r="AI32" s="199"/>
      <c r="AJ32" s="199"/>
      <c r="AK32" s="199"/>
      <c r="AL32" s="199"/>
      <c r="AM32" s="200"/>
    </row>
    <row r="33" spans="1:48" ht="15" customHeight="1">
      <c r="A33" s="72"/>
      <c r="B33" s="73"/>
      <c r="C33" s="73"/>
      <c r="D33" s="73"/>
      <c r="E33" s="74"/>
      <c r="F33" s="74"/>
      <c r="G33" s="75"/>
      <c r="H33" s="208"/>
      <c r="I33" s="208"/>
      <c r="J33" s="208"/>
      <c r="K33" s="208"/>
      <c r="L33" s="208"/>
      <c r="M33" s="212"/>
      <c r="N33" s="213"/>
      <c r="O33" s="213"/>
      <c r="P33" s="213"/>
      <c r="Q33" s="213"/>
      <c r="R33" s="213"/>
      <c r="S33" s="214"/>
      <c r="T33" s="198"/>
      <c r="U33" s="199"/>
      <c r="V33" s="199"/>
      <c r="W33" s="199"/>
      <c r="X33" s="199"/>
      <c r="Y33" s="199"/>
      <c r="Z33" s="199"/>
      <c r="AA33" s="199"/>
      <c r="AB33" s="199"/>
      <c r="AC33" s="200"/>
      <c r="AD33" s="211"/>
      <c r="AE33" s="199"/>
      <c r="AF33" s="199"/>
      <c r="AG33" s="199"/>
      <c r="AH33" s="199"/>
      <c r="AI33" s="199"/>
      <c r="AJ33" s="199"/>
      <c r="AK33" s="199"/>
      <c r="AL33" s="199"/>
      <c r="AM33" s="200"/>
      <c r="AV33" s="3"/>
    </row>
    <row r="34" spans="1:48" ht="15" customHeight="1">
      <c r="A34" s="72"/>
      <c r="B34" s="73"/>
      <c r="C34" s="73"/>
      <c r="D34" s="73"/>
      <c r="E34" s="74"/>
      <c r="F34" s="74"/>
      <c r="G34" s="75"/>
      <c r="H34" s="208"/>
      <c r="I34" s="208"/>
      <c r="J34" s="208"/>
      <c r="K34" s="208"/>
      <c r="L34" s="208"/>
      <c r="M34" s="179"/>
      <c r="N34" s="180"/>
      <c r="O34" s="180"/>
      <c r="P34" s="180"/>
      <c r="Q34" s="180"/>
      <c r="R34" s="180"/>
      <c r="S34" s="215"/>
      <c r="T34" s="179"/>
      <c r="U34" s="180"/>
      <c r="V34" s="180"/>
      <c r="W34" s="180"/>
      <c r="X34" s="180"/>
      <c r="Y34" s="180"/>
      <c r="Z34" s="180"/>
      <c r="AA34" s="180"/>
      <c r="AB34" s="180"/>
      <c r="AC34" s="181"/>
      <c r="AD34" s="182"/>
      <c r="AE34" s="180"/>
      <c r="AF34" s="180"/>
      <c r="AG34" s="180"/>
      <c r="AH34" s="180"/>
      <c r="AI34" s="180"/>
      <c r="AJ34" s="180"/>
      <c r="AK34" s="180"/>
      <c r="AL34" s="180"/>
      <c r="AM34" s="181"/>
    </row>
    <row r="35" spans="1:48" ht="15" customHeight="1">
      <c r="A35" s="76" t="s">
        <v>25</v>
      </c>
      <c r="B35" s="77"/>
      <c r="C35" s="77"/>
      <c r="D35" s="77"/>
      <c r="E35" s="77"/>
      <c r="F35" s="77"/>
      <c r="G35" s="78"/>
      <c r="H35" s="201">
        <f>SUM(H30:L34)</f>
        <v>0</v>
      </c>
      <c r="I35" s="201"/>
      <c r="J35" s="201"/>
      <c r="K35" s="201"/>
      <c r="L35" s="202"/>
      <c r="M35" s="222"/>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4"/>
    </row>
    <row r="36" spans="1:48">
      <c r="A36" s="143"/>
      <c r="B36" s="3"/>
      <c r="C36" s="132"/>
      <c r="D36" s="3"/>
      <c r="E36" s="144"/>
      <c r="F36" s="3"/>
      <c r="G36" s="3"/>
      <c r="H36" s="3"/>
      <c r="I36" s="3"/>
      <c r="J36" s="145"/>
      <c r="K36" s="145"/>
      <c r="L36" s="145"/>
      <c r="M36" s="145"/>
      <c r="N36" s="145"/>
      <c r="O36" s="146"/>
      <c r="P36" s="132"/>
      <c r="S36" s="145"/>
      <c r="T36" s="142"/>
      <c r="U36" s="145"/>
      <c r="V36" s="145"/>
      <c r="W36" s="134"/>
      <c r="AD36" s="132"/>
      <c r="AE36" s="133"/>
      <c r="AF36" s="133"/>
      <c r="AG36" s="133"/>
      <c r="AH36" s="134"/>
      <c r="AI36" s="206"/>
      <c r="AJ36" s="206"/>
      <c r="AK36" s="206"/>
      <c r="AL36" s="207"/>
      <c r="AM36" s="207"/>
    </row>
    <row r="37" spans="1:48">
      <c r="A37" s="132" t="s">
        <v>206</v>
      </c>
      <c r="B37" s="3"/>
      <c r="C37" s="132"/>
      <c r="D37" s="3"/>
      <c r="E37" s="144"/>
      <c r="F37" s="3"/>
      <c r="G37" s="3"/>
      <c r="H37" s="3"/>
      <c r="I37" s="3"/>
      <c r="J37" s="145"/>
      <c r="K37" s="145"/>
      <c r="L37" s="145"/>
      <c r="M37" s="145"/>
      <c r="N37" s="145"/>
      <c r="O37" s="146"/>
      <c r="P37" s="132"/>
      <c r="S37" s="145"/>
      <c r="T37" s="142"/>
      <c r="U37" s="145"/>
      <c r="V37" s="145"/>
      <c r="W37" s="134"/>
      <c r="AD37" s="132"/>
      <c r="AE37" s="133"/>
      <c r="AF37" s="133"/>
      <c r="AG37" s="133"/>
      <c r="AH37" s="134"/>
      <c r="AI37" s="206"/>
      <c r="AJ37" s="206"/>
      <c r="AK37" s="206"/>
      <c r="AL37" s="207"/>
      <c r="AM37" s="207"/>
    </row>
    <row r="38" spans="1:48" ht="15" customHeight="1">
      <c r="A38" s="184" t="s">
        <v>43</v>
      </c>
      <c r="B38" s="185"/>
      <c r="C38" s="185"/>
      <c r="D38" s="185"/>
      <c r="E38" s="185"/>
      <c r="F38" s="185"/>
      <c r="G38" s="186"/>
      <c r="H38" s="185" t="s">
        <v>44</v>
      </c>
      <c r="I38" s="185"/>
      <c r="J38" s="185"/>
      <c r="K38" s="185"/>
      <c r="L38" s="185"/>
      <c r="M38" s="183" t="s">
        <v>254</v>
      </c>
      <c r="N38" s="183"/>
      <c r="O38" s="183"/>
      <c r="P38" s="183"/>
      <c r="Q38" s="183"/>
      <c r="R38" s="183"/>
      <c r="S38" s="183"/>
      <c r="T38" s="183" t="s">
        <v>255</v>
      </c>
      <c r="U38" s="183"/>
      <c r="V38" s="183"/>
      <c r="W38" s="183"/>
      <c r="X38" s="183"/>
      <c r="Y38" s="183"/>
      <c r="Z38" s="183"/>
      <c r="AA38" s="183"/>
      <c r="AB38" s="183"/>
      <c r="AC38" s="183"/>
      <c r="AD38" s="183" t="s">
        <v>256</v>
      </c>
      <c r="AE38" s="183"/>
      <c r="AF38" s="183"/>
      <c r="AG38" s="183"/>
      <c r="AH38" s="183"/>
      <c r="AI38" s="183"/>
      <c r="AJ38" s="183"/>
      <c r="AK38" s="183"/>
      <c r="AL38" s="183"/>
      <c r="AM38" s="183"/>
    </row>
    <row r="39" spans="1:48" ht="15" customHeight="1">
      <c r="A39" s="88" t="s">
        <v>247</v>
      </c>
      <c r="B39" s="89"/>
      <c r="C39" s="89"/>
      <c r="D39" s="89"/>
      <c r="E39" s="90"/>
      <c r="F39" s="90"/>
      <c r="G39" s="91"/>
      <c r="H39" s="187"/>
      <c r="I39" s="187"/>
      <c r="J39" s="187"/>
      <c r="K39" s="187"/>
      <c r="L39" s="187"/>
      <c r="M39" s="188"/>
      <c r="N39" s="189"/>
      <c r="O39" s="189"/>
      <c r="P39" s="189"/>
      <c r="Q39" s="189"/>
      <c r="R39" s="189"/>
      <c r="S39" s="190"/>
      <c r="T39" s="188"/>
      <c r="U39" s="189"/>
      <c r="V39" s="189"/>
      <c r="W39" s="189"/>
      <c r="X39" s="189"/>
      <c r="Y39" s="189"/>
      <c r="Z39" s="189"/>
      <c r="AA39" s="189"/>
      <c r="AB39" s="189"/>
      <c r="AC39" s="197"/>
      <c r="AD39" s="209"/>
      <c r="AE39" s="189"/>
      <c r="AF39" s="189"/>
      <c r="AG39" s="189"/>
      <c r="AH39" s="189"/>
      <c r="AI39" s="189"/>
      <c r="AJ39" s="189"/>
      <c r="AK39" s="189"/>
      <c r="AL39" s="189"/>
      <c r="AM39" s="197"/>
    </row>
    <row r="40" spans="1:48" ht="15" customHeight="1">
      <c r="A40" s="72" t="s">
        <v>248</v>
      </c>
      <c r="B40" s="73"/>
      <c r="C40" s="73"/>
      <c r="D40" s="73"/>
      <c r="E40" s="74"/>
      <c r="F40" s="74"/>
      <c r="G40" s="75"/>
      <c r="H40" s="208"/>
      <c r="I40" s="208"/>
      <c r="J40" s="208"/>
      <c r="K40" s="208"/>
      <c r="L40" s="208"/>
      <c r="M40" s="198"/>
      <c r="N40" s="199"/>
      <c r="O40" s="199"/>
      <c r="P40" s="199"/>
      <c r="Q40" s="199"/>
      <c r="R40" s="199"/>
      <c r="S40" s="210"/>
      <c r="T40" s="198"/>
      <c r="U40" s="199"/>
      <c r="V40" s="199"/>
      <c r="W40" s="199"/>
      <c r="X40" s="199"/>
      <c r="Y40" s="199"/>
      <c r="Z40" s="199"/>
      <c r="AA40" s="199"/>
      <c r="AB40" s="199"/>
      <c r="AC40" s="200"/>
      <c r="AD40" s="211"/>
      <c r="AE40" s="199"/>
      <c r="AF40" s="199"/>
      <c r="AG40" s="199"/>
      <c r="AH40" s="199"/>
      <c r="AI40" s="199"/>
      <c r="AJ40" s="199"/>
      <c r="AK40" s="199"/>
      <c r="AL40" s="199"/>
      <c r="AM40" s="200"/>
    </row>
    <row r="41" spans="1:48" ht="15" customHeight="1">
      <c r="A41" s="72"/>
      <c r="B41" s="73"/>
      <c r="C41" s="73"/>
      <c r="D41" s="73"/>
      <c r="E41" s="74"/>
      <c r="F41" s="74"/>
      <c r="G41" s="75"/>
      <c r="H41" s="208"/>
      <c r="I41" s="208"/>
      <c r="J41" s="208"/>
      <c r="K41" s="208"/>
      <c r="L41" s="208"/>
      <c r="M41" s="198"/>
      <c r="N41" s="199"/>
      <c r="O41" s="199"/>
      <c r="P41" s="199"/>
      <c r="Q41" s="199"/>
      <c r="R41" s="199"/>
      <c r="S41" s="210"/>
      <c r="T41" s="198"/>
      <c r="U41" s="199"/>
      <c r="V41" s="199"/>
      <c r="W41" s="199"/>
      <c r="X41" s="199"/>
      <c r="Y41" s="199"/>
      <c r="Z41" s="199"/>
      <c r="AA41" s="199"/>
      <c r="AB41" s="199"/>
      <c r="AC41" s="200"/>
      <c r="AD41" s="211"/>
      <c r="AE41" s="199"/>
      <c r="AF41" s="199"/>
      <c r="AG41" s="199"/>
      <c r="AH41" s="199"/>
      <c r="AI41" s="199"/>
      <c r="AJ41" s="199"/>
      <c r="AK41" s="199"/>
      <c r="AL41" s="199"/>
      <c r="AM41" s="200"/>
    </row>
    <row r="42" spans="1:48" ht="15" customHeight="1">
      <c r="A42" s="72"/>
      <c r="B42" s="73"/>
      <c r="C42" s="73"/>
      <c r="D42" s="73"/>
      <c r="E42" s="74"/>
      <c r="F42" s="74"/>
      <c r="G42" s="75"/>
      <c r="H42" s="208"/>
      <c r="I42" s="208"/>
      <c r="J42" s="208"/>
      <c r="K42" s="208"/>
      <c r="L42" s="208"/>
      <c r="M42" s="212"/>
      <c r="N42" s="213"/>
      <c r="O42" s="213"/>
      <c r="P42" s="213"/>
      <c r="Q42" s="213"/>
      <c r="R42" s="213"/>
      <c r="S42" s="214"/>
      <c r="T42" s="198"/>
      <c r="U42" s="199"/>
      <c r="V42" s="199"/>
      <c r="W42" s="199"/>
      <c r="X42" s="199"/>
      <c r="Y42" s="199"/>
      <c r="Z42" s="199"/>
      <c r="AA42" s="199"/>
      <c r="AB42" s="199"/>
      <c r="AC42" s="200"/>
      <c r="AD42" s="211"/>
      <c r="AE42" s="199"/>
      <c r="AF42" s="199"/>
      <c r="AG42" s="199"/>
      <c r="AH42" s="199"/>
      <c r="AI42" s="199"/>
      <c r="AJ42" s="199"/>
      <c r="AK42" s="199"/>
      <c r="AL42" s="199"/>
      <c r="AM42" s="200"/>
      <c r="AV42" s="3"/>
    </row>
    <row r="43" spans="1:48" ht="15" customHeight="1">
      <c r="A43" s="72"/>
      <c r="B43" s="73"/>
      <c r="C43" s="73"/>
      <c r="D43" s="73"/>
      <c r="E43" s="74"/>
      <c r="F43" s="74"/>
      <c r="G43" s="75"/>
      <c r="H43" s="208"/>
      <c r="I43" s="208"/>
      <c r="J43" s="208"/>
      <c r="K43" s="208"/>
      <c r="L43" s="208"/>
      <c r="M43" s="179"/>
      <c r="N43" s="180"/>
      <c r="O43" s="180"/>
      <c r="P43" s="180"/>
      <c r="Q43" s="180"/>
      <c r="R43" s="180"/>
      <c r="S43" s="215"/>
      <c r="T43" s="179"/>
      <c r="U43" s="180"/>
      <c r="V43" s="180"/>
      <c r="W43" s="180"/>
      <c r="X43" s="180"/>
      <c r="Y43" s="180"/>
      <c r="Z43" s="180"/>
      <c r="AA43" s="180"/>
      <c r="AB43" s="180"/>
      <c r="AC43" s="181"/>
      <c r="AD43" s="182"/>
      <c r="AE43" s="180"/>
      <c r="AF43" s="180"/>
      <c r="AG43" s="180"/>
      <c r="AH43" s="180"/>
      <c r="AI43" s="180"/>
      <c r="AJ43" s="180"/>
      <c r="AK43" s="180"/>
      <c r="AL43" s="180"/>
      <c r="AM43" s="181"/>
    </row>
    <row r="44" spans="1:48" ht="15" customHeight="1">
      <c r="A44" s="76" t="s">
        <v>25</v>
      </c>
      <c r="B44" s="77"/>
      <c r="C44" s="77"/>
      <c r="D44" s="77"/>
      <c r="E44" s="77"/>
      <c r="F44" s="77"/>
      <c r="G44" s="78"/>
      <c r="H44" s="201">
        <f>SUM(H39:L43)</f>
        <v>0</v>
      </c>
      <c r="I44" s="201"/>
      <c r="J44" s="201"/>
      <c r="K44" s="201"/>
      <c r="L44" s="202"/>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5"/>
    </row>
    <row r="45" spans="1:48" ht="6" customHeight="1">
      <c r="A45" s="147"/>
      <c r="B45" s="147"/>
      <c r="C45" s="147"/>
      <c r="D45" s="147"/>
      <c r="E45" s="148"/>
      <c r="F45" s="148"/>
      <c r="G45" s="148"/>
      <c r="H45" s="148"/>
      <c r="I45" s="148"/>
      <c r="J45" s="149"/>
      <c r="K45" s="149"/>
      <c r="L45" s="149"/>
      <c r="M45" s="149"/>
      <c r="N45" s="149"/>
      <c r="AH45" s="153"/>
    </row>
    <row r="46" spans="1:48" s="3" customFormat="1" ht="19.5" hidden="1" customHeight="1">
      <c r="A46" s="155" t="s">
        <v>202</v>
      </c>
      <c r="B46" s="68"/>
      <c r="C46" s="68"/>
      <c r="D46" s="68"/>
      <c r="E46" s="68"/>
      <c r="F46" s="68"/>
      <c r="G46" s="68"/>
      <c r="H46" s="68"/>
      <c r="I46" s="69"/>
      <c r="J46" s="71"/>
      <c r="K46" s="68"/>
      <c r="L46" s="70"/>
      <c r="M46" s="70"/>
      <c r="N46" s="70"/>
      <c r="O46" s="68"/>
      <c r="P46" s="68"/>
      <c r="Q46" s="68"/>
      <c r="R46" s="68"/>
      <c r="S46" s="68"/>
      <c r="T46" s="79"/>
      <c r="U46" s="79"/>
      <c r="V46" s="79"/>
      <c r="W46" s="79"/>
      <c r="AC46" s="276"/>
      <c r="AD46" s="274" t="s">
        <v>41</v>
      </c>
      <c r="AE46" s="275"/>
      <c r="AF46" s="275"/>
      <c r="AG46" s="275"/>
      <c r="AH46" s="275"/>
      <c r="AI46" s="241" t="s">
        <v>42</v>
      </c>
      <c r="AJ46" s="242"/>
      <c r="AK46" s="242"/>
      <c r="AL46" s="242"/>
      <c r="AM46" s="243"/>
    </row>
    <row r="47" spans="1:48" s="3" customFormat="1" ht="13.5" hidden="1" customHeight="1">
      <c r="A47" s="68"/>
      <c r="B47" s="68"/>
      <c r="C47" s="68"/>
      <c r="D47" s="68"/>
      <c r="E47" s="68"/>
      <c r="F47" s="68"/>
      <c r="G47" s="68"/>
      <c r="H47" s="68"/>
      <c r="I47" s="68"/>
      <c r="J47" s="68"/>
      <c r="K47" s="68"/>
      <c r="L47" s="68"/>
      <c r="M47" s="68"/>
      <c r="N47" s="68"/>
      <c r="O47" s="68"/>
      <c r="P47" s="68"/>
      <c r="Q47" s="68"/>
      <c r="R47" s="68"/>
      <c r="S47" s="68"/>
      <c r="T47" s="68"/>
      <c r="U47" s="68"/>
      <c r="V47" s="68"/>
      <c r="W47" s="68"/>
      <c r="AC47" s="276"/>
      <c r="AD47" s="305" t="str">
        <f>IFERROR(VLOOKUP(L10,リスト!B24:E30,4,FALSE)*AJ10,"")</f>
        <v/>
      </c>
      <c r="AE47" s="306"/>
      <c r="AF47" s="306"/>
      <c r="AG47" s="277" t="s">
        <v>7</v>
      </c>
      <c r="AH47" s="277"/>
      <c r="AI47" s="239" t="str">
        <f>IF(AD47="","",MIN(AD47,ROUNDDOWN(H55/1000,0)))</f>
        <v/>
      </c>
      <c r="AJ47" s="240"/>
      <c r="AK47" s="240"/>
      <c r="AL47" s="277" t="s">
        <v>7</v>
      </c>
      <c r="AM47" s="278"/>
    </row>
    <row r="48" spans="1:48" s="3" customFormat="1" ht="12" hidden="1">
      <c r="A48" s="64"/>
      <c r="B48" s="68"/>
      <c r="C48" s="68"/>
      <c r="D48" s="68"/>
      <c r="E48" s="68"/>
      <c r="F48" s="68"/>
      <c r="G48" s="68"/>
      <c r="H48" s="68"/>
      <c r="I48" s="68"/>
      <c r="J48" s="68"/>
      <c r="K48" s="68"/>
      <c r="L48" s="68"/>
      <c r="M48" s="68"/>
      <c r="N48" s="68"/>
      <c r="O48" s="68"/>
      <c r="P48" s="68"/>
      <c r="Q48" s="68"/>
      <c r="R48" s="68"/>
      <c r="S48" s="68"/>
      <c r="T48" s="68"/>
      <c r="U48" s="68"/>
      <c r="V48" s="68"/>
      <c r="W48" s="68"/>
      <c r="AC48" s="276"/>
      <c r="AD48" s="307"/>
      <c r="AE48" s="308"/>
      <c r="AF48" s="308"/>
      <c r="AG48" s="277"/>
      <c r="AH48" s="277"/>
      <c r="AI48" s="279"/>
      <c r="AJ48" s="280"/>
      <c r="AK48" s="280"/>
      <c r="AL48" s="277"/>
      <c r="AM48" s="278"/>
      <c r="AT48" s="4"/>
    </row>
    <row r="49" spans="1:39" ht="15" hidden="1" customHeight="1">
      <c r="A49" s="184" t="s">
        <v>43</v>
      </c>
      <c r="B49" s="185"/>
      <c r="C49" s="185"/>
      <c r="D49" s="185"/>
      <c r="E49" s="185"/>
      <c r="F49" s="185"/>
      <c r="G49" s="186"/>
      <c r="H49" s="185" t="s">
        <v>44</v>
      </c>
      <c r="I49" s="185"/>
      <c r="J49" s="185"/>
      <c r="K49" s="185"/>
      <c r="L49" s="185"/>
      <c r="M49" s="184" t="s">
        <v>45</v>
      </c>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6"/>
    </row>
    <row r="50" spans="1:39" ht="15" hidden="1" customHeight="1">
      <c r="A50" s="88" t="s">
        <v>46</v>
      </c>
      <c r="B50" s="89"/>
      <c r="C50" s="89"/>
      <c r="D50" s="89"/>
      <c r="E50" s="90"/>
      <c r="F50" s="90"/>
      <c r="G50" s="91"/>
      <c r="H50" s="187"/>
      <c r="I50" s="187"/>
      <c r="J50" s="187"/>
      <c r="K50" s="187"/>
      <c r="L50" s="187"/>
      <c r="M50" s="299"/>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1"/>
    </row>
    <row r="51" spans="1:39" ht="15" hidden="1" customHeight="1">
      <c r="A51" s="72" t="s">
        <v>47</v>
      </c>
      <c r="B51" s="73"/>
      <c r="C51" s="73"/>
      <c r="D51" s="73"/>
      <c r="E51" s="74"/>
      <c r="F51" s="74"/>
      <c r="G51" s="75"/>
      <c r="H51" s="208"/>
      <c r="I51" s="208"/>
      <c r="J51" s="208"/>
      <c r="K51" s="208"/>
      <c r="L51" s="208"/>
      <c r="M51" s="302"/>
      <c r="N51" s="303"/>
      <c r="O51" s="303"/>
      <c r="P51" s="303"/>
      <c r="Q51" s="303"/>
      <c r="R51" s="303"/>
      <c r="S51" s="303"/>
      <c r="T51" s="303"/>
      <c r="U51" s="303"/>
      <c r="V51" s="303"/>
      <c r="W51" s="303"/>
      <c r="X51" s="303"/>
      <c r="Y51" s="303"/>
      <c r="Z51" s="303"/>
      <c r="AA51" s="303"/>
      <c r="AB51" s="303"/>
      <c r="AC51" s="303"/>
      <c r="AD51" s="303"/>
      <c r="AE51" s="303"/>
      <c r="AF51" s="303"/>
      <c r="AG51" s="303"/>
      <c r="AH51" s="303"/>
      <c r="AI51" s="303"/>
      <c r="AJ51" s="303"/>
      <c r="AK51" s="303"/>
      <c r="AL51" s="303"/>
      <c r="AM51" s="304"/>
    </row>
    <row r="52" spans="1:39" ht="15" hidden="1" customHeight="1">
      <c r="A52" s="72" t="s">
        <v>48</v>
      </c>
      <c r="B52" s="73"/>
      <c r="C52" s="73"/>
      <c r="D52" s="73"/>
      <c r="E52" s="74"/>
      <c r="F52" s="74"/>
      <c r="G52" s="75"/>
      <c r="H52" s="208"/>
      <c r="I52" s="208"/>
      <c r="J52" s="208"/>
      <c r="K52" s="208"/>
      <c r="L52" s="208"/>
      <c r="M52" s="302"/>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4"/>
    </row>
    <row r="53" spans="1:39" ht="15" hidden="1" customHeight="1">
      <c r="A53" s="72" t="s">
        <v>49</v>
      </c>
      <c r="B53" s="73"/>
      <c r="C53" s="73"/>
      <c r="D53" s="73"/>
      <c r="E53" s="74"/>
      <c r="F53" s="74"/>
      <c r="G53" s="75"/>
      <c r="H53" s="208"/>
      <c r="I53" s="208"/>
      <c r="J53" s="208"/>
      <c r="K53" s="208"/>
      <c r="L53" s="208"/>
      <c r="M53" s="302"/>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4"/>
    </row>
    <row r="54" spans="1:39" ht="15" hidden="1" customHeight="1">
      <c r="A54" s="72" t="s">
        <v>50</v>
      </c>
      <c r="B54" s="73"/>
      <c r="C54" s="73"/>
      <c r="D54" s="73"/>
      <c r="E54" s="74"/>
      <c r="F54" s="74"/>
      <c r="G54" s="75"/>
      <c r="H54" s="208"/>
      <c r="I54" s="208"/>
      <c r="J54" s="208"/>
      <c r="K54" s="208"/>
      <c r="L54" s="208"/>
      <c r="M54" s="302"/>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4"/>
    </row>
    <row r="55" spans="1:39" ht="15" hidden="1" customHeight="1">
      <c r="A55" s="76" t="s">
        <v>25</v>
      </c>
      <c r="B55" s="80"/>
      <c r="C55" s="80"/>
      <c r="D55" s="80"/>
      <c r="E55" s="77"/>
      <c r="F55" s="77"/>
      <c r="G55" s="78"/>
      <c r="H55" s="201">
        <f>SUM(H50:L54)</f>
        <v>0</v>
      </c>
      <c r="I55" s="201"/>
      <c r="J55" s="201"/>
      <c r="K55" s="201"/>
      <c r="L55" s="202"/>
      <c r="M55" s="203"/>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5"/>
    </row>
    <row r="56" spans="1:39" ht="4.5" hidden="1" customHeight="1">
      <c r="A56" s="147"/>
      <c r="B56" s="147"/>
      <c r="C56" s="147"/>
      <c r="D56" s="147"/>
      <c r="E56" s="150"/>
      <c r="F56" s="150"/>
      <c r="G56" s="150"/>
      <c r="H56" s="150"/>
      <c r="I56" s="150"/>
      <c r="J56" s="151"/>
      <c r="K56" s="151"/>
      <c r="L56" s="151"/>
      <c r="M56" s="151"/>
      <c r="N56" s="151"/>
      <c r="O56" s="150"/>
      <c r="P56" s="150"/>
      <c r="Q56" s="150"/>
      <c r="R56" s="150"/>
      <c r="S56" s="150"/>
      <c r="T56" s="150"/>
      <c r="U56" s="150"/>
      <c r="V56" s="150"/>
      <c r="W56" s="150"/>
      <c r="X56" s="150"/>
      <c r="Y56" s="152"/>
      <c r="Z56" s="152"/>
      <c r="AA56" s="152"/>
      <c r="AB56" s="152"/>
      <c r="AC56" s="152"/>
      <c r="AD56" s="152"/>
      <c r="AE56" s="150"/>
      <c r="AF56" s="150"/>
      <c r="AG56" s="150"/>
      <c r="AH56" s="150"/>
      <c r="AI56" s="150"/>
      <c r="AJ56" s="150"/>
      <c r="AK56" s="150"/>
      <c r="AL56" s="150"/>
      <c r="AM56" s="150"/>
    </row>
    <row r="57" spans="1:39" hidden="1">
      <c r="A57" s="132" t="s">
        <v>215</v>
      </c>
    </row>
    <row r="58" spans="1:39" hidden="1"/>
    <row r="59" spans="1:39" hidden="1">
      <c r="AI59" s="207"/>
      <c r="AJ59" s="207"/>
      <c r="AK59" s="207"/>
      <c r="AL59" s="207"/>
      <c r="AM59" s="207"/>
    </row>
    <row r="61" spans="1:39">
      <c r="A61" s="310" t="s">
        <v>246</v>
      </c>
      <c r="B61" s="310"/>
      <c r="C61" s="310"/>
      <c r="D61" s="310"/>
      <c r="E61" s="310"/>
      <c r="F61" s="310"/>
      <c r="G61" s="310"/>
      <c r="H61" s="311" t="s">
        <v>251</v>
      </c>
      <c r="I61" s="311"/>
      <c r="J61" s="311"/>
      <c r="K61" s="311"/>
      <c r="L61" s="311"/>
    </row>
    <row r="62" spans="1:39">
      <c r="A62" s="310"/>
      <c r="B62" s="310"/>
      <c r="C62" s="310"/>
      <c r="D62" s="310"/>
      <c r="E62" s="310"/>
      <c r="F62" s="310"/>
      <c r="G62" s="310"/>
      <c r="H62" s="309">
        <f>H35+H44</f>
        <v>0</v>
      </c>
      <c r="I62" s="309"/>
      <c r="J62" s="309"/>
      <c r="K62" s="309"/>
      <c r="L62" s="309"/>
    </row>
  </sheetData>
  <sheetProtection formatCells="0" formatColumns="0" formatRows="0" insertColumns="0" insertRows="0" autoFilter="0"/>
  <mergeCells count="129">
    <mergeCell ref="A3:AM3"/>
    <mergeCell ref="A5:AM5"/>
    <mergeCell ref="A7:G7"/>
    <mergeCell ref="H7:N7"/>
    <mergeCell ref="O7:S7"/>
    <mergeCell ref="T7:AM7"/>
    <mergeCell ref="AP10:AU10"/>
    <mergeCell ref="A8:C9"/>
    <mergeCell ref="D8:G8"/>
    <mergeCell ref="H8:S8"/>
    <mergeCell ref="T8:V9"/>
    <mergeCell ref="W8:AF8"/>
    <mergeCell ref="AG8:AM8"/>
    <mergeCell ref="D9:G9"/>
    <mergeCell ref="H9:S9"/>
    <mergeCell ref="W9:AF9"/>
    <mergeCell ref="AG9:AM9"/>
    <mergeCell ref="A11:H11"/>
    <mergeCell ref="A13:AM13"/>
    <mergeCell ref="A15:W15"/>
    <mergeCell ref="X15:Z15"/>
    <mergeCell ref="AA15:AM15"/>
    <mergeCell ref="A16:W16"/>
    <mergeCell ref="X16:Z16"/>
    <mergeCell ref="AA16:AM16"/>
    <mergeCell ref="A10:K10"/>
    <mergeCell ref="L10:AF10"/>
    <mergeCell ref="AG10:AI10"/>
    <mergeCell ref="AJ10:AK10"/>
    <mergeCell ref="AL10:AM10"/>
    <mergeCell ref="A24:AM24"/>
    <mergeCell ref="AC26:AC28"/>
    <mergeCell ref="AD26:AH26"/>
    <mergeCell ref="AI26:AM26"/>
    <mergeCell ref="AD27:AF28"/>
    <mergeCell ref="AG27:AH28"/>
    <mergeCell ref="AI27:AK28"/>
    <mergeCell ref="AL27:AM28"/>
    <mergeCell ref="A17:W17"/>
    <mergeCell ref="X17:Z17"/>
    <mergeCell ref="A19:AM19"/>
    <mergeCell ref="A21:W21"/>
    <mergeCell ref="X21:Z21"/>
    <mergeCell ref="A22:W22"/>
    <mergeCell ref="X22:Z22"/>
    <mergeCell ref="H31:L31"/>
    <mergeCell ref="M31:S31"/>
    <mergeCell ref="T31:AC31"/>
    <mergeCell ref="AD31:AM31"/>
    <mergeCell ref="H32:L32"/>
    <mergeCell ref="M32:S32"/>
    <mergeCell ref="T32:AC32"/>
    <mergeCell ref="AD32:AM32"/>
    <mergeCell ref="A29:G29"/>
    <mergeCell ref="H29:L29"/>
    <mergeCell ref="M29:S29"/>
    <mergeCell ref="T29:AC29"/>
    <mergeCell ref="AD29:AM29"/>
    <mergeCell ref="H30:L30"/>
    <mergeCell ref="M30:S30"/>
    <mergeCell ref="T30:AC30"/>
    <mergeCell ref="AD30:AM30"/>
    <mergeCell ref="H35:L35"/>
    <mergeCell ref="M35:AM35"/>
    <mergeCell ref="AI36:AK36"/>
    <mergeCell ref="AL36:AM36"/>
    <mergeCell ref="AI37:AK37"/>
    <mergeCell ref="AL37:AM37"/>
    <mergeCell ref="H33:L33"/>
    <mergeCell ref="M33:S33"/>
    <mergeCell ref="T33:AC33"/>
    <mergeCell ref="AD33:AM33"/>
    <mergeCell ref="H34:L34"/>
    <mergeCell ref="M34:S34"/>
    <mergeCell ref="T34:AC34"/>
    <mergeCell ref="AD34:AM34"/>
    <mergeCell ref="H40:L40"/>
    <mergeCell ref="H41:L41"/>
    <mergeCell ref="H42:L42"/>
    <mergeCell ref="M40:S40"/>
    <mergeCell ref="T40:AC40"/>
    <mergeCell ref="AD40:AM40"/>
    <mergeCell ref="M41:S41"/>
    <mergeCell ref="A38:G38"/>
    <mergeCell ref="H38:L38"/>
    <mergeCell ref="M38:S38"/>
    <mergeCell ref="T38:AC38"/>
    <mergeCell ref="AD38:AM38"/>
    <mergeCell ref="H39:L39"/>
    <mergeCell ref="M39:S39"/>
    <mergeCell ref="T39:AC39"/>
    <mergeCell ref="AD39:AM39"/>
    <mergeCell ref="T41:AC41"/>
    <mergeCell ref="AD41:AM41"/>
    <mergeCell ref="M42:S42"/>
    <mergeCell ref="T42:AC42"/>
    <mergeCell ref="AD42:AM42"/>
    <mergeCell ref="A49:G49"/>
    <mergeCell ref="H49:L49"/>
    <mergeCell ref="M49:AM49"/>
    <mergeCell ref="H50:L50"/>
    <mergeCell ref="M50:AM50"/>
    <mergeCell ref="H43:L43"/>
    <mergeCell ref="H44:L44"/>
    <mergeCell ref="M44:AM44"/>
    <mergeCell ref="AC46:AC48"/>
    <mergeCell ref="AD46:AH46"/>
    <mergeCell ref="AI46:AM46"/>
    <mergeCell ref="AD47:AF48"/>
    <mergeCell ref="AG47:AH48"/>
    <mergeCell ref="AI47:AK48"/>
    <mergeCell ref="M43:S43"/>
    <mergeCell ref="T43:AC43"/>
    <mergeCell ref="AD43:AM43"/>
    <mergeCell ref="AL47:AM48"/>
    <mergeCell ref="H55:L55"/>
    <mergeCell ref="M55:AM55"/>
    <mergeCell ref="AI59:AM59"/>
    <mergeCell ref="A61:G62"/>
    <mergeCell ref="H61:L61"/>
    <mergeCell ref="H62:L62"/>
    <mergeCell ref="H51:L51"/>
    <mergeCell ref="M51:AM51"/>
    <mergeCell ref="H52:L52"/>
    <mergeCell ref="M52:AM52"/>
    <mergeCell ref="H53:L53"/>
    <mergeCell ref="M53:AM53"/>
    <mergeCell ref="H54:L54"/>
    <mergeCell ref="M54:AM54"/>
  </mergeCells>
  <phoneticPr fontId="4"/>
  <dataValidations count="3">
    <dataValidation allowBlank="1" sqref="D9:G9" xr:uid="{48D3BF95-7644-414B-8A34-0D7BB86C65F2}"/>
    <dataValidation type="list" allowBlank="1" showInputMessage="1" showErrorMessage="1" sqref="X15:Z17 X21:Z22" xr:uid="{A9264CAC-DE5B-4911-A17A-67761DE60C21}">
      <formula1>"✔"</formula1>
    </dataValidation>
    <dataValidation imeMode="halfAlpha" allowBlank="1" showInputMessage="1" showErrorMessage="1" sqref="S26:V28 J26:N28 S37:V37 J37:N37" xr:uid="{447B58CA-03C0-42C0-96C4-1FDEB95E1E21}"/>
  </dataValidations>
  <printOptions horizontalCentered="1"/>
  <pageMargins left="0.55118110236220474" right="0.55118110236220474" top="0.82677165354330717" bottom="0.23622047244094491" header="0.51181102362204722" footer="0.35433070866141736"/>
  <pageSetup paperSize="9" scale="57" orientation="portrait"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xr:uid="{D8D3E5BD-63A0-426B-8329-8E92BAD6E928}">
          <x14:formula1>
            <xm:f>リスト!$B$2:$B$30</xm:f>
          </x14:formula1>
          <xm:sqref>L10</xm:sqref>
        </x14:dataValidation>
        <x14:dataValidation type="list" allowBlank="1" showInputMessage="1" showErrorMessage="1" xr:uid="{5E729D32-069F-4729-8380-4B6C965181B4}">
          <x14:formula1>
            <xm:f>Sheet1!$A$1:$A$4</xm:f>
          </x14:formula1>
          <xm:sqref>M30:S34</xm:sqref>
        </x14:dataValidation>
        <x14:dataValidation type="list" allowBlank="1" showInputMessage="1" showErrorMessage="1" xr:uid="{BCA3D397-29B1-4097-8DD6-1AEC13E0901A}">
          <x14:formula1>
            <xm:f>Sheet1!$B$1:$B$4</xm:f>
          </x14:formula1>
          <xm:sqref>M39:S43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AFCDB-CCB4-4B9D-9E3E-8E8167A2F684}">
  <sheetPr>
    <pageSetUpPr fitToPage="1"/>
  </sheetPr>
  <dimension ref="A1:AG44"/>
  <sheetViews>
    <sheetView showGridLines="0" zoomScale="50" zoomScaleNormal="50" zoomScaleSheetLayoutView="55" workbookViewId="0">
      <selection activeCell="L4" sqref="L4:N4"/>
    </sheetView>
  </sheetViews>
  <sheetFormatPr defaultColWidth="9" defaultRowHeight="13.2"/>
  <cols>
    <col min="1" max="1" width="6" style="98" customWidth="1"/>
    <col min="2" max="2" width="6.109375" style="98" customWidth="1"/>
    <col min="3" max="3" width="6.77734375" style="98" customWidth="1"/>
    <col min="4" max="4" width="5.6640625" style="98" customWidth="1"/>
    <col min="5" max="5" width="13.6640625" style="98" customWidth="1"/>
    <col min="6" max="7" width="9.33203125" style="98" customWidth="1"/>
    <col min="8" max="12" width="8.77734375" style="98" customWidth="1"/>
    <col min="13" max="14" width="5.77734375" style="98" customWidth="1"/>
    <col min="15" max="16" width="13.77734375" style="98" customWidth="1"/>
    <col min="17" max="27" width="5.77734375" style="98" customWidth="1"/>
    <col min="28" max="16384" width="9" style="98"/>
  </cols>
  <sheetData>
    <row r="1" spans="1:25" ht="37.5" customHeight="1">
      <c r="A1" s="378" t="s">
        <v>231</v>
      </c>
      <c r="B1" s="378"/>
      <c r="C1" s="378"/>
      <c r="D1" s="378"/>
      <c r="E1" s="378"/>
      <c r="F1" s="378"/>
      <c r="G1" s="378"/>
      <c r="H1" s="378"/>
      <c r="I1" s="378"/>
      <c r="J1" s="378"/>
      <c r="K1" s="378"/>
      <c r="L1" s="378"/>
      <c r="M1" s="378"/>
      <c r="N1" s="378"/>
      <c r="O1" s="378"/>
      <c r="P1" s="378"/>
      <c r="Q1" s="378"/>
      <c r="R1" s="378"/>
      <c r="S1" s="378"/>
      <c r="T1" s="378"/>
      <c r="U1" s="378"/>
      <c r="V1" s="378"/>
      <c r="W1" s="378"/>
      <c r="X1" s="378"/>
      <c r="Y1" s="378"/>
    </row>
    <row r="2" spans="1:25" s="99" customFormat="1" ht="77.25" customHeight="1"/>
    <row r="3" spans="1:25" s="99" customFormat="1" ht="39" customHeight="1">
      <c r="K3" s="99" t="s">
        <v>21</v>
      </c>
    </row>
    <row r="4" spans="1:25" s="99" customFormat="1" ht="50.25" customHeight="1">
      <c r="K4" s="100" t="s">
        <v>156</v>
      </c>
      <c r="L4" s="379"/>
      <c r="M4" s="379"/>
      <c r="N4" s="379"/>
      <c r="O4" s="101" t="s">
        <v>157</v>
      </c>
      <c r="P4" s="379"/>
      <c r="Q4" s="379"/>
      <c r="R4" s="379"/>
      <c r="S4" s="380"/>
    </row>
    <row r="5" spans="1:25" s="99" customFormat="1" ht="51.75" customHeight="1">
      <c r="K5" s="381" t="str">
        <f>申請書!AB33</f>
        <v>福島市○○町○-○</v>
      </c>
      <c r="L5" s="382"/>
      <c r="M5" s="382"/>
      <c r="N5" s="382"/>
      <c r="O5" s="382"/>
      <c r="P5" s="382"/>
      <c r="Q5" s="382"/>
      <c r="R5" s="382"/>
      <c r="S5" s="382"/>
      <c r="T5" s="382"/>
      <c r="U5" s="382"/>
      <c r="V5" s="382"/>
      <c r="W5" s="382"/>
      <c r="X5" s="382"/>
      <c r="Y5"/>
    </row>
    <row r="6" spans="1:25" s="99" customFormat="1" ht="69" customHeight="1">
      <c r="K6" s="102" t="s">
        <v>158</v>
      </c>
      <c r="L6" s="102"/>
      <c r="M6" s="383" t="str">
        <f>申請書!Y7</f>
        <v>社会福祉法人○○○○</v>
      </c>
      <c r="N6" s="383"/>
      <c r="O6" s="383"/>
      <c r="P6" s="383"/>
      <c r="Q6" s="383"/>
      <c r="R6" s="383"/>
      <c r="S6" s="383"/>
      <c r="T6" s="383"/>
      <c r="U6" s="383"/>
      <c r="V6" s="383"/>
      <c r="W6" s="383"/>
      <c r="X6" s="383"/>
      <c r="Y6"/>
    </row>
    <row r="7" spans="1:25" s="99" customFormat="1" ht="69" customHeight="1">
      <c r="K7" s="377" t="s">
        <v>159</v>
      </c>
      <c r="L7" s="377"/>
      <c r="M7" s="177" t="str">
        <f>申請書!Y8</f>
        <v>理事長　○○　○○</v>
      </c>
      <c r="N7" s="177"/>
      <c r="O7" s="177"/>
      <c r="P7" s="177"/>
      <c r="Q7" s="177"/>
      <c r="R7" s="177"/>
      <c r="S7" s="177"/>
      <c r="T7" s="177"/>
      <c r="U7" s="177"/>
      <c r="V7" s="177"/>
      <c r="W7" s="177"/>
      <c r="X7" s="177"/>
      <c r="Y7" s="103"/>
    </row>
    <row r="8" spans="1:25" s="99" customFormat="1" ht="15" customHeight="1"/>
    <row r="9" spans="1:25" s="104" customFormat="1" ht="61.5" customHeight="1">
      <c r="J9" s="384" t="s">
        <v>161</v>
      </c>
      <c r="K9" s="384"/>
      <c r="L9" s="384"/>
      <c r="M9" s="384"/>
      <c r="N9" s="384"/>
      <c r="O9" s="384"/>
      <c r="P9" s="384"/>
      <c r="Q9" s="384"/>
      <c r="R9" s="384"/>
      <c r="S9" s="384"/>
      <c r="T9" s="384"/>
      <c r="U9" s="384"/>
      <c r="V9" s="384"/>
      <c r="W9" s="384"/>
      <c r="X9" s="384"/>
      <c r="Y9" s="384"/>
    </row>
    <row r="10" spans="1:25" s="99" customFormat="1" ht="12" customHeight="1">
      <c r="A10" s="103"/>
      <c r="B10" s="105"/>
      <c r="C10" s="105"/>
      <c r="D10" s="105"/>
      <c r="E10" s="105"/>
      <c r="F10" s="105"/>
      <c r="G10" s="105"/>
      <c r="H10" s="105"/>
      <c r="I10" s="105"/>
      <c r="J10" s="105"/>
      <c r="K10" s="105"/>
      <c r="L10" s="105"/>
      <c r="M10" s="105"/>
      <c r="N10" s="105"/>
      <c r="O10" s="105"/>
      <c r="P10" s="105"/>
      <c r="Q10" s="105"/>
      <c r="R10" s="105"/>
      <c r="S10" s="105"/>
      <c r="T10" s="105"/>
      <c r="U10" s="105"/>
      <c r="V10" s="105"/>
      <c r="W10" s="105"/>
      <c r="X10" s="105"/>
      <c r="Y10" s="105"/>
    </row>
    <row r="11" spans="1:25" s="99" customFormat="1" ht="15.75" customHeight="1" thickBot="1">
      <c r="A11" s="103"/>
      <c r="B11" s="103"/>
      <c r="C11" s="103"/>
      <c r="D11" s="103"/>
      <c r="E11" s="103"/>
      <c r="F11" s="103"/>
      <c r="G11" s="103"/>
      <c r="H11" s="103"/>
      <c r="I11" s="103"/>
      <c r="J11" s="103"/>
      <c r="K11" s="103"/>
      <c r="L11" s="103"/>
      <c r="M11" s="103"/>
      <c r="N11" s="103"/>
      <c r="O11" s="103"/>
      <c r="P11" s="103"/>
      <c r="Q11" s="103"/>
      <c r="R11" s="103"/>
      <c r="S11" s="103"/>
      <c r="T11" s="103"/>
      <c r="U11" s="103"/>
      <c r="V11" s="103"/>
      <c r="W11" s="103"/>
      <c r="X11" s="103"/>
      <c r="Y11" s="103"/>
    </row>
    <row r="12" spans="1:25" s="99" customFormat="1" ht="52.5" customHeight="1" thickBot="1">
      <c r="A12" s="385" t="s">
        <v>162</v>
      </c>
      <c r="B12" s="386"/>
      <c r="C12" s="386"/>
      <c r="D12" s="386"/>
      <c r="E12" s="386"/>
      <c r="F12" s="386"/>
      <c r="G12" s="386"/>
      <c r="H12" s="386"/>
      <c r="I12" s="386"/>
      <c r="J12" s="386"/>
      <c r="K12" s="386"/>
      <c r="L12" s="386"/>
      <c r="M12" s="386"/>
      <c r="N12" s="386"/>
      <c r="O12" s="386"/>
      <c r="P12" s="386"/>
      <c r="Q12" s="386"/>
      <c r="R12" s="386"/>
      <c r="S12" s="386"/>
      <c r="T12" s="386"/>
      <c r="U12" s="386"/>
      <c r="V12" s="386"/>
      <c r="W12" s="386"/>
      <c r="X12" s="387"/>
      <c r="Y12" s="103"/>
    </row>
    <row r="13" spans="1:25" s="104" customFormat="1" ht="30.75" customHeight="1" thickBot="1">
      <c r="A13" s="106"/>
      <c r="X13" s="107"/>
      <c r="Y13" s="103"/>
    </row>
    <row r="14" spans="1:25" s="104" customFormat="1" ht="90.75" customHeight="1" thickBot="1">
      <c r="A14" s="106"/>
      <c r="B14" s="388" t="s">
        <v>163</v>
      </c>
      <c r="C14" s="389"/>
      <c r="D14" s="389"/>
      <c r="E14" s="389"/>
      <c r="F14" s="389"/>
      <c r="G14" s="389"/>
      <c r="H14" s="389"/>
      <c r="I14" s="389"/>
      <c r="J14" s="390"/>
      <c r="K14" s="391"/>
      <c r="L14" s="391"/>
      <c r="M14" s="391"/>
      <c r="N14" s="391"/>
      <c r="O14" s="391"/>
      <c r="P14" s="391"/>
      <c r="Q14" s="391"/>
      <c r="R14" s="391"/>
      <c r="S14" s="391"/>
      <c r="T14" s="391"/>
      <c r="U14" s="391"/>
      <c r="V14" s="391"/>
      <c r="W14" s="392"/>
      <c r="X14" s="107"/>
      <c r="Y14" s="106"/>
    </row>
    <row r="15" spans="1:25" s="104" customFormat="1" ht="26.25" customHeight="1">
      <c r="A15" s="106"/>
      <c r="P15" s="393"/>
      <c r="Q15" s="393"/>
      <c r="R15" s="393"/>
      <c r="S15" s="393"/>
      <c r="T15" s="393"/>
      <c r="X15" s="107"/>
      <c r="Y15" s="106"/>
    </row>
    <row r="16" spans="1:25" s="104" customFormat="1" ht="67.5" customHeight="1" thickBot="1">
      <c r="A16" s="106"/>
      <c r="B16" s="99" t="s">
        <v>164</v>
      </c>
      <c r="P16" s="394"/>
      <c r="Q16" s="394"/>
      <c r="R16" s="394"/>
      <c r="S16" s="394"/>
      <c r="T16" s="394"/>
      <c r="U16" s="108"/>
      <c r="V16" s="108"/>
      <c r="W16" s="108"/>
      <c r="X16" s="107"/>
      <c r="Y16" s="106"/>
    </row>
    <row r="17" spans="1:33" s="104" customFormat="1" ht="96" customHeight="1" thickBot="1">
      <c r="A17" s="106"/>
      <c r="B17" s="399" t="s">
        <v>165</v>
      </c>
      <c r="C17" s="408"/>
      <c r="D17" s="408"/>
      <c r="E17" s="409"/>
      <c r="F17" s="410"/>
      <c r="G17" s="411"/>
      <c r="H17" s="411"/>
      <c r="I17" s="411"/>
      <c r="J17" s="395"/>
      <c r="K17" s="412"/>
      <c r="L17" s="405" t="s">
        <v>166</v>
      </c>
      <c r="M17" s="406"/>
      <c r="N17" s="406"/>
      <c r="O17" s="413"/>
      <c r="P17" s="414"/>
      <c r="Q17" s="411"/>
      <c r="R17" s="411"/>
      <c r="S17" s="411"/>
      <c r="T17" s="411"/>
      <c r="U17" s="395"/>
      <c r="V17" s="396"/>
      <c r="W17" s="397"/>
      <c r="X17" s="107"/>
      <c r="Y17" s="106"/>
      <c r="AB17" s="398" t="s">
        <v>167</v>
      </c>
      <c r="AC17" s="398"/>
      <c r="AD17" s="398"/>
      <c r="AE17" s="398"/>
      <c r="AF17" s="398"/>
      <c r="AG17" s="398"/>
    </row>
    <row r="18" spans="1:33" s="104" customFormat="1" ht="96" customHeight="1" thickBot="1">
      <c r="A18" s="106"/>
      <c r="B18" s="399" t="s">
        <v>168</v>
      </c>
      <c r="C18" s="400"/>
      <c r="D18" s="400"/>
      <c r="E18" s="401"/>
      <c r="F18" s="402"/>
      <c r="G18" s="403"/>
      <c r="H18" s="403"/>
      <c r="I18" s="403"/>
      <c r="J18" s="403"/>
      <c r="K18" s="404"/>
      <c r="L18" s="405" t="s">
        <v>169</v>
      </c>
      <c r="M18" s="406"/>
      <c r="N18" s="406"/>
      <c r="O18" s="406"/>
      <c r="P18" s="407"/>
      <c r="Q18" s="403"/>
      <c r="R18" s="403"/>
      <c r="S18" s="403"/>
      <c r="T18" s="403"/>
      <c r="U18" s="403"/>
      <c r="V18" s="403"/>
      <c r="W18" s="404"/>
      <c r="X18" s="107"/>
      <c r="Y18" s="106"/>
    </row>
    <row r="19" spans="1:33" s="104" customFormat="1" ht="111" customHeight="1" thickBot="1">
      <c r="A19" s="106"/>
      <c r="B19" s="405" t="s">
        <v>170</v>
      </c>
      <c r="C19" s="415"/>
      <c r="D19" s="415"/>
      <c r="E19" s="415"/>
      <c r="F19" s="416"/>
      <c r="G19" s="417"/>
      <c r="H19" s="417"/>
      <c r="I19" s="417"/>
      <c r="J19" s="417"/>
      <c r="K19" s="418"/>
      <c r="L19" s="419" t="s">
        <v>171</v>
      </c>
      <c r="M19" s="420"/>
      <c r="N19" s="420"/>
      <c r="O19" s="420"/>
      <c r="P19" s="407"/>
      <c r="Q19" s="403"/>
      <c r="R19" s="403"/>
      <c r="S19" s="403"/>
      <c r="T19" s="403"/>
      <c r="U19" s="403"/>
      <c r="V19" s="403"/>
      <c r="W19" s="109"/>
      <c r="X19" s="107"/>
      <c r="Y19" s="106"/>
    </row>
    <row r="20" spans="1:33" s="104" customFormat="1" ht="27" customHeight="1">
      <c r="A20" s="106"/>
      <c r="B20" s="110"/>
      <c r="C20" s="110"/>
      <c r="D20" s="110"/>
      <c r="E20" s="110"/>
      <c r="J20" s="111"/>
      <c r="K20" s="111"/>
      <c r="L20" s="111"/>
      <c r="M20" s="111"/>
      <c r="N20" s="110"/>
      <c r="O20" s="110"/>
      <c r="P20" s="110"/>
      <c r="Q20" s="112"/>
      <c r="R20" s="112"/>
      <c r="X20" s="107"/>
      <c r="Y20" s="106"/>
    </row>
    <row r="21" spans="1:33" s="104" customFormat="1" ht="27.9" customHeight="1">
      <c r="A21" s="106"/>
      <c r="B21" s="113" t="s">
        <v>172</v>
      </c>
      <c r="C21" s="110"/>
      <c r="D21" s="110"/>
      <c r="E21" s="110"/>
      <c r="F21" s="110"/>
      <c r="G21" s="110"/>
      <c r="H21" s="110"/>
      <c r="I21" s="110"/>
      <c r="J21" s="110"/>
      <c r="K21" s="110"/>
      <c r="L21" s="110"/>
      <c r="M21" s="110"/>
      <c r="N21" s="110"/>
      <c r="O21" s="110"/>
      <c r="P21" s="114"/>
      <c r="Q21" s="114"/>
      <c r="R21" s="114"/>
      <c r="S21" s="114"/>
      <c r="T21" s="112"/>
      <c r="U21" s="112"/>
      <c r="X21" s="107"/>
      <c r="Y21" s="106"/>
    </row>
    <row r="22" spans="1:33" s="116" customFormat="1" ht="27.9" customHeight="1">
      <c r="A22" s="115"/>
      <c r="C22" s="117" t="s">
        <v>173</v>
      </c>
      <c r="D22" s="118"/>
      <c r="E22" s="118"/>
      <c r="F22" s="118"/>
      <c r="G22" s="118"/>
      <c r="H22" s="118"/>
      <c r="I22" s="118"/>
      <c r="J22" s="118"/>
      <c r="K22" s="118"/>
      <c r="L22" s="118"/>
      <c r="M22" s="118"/>
      <c r="N22" s="118"/>
      <c r="O22" s="118"/>
      <c r="P22" s="119"/>
      <c r="Q22" s="119"/>
      <c r="R22" s="119"/>
      <c r="S22" s="119"/>
      <c r="T22" s="117"/>
      <c r="U22" s="117"/>
      <c r="V22" s="117"/>
      <c r="X22" s="120"/>
      <c r="Y22" s="106"/>
    </row>
    <row r="23" spans="1:33" s="116" customFormat="1" ht="27.9" customHeight="1" thickBot="1">
      <c r="A23" s="115"/>
      <c r="C23" s="117" t="s">
        <v>174</v>
      </c>
      <c r="D23" s="118"/>
      <c r="E23" s="118"/>
      <c r="F23" s="118"/>
      <c r="G23" s="118"/>
      <c r="H23" s="118"/>
      <c r="I23" s="118"/>
      <c r="J23" s="118"/>
      <c r="K23" s="118"/>
      <c r="L23" s="118"/>
      <c r="M23" s="118"/>
      <c r="N23" s="118"/>
      <c r="O23" s="118"/>
      <c r="P23" s="119"/>
      <c r="Q23" s="119"/>
      <c r="R23" s="119"/>
      <c r="S23" s="119"/>
      <c r="T23" s="117"/>
      <c r="U23" s="117"/>
      <c r="V23" s="117"/>
      <c r="X23" s="120"/>
      <c r="Y23" s="106"/>
    </row>
    <row r="24" spans="1:33" s="116" customFormat="1" ht="74.25" customHeight="1" thickBot="1">
      <c r="A24" s="115"/>
      <c r="B24" s="421" t="s">
        <v>175</v>
      </c>
      <c r="C24" s="400"/>
      <c r="D24" s="400"/>
      <c r="E24" s="422"/>
      <c r="F24" s="415" t="s">
        <v>176</v>
      </c>
      <c r="G24" s="429"/>
      <c r="H24" s="430"/>
      <c r="I24" s="431"/>
      <c r="J24" s="431"/>
      <c r="K24" s="431"/>
      <c r="L24" s="431"/>
      <c r="M24" s="431"/>
      <c r="N24" s="431"/>
      <c r="O24" s="432" t="s">
        <v>177</v>
      </c>
      <c r="P24" s="433"/>
      <c r="Q24" s="434"/>
      <c r="R24" s="435"/>
      <c r="S24" s="436"/>
      <c r="X24" s="120"/>
      <c r="Y24" s="106"/>
    </row>
    <row r="25" spans="1:33" s="116" customFormat="1" ht="74.25" customHeight="1" thickBot="1">
      <c r="A25" s="115"/>
      <c r="B25" s="423"/>
      <c r="C25" s="424"/>
      <c r="D25" s="424"/>
      <c r="E25" s="425"/>
      <c r="F25" s="415" t="s">
        <v>178</v>
      </c>
      <c r="G25" s="415"/>
      <c r="H25" s="437"/>
      <c r="I25" s="431"/>
      <c r="J25" s="431"/>
      <c r="K25" s="431"/>
      <c r="L25" s="431"/>
      <c r="M25" s="431"/>
      <c r="N25" s="438"/>
      <c r="O25" s="432" t="s">
        <v>179</v>
      </c>
      <c r="P25" s="433"/>
      <c r="Q25" s="437"/>
      <c r="R25" s="431"/>
      <c r="S25" s="431"/>
      <c r="T25" s="438"/>
      <c r="U25" s="118"/>
      <c r="V25" s="118"/>
      <c r="W25" s="118"/>
      <c r="X25" s="120"/>
      <c r="Y25" s="106"/>
    </row>
    <row r="26" spans="1:33" s="104" customFormat="1" ht="73.5" customHeight="1" thickBot="1">
      <c r="A26" s="106"/>
      <c r="B26" s="423"/>
      <c r="C26" s="424"/>
      <c r="D26" s="424"/>
      <c r="E26" s="425"/>
      <c r="F26" s="439" t="s">
        <v>180</v>
      </c>
      <c r="G26" s="440"/>
      <c r="H26" s="121">
        <v>1</v>
      </c>
      <c r="I26" s="122"/>
      <c r="J26" s="122"/>
      <c r="K26" s="122"/>
      <c r="L26" s="123">
        <v>0</v>
      </c>
      <c r="M26" s="441"/>
      <c r="N26" s="442"/>
      <c r="O26" s="442"/>
      <c r="X26" s="107"/>
      <c r="Y26" s="106"/>
    </row>
    <row r="27" spans="1:33" s="104" customFormat="1" ht="73.5" customHeight="1" thickBot="1">
      <c r="A27" s="106"/>
      <c r="B27" s="426"/>
      <c r="C27" s="427"/>
      <c r="D27" s="427"/>
      <c r="E27" s="428"/>
      <c r="F27" s="427" t="s">
        <v>181</v>
      </c>
      <c r="G27" s="443"/>
      <c r="H27" s="124"/>
      <c r="I27" s="125"/>
      <c r="J27" s="125"/>
      <c r="K27" s="125"/>
      <c r="L27" s="125"/>
      <c r="M27" s="125"/>
      <c r="N27" s="125"/>
      <c r="O27" s="126">
        <v>1</v>
      </c>
      <c r="P27" s="444" t="s">
        <v>182</v>
      </c>
      <c r="Q27" s="445"/>
      <c r="R27" s="445"/>
      <c r="S27" s="445"/>
      <c r="T27" s="445"/>
      <c r="U27" s="445"/>
      <c r="V27" s="445"/>
      <c r="W27" s="445"/>
      <c r="X27" s="446"/>
      <c r="Y27" s="106"/>
    </row>
    <row r="28" spans="1:33" s="104" customFormat="1" ht="30" customHeight="1" thickBot="1">
      <c r="A28" s="127"/>
      <c r="B28" s="128"/>
      <c r="C28" s="128"/>
      <c r="D28" s="128"/>
      <c r="E28" s="128"/>
      <c r="F28" s="128"/>
      <c r="G28" s="128"/>
      <c r="H28" s="129"/>
      <c r="I28" s="128"/>
      <c r="J28" s="128"/>
      <c r="K28" s="128"/>
      <c r="L28" s="128"/>
      <c r="M28" s="128"/>
      <c r="N28" s="128"/>
      <c r="O28" s="128"/>
      <c r="P28" s="128"/>
      <c r="Q28" s="128"/>
      <c r="R28" s="128"/>
      <c r="S28" s="128"/>
      <c r="T28" s="128"/>
      <c r="U28" s="128"/>
      <c r="V28" s="128"/>
      <c r="W28" s="128"/>
      <c r="X28" s="130"/>
      <c r="Y28" s="106"/>
    </row>
    <row r="29" spans="1:33" s="104" customFormat="1" ht="36" customHeight="1">
      <c r="A29" s="178" t="s">
        <v>249</v>
      </c>
    </row>
    <row r="30" spans="1:33" s="104" customFormat="1" ht="61.5" customHeight="1">
      <c r="J30" s="384" t="s">
        <v>183</v>
      </c>
      <c r="K30" s="384"/>
      <c r="L30" s="384"/>
      <c r="M30" s="384"/>
      <c r="N30" s="384"/>
      <c r="O30" s="384"/>
      <c r="P30" s="384"/>
      <c r="Q30" s="384"/>
      <c r="R30" s="384"/>
      <c r="S30" s="384"/>
      <c r="T30" s="384"/>
      <c r="U30" s="384"/>
      <c r="V30" s="384"/>
      <c r="W30" s="384"/>
      <c r="X30" s="384"/>
      <c r="Y30" s="384"/>
    </row>
    <row r="31" spans="1:33" s="99" customFormat="1" ht="69" customHeight="1">
      <c r="D31" s="449"/>
      <c r="E31" s="449"/>
      <c r="F31" s="449"/>
      <c r="G31" s="449"/>
      <c r="H31" s="449"/>
      <c r="I31" s="449"/>
      <c r="J31" s="103"/>
      <c r="K31" s="450" t="s">
        <v>184</v>
      </c>
      <c r="L31" s="450"/>
      <c r="M31" s="451"/>
      <c r="N31" s="451"/>
      <c r="O31" s="451"/>
      <c r="P31" s="451"/>
      <c r="Q31" s="451" t="s">
        <v>160</v>
      </c>
      <c r="R31" s="451"/>
      <c r="S31" s="451"/>
      <c r="T31" s="451"/>
      <c r="U31" s="451"/>
      <c r="V31" s="451"/>
      <c r="W31" s="451"/>
      <c r="X31" s="451"/>
      <c r="Y31" s="103"/>
    </row>
    <row r="32" spans="1:33" s="99" customFormat="1" ht="69" customHeight="1">
      <c r="D32" s="449"/>
      <c r="E32" s="449"/>
      <c r="F32" s="449"/>
      <c r="G32" s="449"/>
      <c r="H32" s="449"/>
      <c r="I32" s="449"/>
      <c r="J32" s="103"/>
      <c r="K32" s="452" t="s">
        <v>15</v>
      </c>
      <c r="L32" s="452"/>
      <c r="M32" s="453"/>
      <c r="N32" s="453"/>
      <c r="O32" s="453"/>
      <c r="P32" s="453"/>
      <c r="Q32" s="453"/>
      <c r="R32" s="453"/>
      <c r="S32" s="453"/>
      <c r="T32" s="453"/>
      <c r="U32" s="453"/>
      <c r="V32" s="453"/>
      <c r="W32" s="453"/>
      <c r="X32" s="453"/>
      <c r="Y32" s="103"/>
    </row>
    <row r="33" spans="1:25" s="99" customFormat="1" ht="69" customHeight="1">
      <c r="K33" s="447" t="s">
        <v>185</v>
      </c>
      <c r="L33" s="447"/>
      <c r="M33" s="448"/>
      <c r="N33" s="448"/>
      <c r="O33" s="448"/>
      <c r="P33" s="448"/>
      <c r="Q33" s="448"/>
      <c r="R33" s="448"/>
      <c r="S33" s="448"/>
      <c r="T33" s="448"/>
      <c r="U33" s="448"/>
      <c r="V33" s="448"/>
      <c r="W33" s="448"/>
      <c r="X33" s="448"/>
      <c r="Y33" s="103"/>
    </row>
    <row r="34" spans="1:25" s="104" customFormat="1" ht="96.75" customHeight="1"/>
    <row r="35" spans="1:25" ht="32.25" hidden="1" customHeight="1">
      <c r="A35" s="131" t="s">
        <v>186</v>
      </c>
    </row>
    <row r="36" spans="1:25" s="104" customFormat="1" ht="39.9" customHeight="1"/>
    <row r="37" spans="1:25" s="104" customFormat="1" ht="30" customHeight="1"/>
    <row r="38" spans="1:25" s="104" customFormat="1" ht="30" customHeight="1"/>
    <row r="39" spans="1:25" s="104" customFormat="1" ht="21"/>
    <row r="40" spans="1:25" s="104" customFormat="1" ht="21"/>
    <row r="41" spans="1:25" s="104" customFormat="1" ht="21"/>
    <row r="42" spans="1:25" s="104" customFormat="1" ht="21"/>
    <row r="43" spans="1:25" ht="21">
      <c r="Y43" s="104"/>
    </row>
    <row r="44" spans="1:25" ht="21">
      <c r="Y44" s="104"/>
    </row>
  </sheetData>
  <dataConsolidate/>
  <mergeCells count="49">
    <mergeCell ref="P27:X27"/>
    <mergeCell ref="K33:L33"/>
    <mergeCell ref="M33:X33"/>
    <mergeCell ref="J30:Y30"/>
    <mergeCell ref="D31:I32"/>
    <mergeCell ref="K31:L31"/>
    <mergeCell ref="M31:P31"/>
    <mergeCell ref="Q31:R31"/>
    <mergeCell ref="S31:X31"/>
    <mergeCell ref="K32:L32"/>
    <mergeCell ref="M32:X32"/>
    <mergeCell ref="B19:E19"/>
    <mergeCell ref="F19:K19"/>
    <mergeCell ref="L19:O19"/>
    <mergeCell ref="P19:V19"/>
    <mergeCell ref="B24:E27"/>
    <mergeCell ref="F24:G24"/>
    <mergeCell ref="H24:N24"/>
    <mergeCell ref="O24:P24"/>
    <mergeCell ref="Q24:S24"/>
    <mergeCell ref="F25:G25"/>
    <mergeCell ref="H25:N25"/>
    <mergeCell ref="O25:P25"/>
    <mergeCell ref="Q25:T25"/>
    <mergeCell ref="F26:G26"/>
    <mergeCell ref="M26:O26"/>
    <mergeCell ref="F27:G27"/>
    <mergeCell ref="U17:W17"/>
    <mergeCell ref="AB17:AG17"/>
    <mergeCell ref="B18:E18"/>
    <mergeCell ref="F18:K18"/>
    <mergeCell ref="L18:O18"/>
    <mergeCell ref="P18:W18"/>
    <mergeCell ref="B17:E17"/>
    <mergeCell ref="F17:I17"/>
    <mergeCell ref="J17:K17"/>
    <mergeCell ref="L17:O17"/>
    <mergeCell ref="P17:T17"/>
    <mergeCell ref="J9:Y9"/>
    <mergeCell ref="A12:X12"/>
    <mergeCell ref="B14:I14"/>
    <mergeCell ref="J14:W14"/>
    <mergeCell ref="P15:T16"/>
    <mergeCell ref="K7:L7"/>
    <mergeCell ref="A1:Y1"/>
    <mergeCell ref="L4:N4"/>
    <mergeCell ref="P4:S4"/>
    <mergeCell ref="K5:X5"/>
    <mergeCell ref="M6:X6"/>
  </mergeCells>
  <phoneticPr fontId="4"/>
  <dataValidations count="8">
    <dataValidation type="list" allowBlank="1" showInputMessage="1" showErrorMessage="1" sqref="Q25:W25" xr:uid="{0E10BC83-7EE1-4F69-B546-B7E8A36D1E2A}">
      <formula1>"普通,当座"</formula1>
    </dataValidation>
    <dataValidation type="textLength" operator="equal" allowBlank="1" showInputMessage="1" showErrorMessage="1" error="3桁で入力して下さい。" sqref="P18:W18" xr:uid="{2CF57F52-C934-4CB0-BD77-074271B693DF}">
      <formula1>3</formula1>
    </dataValidation>
    <dataValidation type="list" allowBlank="1" showInputMessage="1" showErrorMessage="1" prompt="選択してください。" sqref="F19:K19" xr:uid="{B4D90F53-334E-4D30-B655-11B16CD3D7BC}">
      <formula1>"普通預金,当座預金,別段預金"</formula1>
    </dataValidation>
    <dataValidation type="list" allowBlank="1" showInputMessage="1" showErrorMessage="1" prompt="選択してください。" sqref="J17:K17" xr:uid="{220B03DA-0D26-42F7-B2D0-76B9DB2995B6}">
      <formula1>"銀行,信用金庫,農協"</formula1>
    </dataValidation>
    <dataValidation type="textLength" operator="equal" allowBlank="1" showInputMessage="1" showErrorMessage="1" error="4桁で入力して下さい。" sqref="F18:K18" xr:uid="{AC8554A0-5DD6-476E-A0C1-6726700158CE}">
      <formula1>4</formula1>
    </dataValidation>
    <dataValidation type="list" allowBlank="1" showInputMessage="1" showErrorMessage="1" prompt="選択してください。" sqref="U17:W17" xr:uid="{5E5D72FA-7A3B-4C29-A8B9-C356F11838F7}">
      <formula1>"支店,営業部,出張所,公務部,本店"</formula1>
    </dataValidation>
    <dataValidation type="textLength" operator="equal" allowBlank="1" showInputMessage="1" showErrorMessage="1" error="ここは３桁で入力して下さい。" sqref="I26:K26" xr:uid="{0AB26F82-767C-4A5E-9D31-FEAF186FAB11}">
      <formula1>3</formula1>
    </dataValidation>
    <dataValidation type="textLength" operator="equal" allowBlank="1" showInputMessage="1" showErrorMessage="1" error="ここは７桁で入力して下さい。" sqref="H27:N27" xr:uid="{C8E489FD-C7A6-4068-865F-4035830ACF07}">
      <formula1>7</formula1>
    </dataValidation>
  </dataValidations>
  <printOptions horizontalCentered="1"/>
  <pageMargins left="0.55118110236220474" right="0.55118110236220474" top="0.82677165354330717" bottom="0.23622047244094491" header="0.51181102362204722" footer="0.35433070866141736"/>
  <pageSetup paperSize="9" scale="44"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54E87-5F45-4359-9394-0C15026DB4EF}">
  <dimension ref="A1:B4"/>
  <sheetViews>
    <sheetView workbookViewId="0">
      <selection sqref="A1:A4"/>
    </sheetView>
  </sheetViews>
  <sheetFormatPr defaultRowHeight="13.2"/>
  <cols>
    <col min="1" max="1" width="71" customWidth="1"/>
    <col min="2" max="2" width="87.44140625" customWidth="1"/>
  </cols>
  <sheetData>
    <row r="1" spans="1:2">
      <c r="A1" t="s">
        <v>281</v>
      </c>
      <c r="B1" t="s">
        <v>287</v>
      </c>
    </row>
    <row r="2" spans="1:2">
      <c r="A2" t="s">
        <v>292</v>
      </c>
      <c r="B2" t="s">
        <v>290</v>
      </c>
    </row>
    <row r="3" spans="1:2">
      <c r="A3" t="s">
        <v>282</v>
      </c>
      <c r="B3" t="s">
        <v>291</v>
      </c>
    </row>
    <row r="4" spans="1:2">
      <c r="A4" t="s">
        <v>286</v>
      </c>
      <c r="B4" t="s">
        <v>288</v>
      </c>
    </row>
  </sheetData>
  <phoneticPr fontId="4"/>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38"/>
  <sheetViews>
    <sheetView topLeftCell="A22" workbookViewId="0">
      <selection activeCell="B37" sqref="B32:B37"/>
    </sheetView>
  </sheetViews>
  <sheetFormatPr defaultRowHeight="13.2"/>
  <cols>
    <col min="2" max="2" width="39.109375" bestFit="1" customWidth="1"/>
  </cols>
  <sheetData>
    <row r="1" spans="1:4">
      <c r="B1" t="s">
        <v>187</v>
      </c>
    </row>
    <row r="2" spans="1:4">
      <c r="A2">
        <v>1</v>
      </c>
      <c r="B2" t="s">
        <v>188</v>
      </c>
      <c r="C2">
        <v>200</v>
      </c>
      <c r="D2" t="s">
        <v>139</v>
      </c>
    </row>
    <row r="3" spans="1:4">
      <c r="A3">
        <v>2</v>
      </c>
      <c r="B3" t="s">
        <v>189</v>
      </c>
      <c r="C3">
        <v>300</v>
      </c>
      <c r="D3" t="s">
        <v>139</v>
      </c>
    </row>
    <row r="4" spans="1:4">
      <c r="A4">
        <v>3</v>
      </c>
      <c r="B4" t="s">
        <v>190</v>
      </c>
      <c r="C4">
        <v>400</v>
      </c>
      <c r="D4" t="s">
        <v>139</v>
      </c>
    </row>
    <row r="5" spans="1:4">
      <c r="A5">
        <v>4</v>
      </c>
      <c r="B5" t="s">
        <v>191</v>
      </c>
      <c r="C5">
        <v>500</v>
      </c>
      <c r="D5" t="s">
        <v>139</v>
      </c>
    </row>
    <row r="6" spans="1:4">
      <c r="A6">
        <v>5</v>
      </c>
      <c r="B6" t="s">
        <v>143</v>
      </c>
      <c r="C6">
        <v>200</v>
      </c>
      <c r="D6" t="s">
        <v>139</v>
      </c>
    </row>
    <row r="7" spans="1:4">
      <c r="A7">
        <v>6</v>
      </c>
      <c r="B7" t="s">
        <v>144</v>
      </c>
      <c r="C7">
        <v>200</v>
      </c>
      <c r="D7" t="s">
        <v>139</v>
      </c>
    </row>
    <row r="8" spans="1:4">
      <c r="A8">
        <v>7</v>
      </c>
      <c r="B8" t="s">
        <v>145</v>
      </c>
      <c r="C8">
        <v>200</v>
      </c>
      <c r="D8" t="s">
        <v>139</v>
      </c>
    </row>
    <row r="9" spans="1:4">
      <c r="A9">
        <v>8</v>
      </c>
      <c r="B9" t="s">
        <v>192</v>
      </c>
      <c r="C9">
        <v>200</v>
      </c>
      <c r="D9" t="s">
        <v>139</v>
      </c>
    </row>
    <row r="10" spans="1:4">
      <c r="A10">
        <v>9</v>
      </c>
      <c r="B10" t="s">
        <v>193</v>
      </c>
      <c r="C10">
        <v>300</v>
      </c>
      <c r="D10" t="s">
        <v>142</v>
      </c>
    </row>
    <row r="11" spans="1:4">
      <c r="A11">
        <v>10</v>
      </c>
      <c r="B11" t="s">
        <v>194</v>
      </c>
      <c r="C11">
        <v>400</v>
      </c>
      <c r="D11" t="s">
        <v>142</v>
      </c>
    </row>
    <row r="12" spans="1:4">
      <c r="A12">
        <v>11</v>
      </c>
      <c r="B12" t="s">
        <v>195</v>
      </c>
      <c r="C12">
        <v>200</v>
      </c>
      <c r="D12" t="s">
        <v>139</v>
      </c>
    </row>
    <row r="13" spans="1:4">
      <c r="A13">
        <v>12</v>
      </c>
      <c r="B13" t="s">
        <v>219</v>
      </c>
      <c r="C13">
        <v>200</v>
      </c>
      <c r="D13" t="s">
        <v>139</v>
      </c>
    </row>
    <row r="14" spans="1:4">
      <c r="A14">
        <v>13</v>
      </c>
      <c r="B14" t="s">
        <v>149</v>
      </c>
      <c r="C14">
        <v>200</v>
      </c>
      <c r="D14" t="s">
        <v>139</v>
      </c>
    </row>
    <row r="15" spans="1:4">
      <c r="A15">
        <v>14</v>
      </c>
      <c r="B15" t="s">
        <v>146</v>
      </c>
      <c r="C15">
        <v>200</v>
      </c>
      <c r="D15" t="s">
        <v>139</v>
      </c>
    </row>
    <row r="16" spans="1:4">
      <c r="A16">
        <v>15</v>
      </c>
      <c r="B16" t="s">
        <v>147</v>
      </c>
      <c r="C16">
        <v>200</v>
      </c>
      <c r="D16" t="s">
        <v>139</v>
      </c>
    </row>
    <row r="17" spans="1:6">
      <c r="A17">
        <v>16</v>
      </c>
      <c r="B17" t="s">
        <v>196</v>
      </c>
      <c r="C17">
        <v>200</v>
      </c>
      <c r="D17" t="s">
        <v>139</v>
      </c>
    </row>
    <row r="18" spans="1:6">
      <c r="A18">
        <v>17</v>
      </c>
      <c r="B18" t="s">
        <v>140</v>
      </c>
      <c r="C18">
        <v>200</v>
      </c>
      <c r="D18" t="s">
        <v>139</v>
      </c>
    </row>
    <row r="19" spans="1:6">
      <c r="A19">
        <v>18</v>
      </c>
      <c r="B19" t="s">
        <v>150</v>
      </c>
      <c r="C19">
        <v>200</v>
      </c>
      <c r="D19" t="s">
        <v>139</v>
      </c>
    </row>
    <row r="20" spans="1:6">
      <c r="A20">
        <v>19</v>
      </c>
      <c r="B20" t="s">
        <v>197</v>
      </c>
      <c r="C20">
        <v>200</v>
      </c>
      <c r="D20" t="s">
        <v>139</v>
      </c>
    </row>
    <row r="21" spans="1:6">
      <c r="A21">
        <v>20</v>
      </c>
      <c r="B21" t="s">
        <v>220</v>
      </c>
      <c r="C21">
        <v>200</v>
      </c>
      <c r="D21" t="s">
        <v>139</v>
      </c>
    </row>
    <row r="22" spans="1:6">
      <c r="A22">
        <v>21</v>
      </c>
      <c r="B22" t="s">
        <v>151</v>
      </c>
      <c r="C22">
        <v>200</v>
      </c>
      <c r="D22" t="s">
        <v>139</v>
      </c>
    </row>
    <row r="23" spans="1:6">
      <c r="A23">
        <v>22</v>
      </c>
      <c r="B23" t="s">
        <v>148</v>
      </c>
      <c r="C23">
        <v>200</v>
      </c>
      <c r="D23" t="s">
        <v>139</v>
      </c>
    </row>
    <row r="24" spans="1:6">
      <c r="A24">
        <v>23</v>
      </c>
      <c r="B24" t="s">
        <v>152</v>
      </c>
      <c r="C24">
        <v>6</v>
      </c>
      <c r="D24" t="s">
        <v>142</v>
      </c>
      <c r="E24">
        <v>18</v>
      </c>
      <c r="F24" t="s">
        <v>210</v>
      </c>
    </row>
    <row r="25" spans="1:6">
      <c r="A25">
        <v>24</v>
      </c>
      <c r="B25" t="s">
        <v>154</v>
      </c>
      <c r="C25">
        <v>6</v>
      </c>
      <c r="D25" t="s">
        <v>142</v>
      </c>
      <c r="E25">
        <v>18</v>
      </c>
      <c r="F25" t="s">
        <v>210</v>
      </c>
    </row>
    <row r="26" spans="1:6">
      <c r="A26">
        <v>25</v>
      </c>
      <c r="B26" t="s">
        <v>155</v>
      </c>
      <c r="C26">
        <v>6</v>
      </c>
      <c r="D26" t="s">
        <v>142</v>
      </c>
      <c r="E26">
        <v>18</v>
      </c>
      <c r="F26" t="s">
        <v>210</v>
      </c>
    </row>
    <row r="27" spans="1:6">
      <c r="A27">
        <v>26</v>
      </c>
      <c r="B27" t="s">
        <v>153</v>
      </c>
      <c r="C27">
        <v>6</v>
      </c>
      <c r="D27" t="s">
        <v>142</v>
      </c>
      <c r="E27">
        <v>18</v>
      </c>
      <c r="F27" t="s">
        <v>210</v>
      </c>
    </row>
    <row r="28" spans="1:6">
      <c r="A28">
        <v>27</v>
      </c>
      <c r="B28" t="s">
        <v>141</v>
      </c>
      <c r="C28">
        <v>6</v>
      </c>
      <c r="D28" t="s">
        <v>142</v>
      </c>
      <c r="E28">
        <v>18</v>
      </c>
      <c r="F28" t="s">
        <v>210</v>
      </c>
    </row>
    <row r="29" spans="1:6">
      <c r="A29">
        <v>28</v>
      </c>
      <c r="B29" t="s">
        <v>198</v>
      </c>
      <c r="C29">
        <v>6</v>
      </c>
      <c r="D29" t="s">
        <v>142</v>
      </c>
      <c r="E29">
        <v>18</v>
      </c>
      <c r="F29" t="s">
        <v>210</v>
      </c>
    </row>
    <row r="30" spans="1:6">
      <c r="A30">
        <v>29</v>
      </c>
      <c r="B30" t="s">
        <v>199</v>
      </c>
      <c r="C30">
        <v>6</v>
      </c>
      <c r="D30" t="s">
        <v>142</v>
      </c>
      <c r="E30">
        <v>18</v>
      </c>
      <c r="F30" t="s">
        <v>210</v>
      </c>
    </row>
    <row r="38" spans="2:2">
      <c r="B38" t="s">
        <v>211</v>
      </c>
    </row>
  </sheetData>
  <phoneticPr fontId="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2.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116862-F8D7-47FC-8917-98C64F3C53D5}">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2ea94b1b-0416-417c-a68e-6b349799839f"/>
    <ds:schemaRef ds:uri="263dbbe5-076b-4606-a03b-9598f5f2f35a"/>
    <ds:schemaRef ds:uri="7c629b65-7d30-4138-96d4-6ad76f7e99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24</vt:i4>
      </vt:variant>
    </vt:vector>
  </HeadingPairs>
  <TitlesOfParts>
    <vt:vector size="51" baseType="lpstr">
      <vt:lpstr>(はじめにお読み下さい)申請書の使い方</vt:lpstr>
      <vt:lpstr>申請書</vt:lpstr>
      <vt:lpstr>申請額一覧</vt:lpstr>
      <vt:lpstr>単価表</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個票16</vt:lpstr>
      <vt:lpstr>個票17</vt:lpstr>
      <vt:lpstr>個票18</vt:lpstr>
      <vt:lpstr>個票19</vt:lpstr>
      <vt:lpstr>個票20</vt:lpstr>
      <vt:lpstr>銀行口座情報</vt:lpstr>
      <vt:lpstr>Sheet1</vt:lpstr>
      <vt:lpstr>リスト</vt:lpstr>
      <vt:lpstr>銀行口座情報!Print_Area</vt:lpstr>
      <vt:lpstr>個票1!Print_Area</vt:lpstr>
      <vt:lpstr>個票10!Print_Area</vt:lpstr>
      <vt:lpstr>個票11!Print_Area</vt:lpstr>
      <vt:lpstr>個票12!Print_Area</vt:lpstr>
      <vt:lpstr>個票13!Print_Area</vt:lpstr>
      <vt:lpstr>個票14!Print_Area</vt:lpstr>
      <vt:lpstr>個票15!Print_Area</vt:lpstr>
      <vt:lpstr>個票16!Print_Area</vt:lpstr>
      <vt:lpstr>個票17!Print_Area</vt:lpstr>
      <vt:lpstr>個票18!Print_Area</vt:lpstr>
      <vt:lpstr>個票19!Print_Area</vt:lpstr>
      <vt:lpstr>個票2!Print_Area</vt:lpstr>
      <vt:lpstr>個票20!Print_Area</vt:lpstr>
      <vt:lpstr>個票3!Print_Area</vt:lpstr>
      <vt:lpstr>個票4!Print_Area</vt:lpstr>
      <vt:lpstr>個票5!Print_Area</vt:lpstr>
      <vt:lpstr>個票6!Print_Area</vt:lpstr>
      <vt:lpstr>個票7!Print_Area</vt:lpstr>
      <vt:lpstr>個票8!Print_Area</vt:lpstr>
      <vt:lpstr>個票9!Print_Area</vt:lpstr>
      <vt:lpstr>申請額一覧!Print_Area</vt:lpstr>
      <vt:lpstr>申請書!Print_Area</vt:lpstr>
      <vt:lpstr>単価表!Print_Area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松尾 陽平</dc:creator>
  <cp:keywords/>
  <dc:description/>
  <cp:lastModifiedBy>室井 奈々夏</cp:lastModifiedBy>
  <cp:revision/>
  <cp:lastPrinted>2026-09-14T08:37:29Z</cp:lastPrinted>
  <dcterms:created xsi:type="dcterms:W3CDTF">2018-06-19T01:27:02Z</dcterms:created>
  <dcterms:modified xsi:type="dcterms:W3CDTF">2026-10-15T04:22:41Z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