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very important\08財政状況資料集\H28（Ｈ26決算）\"/>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U38" i="9"/>
  <c r="C38" i="9"/>
  <c r="AM37" i="9"/>
  <c r="U37" i="9"/>
  <c r="C37" i="9"/>
  <c r="AM36" i="9"/>
  <c r="CO34" i="9"/>
  <c r="CO35" i="9" s="1"/>
  <c r="CO36" i="9" s="1"/>
  <c r="CO37" i="9" s="1"/>
  <c r="BW34" i="9"/>
  <c r="BW35" i="9" s="1"/>
  <c r="BW36" i="9" s="1"/>
  <c r="BW37" i="9" s="1"/>
  <c r="BW38" i="9" s="1"/>
  <c r="BW39" i="9" s="1"/>
  <c r="BW40" i="9" s="1"/>
  <c r="BW41" i="9" s="1"/>
  <c r="BW42" i="9" s="1"/>
  <c r="BW43"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 r="BE38" i="9" s="1"/>
  <c r="BE39" i="9" s="1"/>
</calcChain>
</file>

<file path=xl/sharedStrings.xml><?xml version="1.0" encoding="utf-8"?>
<sst xmlns="http://schemas.openxmlformats.org/spreadsheetml/2006/main" count="992" uniqueCount="556">
  <si>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</si>
  <si>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</si>
  <si>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</si>
  <si>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</si>
  <si>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</si>
  <si>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</si>
  <si>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</si>
  <si>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</si>
  <si>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</si>
  <si>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</si>
  <si>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</si>
  <si>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</si>
  <si>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</si>
  <si>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</si>
  <si>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</si>
  <si>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</si>
  <si>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</si>
  <si>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</si>
  <si>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</si>
  <si>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</si>
  <si>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</si>
  <si>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</si>
  <si>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</si>
  <si>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</si>
  <si>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</si>
  <si>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</si>
  <si>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</si>
  <si>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</si>
  <si>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</si>
  <si>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</si>
  <si>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</si>
  <si>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</si>
  <si>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</si>
  <si>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</si>
  <si>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</si>
  <si>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</si>
  <si>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</si>
  <si>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</si>
  <si>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</si>
  <si>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</si>
  <si>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</si>
  <si>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</si>
  <si>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</si>
  <si>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</si>
  <si>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</si>
  <si>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</si>
  <si>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</si>
  <si>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</si>
  <si>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</si>
  <si>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</si>
  <si>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</si>
  <si>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</si>
  <si>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</si>
  <si>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</si>
  <si>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</si>
  <si>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</si>
  <si>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</si>
  <si>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</si>
  <si>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</si>
  <si>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</si>
  <si>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</si>
  <si>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</si>
  <si>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</si>
  <si>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</si>
  <si>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</si>
  <si>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</si>
  <si>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</si>
  <si>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</si>
  <si>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</si>
  <si>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</si>
  <si>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</si>
  <si>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</si>
  <si>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</si>
  <si>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</si>
  <si>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</si>
  <si>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</si>
  <si>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</si>
  <si>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</si>
  <si>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</si>
  <si>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</si>
  <si>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</si>
  <si>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</si>
  <si>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</si>
  <si>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</si>
  <si>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</si>
  <si>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</si>
  <si>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</si>
  <si>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</si>
  <si>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</si>
  <si>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</si>
  <si>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</si>
  <si>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</si>
  <si>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</si>
  <si>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</si>
  <si>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</si>
  <si>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</si>
  <si>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</si>
  <si>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</si>
  <si>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</si>
  <si>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</si>
  <si>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</si>
  <si>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</si>
  <si>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</si>
  <si>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</si>
  <si>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</si>
  <si>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</si>
  <si>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</si>
  <si>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</si>
  <si>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</si>
  <si>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</si>
  <si>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</si>
  <si>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</si>
  <si>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</si>
  <si>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</si>
  <si>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</si>
  <si>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</si>
  <si>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</si>
  <si>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</si>
  <si>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</si>
  <si>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</si>
  <si>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</si>
  <si>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</si>
  <si>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</si>
  <si>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</si>
  <si>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</si>
  <si>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</si>
  <si>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</si>
  <si>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</si>
  <si>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</si>
  <si>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</si>
  <si>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</si>
  <si>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</si>
  <si>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</si>
  <si>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</si>
  <si>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</si>
  <si>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</si>
  <si>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</si>
  <si>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</si>
  <si>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</si>
  <si>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</si>
  <si>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</si>
  <si>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</si>
  <si>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</si>
  <si>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</si>
  <si>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</si>
  <si>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</si>
  <si>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</si>
  <si>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</si>
  <si>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</si>
  <si>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</si>
  <si>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</si>
  <si>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</si>
  <si>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</si>
  <si>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</si>
  <si>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</si>
  <si>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</si>
  <si>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</si>
  <si>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</si>
  <si>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</si>
  <si>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</si>
  <si>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</si>
  <si>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</si>
  <si>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</si>
  <si>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</si>
  <si>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</si>
  <si>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</si>
  <si>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</si>
  <si>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</si>
  <si>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</si>
  <si>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</si>
  <si>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</si>
  <si>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</si>
  <si>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</si>
  <si>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</si>
  <si>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</si>
  <si>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</si>
  <si>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</si>
  <si>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</si>
  <si>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</si>
  <si>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</si>
  <si>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</si>
  <si>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</si>
  <si>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</si>
  <si>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</si>
  <si>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</si>
  <si>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</si>
  <si>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</si>
  <si>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</si>
  <si>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</si>
  <si>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</si>
  <si>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</si>
  <si>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</si>
  <si>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</si>
  <si>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</si>
  <si>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福島県白河市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</si>
  <si>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</si>
  <si>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</si>
  <si>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</si>
  <si>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</si>
  <si>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</si>
  <si>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</si>
  <si>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</si>
  <si>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</si>
  <si>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</si>
  <si>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</si>
  <si>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</si>
  <si>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</si>
  <si>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</si>
  <si>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</si>
  <si>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</si>
  <si>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</si>
  <si>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</si>
  <si>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</si>
  <si>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</si>
  <si>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</si>
  <si>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</si>
  <si>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</si>
  <si>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</si>
  <si>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</si>
  <si>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</si>
  <si>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</si>
  <si>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</si>
  <si>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</si>
  <si>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</si>
  <si>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</si>
  <si>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</si>
  <si>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</si>
  <si>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</si>
  <si>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</si>
  <si>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</si>
  <si>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</si>
  <si>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</si>
  <si>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</si>
  <si>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</si>
  <si>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</si>
  <si>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</si>
  <si>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</si>
  <si>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</si>
  <si>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</si>
  <si>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</si>
  <si>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</si>
  <si>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</si>
  <si>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</si>
  <si>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</si>
  <si>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</si>
  <si>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</si>
  <si>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</si>
  <si>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</si>
  <si>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</si>
  <si>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</si>
  <si>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</si>
  <si>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</si>
  <si>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</si>
  <si>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</si>
  <si>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</si>
  <si>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</si>
  <si>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</si>
  <si>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</si>
  <si>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</si>
  <si>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</si>
  <si>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</si>
  <si>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</si>
  <si>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</si>
  <si>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</si>
  <si>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</si>
  <si>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</si>
  <si>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</si>
  <si>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</si>
  <si>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</si>
  <si>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</si>
  <si>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</si>
  <si>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</si>
  <si>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</si>
  <si>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</si>
  <si>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</si>
  <si>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</si>
  <si>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</si>
  <si>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</si>
  <si>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</si>
  <si>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</si>
  <si>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</si>
  <si>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</si>
  <si>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</si>
  <si>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</si>
  <si>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</si>
  <si>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</si>
  <si>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</si>
  <si>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</si>
  <si>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</si>
  <si>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</si>
  <si>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</si>
  <si>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</si>
  <si>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</si>
  <si>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</si>
  <si>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</si>
  <si>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</si>
  <si>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</si>
  <si>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</si>
  <si>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</si>
  <si>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</si>
  <si>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</si>
  <si>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</si>
  <si>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</si>
  <si>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</si>
  <si>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</si>
  <si>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</si>
  <si>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</si>
  <si>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</si>
  <si>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</si>
  <si>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</si>
  <si>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</si>
  <si>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</si>
  <si>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</si>
  <si>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</si>
  <si>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</si>
  <si>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</si>
  <si>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</si>
  <si>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</si>
  <si>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</si>
  <si>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</si>
  <si>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</si>
  <si>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</si>
  <si>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</si>
  <si>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</si>
  <si>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</si>
  <si>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</si>
  <si>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</si>
  <si>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</si>
  <si>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</si>
  <si>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</si>
  <si>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</si>
  <si>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</si>
  <si>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</si>
  <si>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</si>
  <si>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</si>
  <si>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</si>
  <si>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</si>
  <si>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</si>
  <si>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</si>
  <si>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</si>
  <si>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</si>
  <si>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</si>
  <si>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</si>
  <si>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</si>
  <si>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</si>
  <si>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福島県白河市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</si>
  <si>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</si>
  <si>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</si>
  <si>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</si>
  <si>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</si>
  <si>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</si>
  <si>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</si>
  <si>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</si>
  <si>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</si>
  <si>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</si>
  <si>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</si>
  <si>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</si>
  <si>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</si>
  <si>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</si>
  <si>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</si>
  <si>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</si>
  <si>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</si>
  <si>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</si>
  <si>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</si>
  <si>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</si>
  <si>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</si>
  <si>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国有林野払受費特別会計</t>
    <phoneticPr fontId="5"/>
  </si>
  <si>
    <t>教育財産特別会計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</si>
  <si>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</si>
  <si>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</si>
  <si>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</si>
  <si>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</si>
  <si>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</si>
  <si>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</si>
  <si>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</si>
  <si>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</si>
  <si>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</si>
  <si>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</si>
  <si>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</si>
  <si>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</si>
  <si>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</si>
  <si>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</si>
  <si>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</si>
  <si>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</si>
  <si>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</si>
  <si>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</si>
  <si>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</si>
  <si>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</si>
  <si>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</si>
  <si>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</si>
  <si>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</si>
  <si>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個別排水処理事業特別会計</t>
    <phoneticPr fontId="5"/>
  </si>
  <si>
    <t>地方卸売市場特別会計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</si>
  <si>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</si>
  <si>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</si>
  <si>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</si>
  <si>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</si>
  <si>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</si>
  <si>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</si>
  <si>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</si>
  <si>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</si>
  <si>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</si>
  <si>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</si>
  <si>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</si>
  <si>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</si>
  <si>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</si>
  <si>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</si>
  <si>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</si>
  <si>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</si>
  <si>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</si>
  <si>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</si>
  <si>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</si>
  <si>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</si>
  <si>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</si>
  <si>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</si>
  <si>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</si>
  <si>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</si>
  <si>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</si>
  <si>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</si>
  <si>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</si>
  <si>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</si>
  <si>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</si>
  <si>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</si>
  <si>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</si>
  <si>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</si>
  <si>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</si>
  <si>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</si>
  <si>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</si>
  <si>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</si>
  <si>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</si>
  <si>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</si>
  <si>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</si>
  <si>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</si>
  <si>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</si>
  <si>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</si>
  <si>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</si>
  <si>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</si>
  <si>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</si>
  <si>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</si>
  <si>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</si>
  <si>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</si>
  <si>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</si>
  <si>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</si>
  <si>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</si>
  <si>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</si>
  <si>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</si>
  <si>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</si>
  <si>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</si>
  <si>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</si>
  <si>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</si>
  <si>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</si>
  <si>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</si>
  <si>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</si>
  <si>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</si>
  <si>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</si>
  <si>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</si>
  <si>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</si>
  <si>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</si>
  <si>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</si>
  <si>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</si>
  <si>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</si>
  <si>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</si>
  <si>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</si>
  <si>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</si>
  <si>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</si>
  <si>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</si>
  <si>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</si>
  <si>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</si>
  <si>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</si>
  <si>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</si>
  <si>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</si>
  <si>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</si>
  <si>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</si>
  <si>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</si>
  <si>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</si>
  <si>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</si>
  <si>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</si>
  <si>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</si>
  <si>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</si>
  <si>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</si>
  <si>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</si>
  <si>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</si>
  <si>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</si>
  <si>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</si>
  <si>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</si>
  <si>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</si>
  <si>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</si>
  <si>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</si>
  <si>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</si>
  <si>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</si>
  <si>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</si>
  <si>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</si>
  <si>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</si>
  <si>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</si>
  <si>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</si>
  <si>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</si>
  <si>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</si>
  <si>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</si>
  <si>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</si>
  <si>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</si>
  <si>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</si>
  <si>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</si>
  <si>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</si>
  <si>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</si>
  <si>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</si>
  <si>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</si>
  <si>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</si>
  <si>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</si>
  <si>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</si>
  <si>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</si>
  <si>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</si>
  <si>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</si>
  <si>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</si>
  <si>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</si>
  <si>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</si>
  <si>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</si>
  <si>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</si>
  <si>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</si>
  <si>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</si>
  <si>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</si>
  <si>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</si>
  <si>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</si>
  <si>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</si>
  <si>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</si>
  <si>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</si>
  <si>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</si>
  <si>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</si>
  <si>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</si>
  <si>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国民健康保険特別会計</t>
  </si>
  <si>
    <t>土地造成事業特別会計</t>
  </si>
  <si>
    <t>介護保険特別会計</t>
  </si>
  <si>
    <t>簡易水道事業特別会計</t>
  </si>
  <si>
    <t>工業用水道事業会計</t>
  </si>
  <si>
    <t>地方卸売市場特別会計</t>
  </si>
  <si>
    <t>その他会計（赤字）</t>
  </si>
  <si>
    <t>その他会計（黒字）</t>
  </si>
  <si>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</si>
  <si>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8">
      <t>スイドウヨウ</t>
    </rPh>
    <rPh sb="18" eb="19">
      <t>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</si>
  <si>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</si>
  <si>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</si>
  <si>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</si>
  <si>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</si>
  <si>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</si>
  <si>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</si>
  <si>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</si>
  <si>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6">
      <t>コウ</t>
    </rPh>
    <rPh sb="6" eb="7">
      <t>ツウ</t>
    </rPh>
    <rPh sb="7" eb="9">
      <t>サイガイ</t>
    </rPh>
    <rPh sb="9" eb="11">
      <t>キョウサイ</t>
    </rPh>
    <rPh sb="11" eb="13">
      <t>クミアイ</t>
    </rPh>
    <rPh sb="14" eb="16">
      <t>イッパン</t>
    </rPh>
    <rPh sb="16" eb="18">
      <t>カイケイ</t>
    </rPh>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</si>
  <si>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</si>
  <si>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</si>
  <si>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</si>
  <si>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3">
      <t>カン</t>
    </rPh>
    <rPh sb="3" eb="4">
      <t>コウ</t>
    </rPh>
    <rPh sb="4" eb="6">
      <t>ブッサン</t>
    </rPh>
    <rPh sb="6" eb="8">
      <t>キョウカイ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</si>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</sst>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66876</c:v>
                </c:pt>
                <c:pt idx="1">
                  <c:v>51704</c:v>
                </c:pt>
                <c:pt idx="2">
                  <c:v>52678</c:v>
                </c:pt>
                <c:pt idx="3">
                  <c:v>69560</c:v>
                </c:pt>
                <c:pt idx="4">
                  <c:v>65988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75527</c:v>
                </c:pt>
                <c:pt idx="1">
                  <c:v>72668</c:v>
                </c:pt>
                <c:pt idx="2">
                  <c:v>60057</c:v>
                </c:pt>
                <c:pt idx="3">
                  <c:v>180452</c:v>
                </c:pt>
                <c:pt idx="4">
                  <c:v>109201</c:v>
                </c:pt>
              </c:numCache>
            </c:numRef>
          </c:val>
          <c:smooth val="0"/>
        </c:ser>
        <c:dLbls>
          <c:showLegendKey val="0"/>
          <c:showVal val="0"/>
          <c:showCatName val="0"/>
          <c:showSerName val="0"/>
          <c:showPercent val="0"/>
          <c:showBubbleSize val="0"/>
        </c:dLbls>
        <c:marker val="1"/>
        <c:smooth val="0"/>
        <c:axId val="257285512"/>
        <c:axId val="257285904"/>
      </c:lineChart>
      <c:catAx>
        <c:axId val="257285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285904"/>
        <c:crosses val="autoZero"/>
        <c:auto val="1"/>
        <c:lblAlgn val="ctr"/>
        <c:lblOffset val="100"/>
        <c:tickLblSkip val="1"/>
        <c:tickMarkSkip val="1"/>
        <c:noMultiLvlLbl val="0"/>
      </c:catAx>
      <c:valAx>
        <c:axId val="25728590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285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11.2</c:v>
                </c:pt>
                <c:pt idx="1">
                  <c:v>9.89</c:v>
                </c:pt>
                <c:pt idx="2">
                  <c:v>12.3</c:v>
                </c:pt>
                <c:pt idx="3">
                  <c:v>7.44</c:v>
                </c:pt>
                <c:pt idx="4">
                  <c:v>9.1199999999999992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9.66</c:v>
                </c:pt>
                <c:pt idx="1">
                  <c:v>12.12</c:v>
                </c:pt>
                <c:pt idx="2">
                  <c:v>13.54</c:v>
                </c:pt>
                <c:pt idx="3">
                  <c:v>19.43</c:v>
                </c:pt>
                <c:pt idx="4">
                  <c:v>20.11</c:v>
                </c:pt>
              </c:numCache>
            </c:numRef>
          </c:val>
        </c:ser>
        <c:dLbls>
          <c:showLegendKey val="0"/>
          <c:showVal val="0"/>
          <c:showCatName val="0"/>
          <c:showSerName val="0"/>
          <c:showPercent val="0"/>
          <c:showBubbleSize val="0"/>
        </c:dLbls>
        <c:gapWidth val="250"/>
        <c:overlap val="100"/>
        <c:axId val="256378872"/>
        <c:axId val="256379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8.73</c:v>
                </c:pt>
                <c:pt idx="1">
                  <c:v>2.29</c:v>
                </c:pt>
                <c:pt idx="2">
                  <c:v>4.5999999999999996</c:v>
                </c:pt>
                <c:pt idx="3">
                  <c:v>2.11</c:v>
                </c:pt>
                <c:pt idx="4">
                  <c:v>2.4900000000000002</c:v>
                </c:pt>
              </c:numCache>
            </c:numRef>
          </c:val>
          <c:smooth val="0"/>
        </c:ser>
        <c:dLbls>
          <c:showLegendKey val="0"/>
          <c:showVal val="0"/>
          <c:showCatName val="0"/>
          <c:showSerName val="0"/>
          <c:showPercent val="0"/>
          <c:showBubbleSize val="0"/>
        </c:dLbls>
        <c:marker val="1"/>
        <c:smooth val="0"/>
        <c:axId val="256378872"/>
        <c:axId val="256379264"/>
      </c:lineChart>
      <c:catAx>
        <c:axId val="256378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6379264"/>
        <c:crosses val="autoZero"/>
        <c:auto val="1"/>
        <c:lblAlgn val="ctr"/>
        <c:lblOffset val="100"/>
        <c:tickLblSkip val="1"/>
        <c:tickMarkSkip val="1"/>
        <c:noMultiLvlLbl val="0"/>
      </c:catAx>
      <c:valAx>
        <c:axId val="25637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378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0.09</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0.23</c:v>
                </c:pt>
                <c:pt idx="8">
                  <c:v>#N/A</c:v>
                </c:pt>
                <c:pt idx="9">
                  <c:v>0.13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7.0000000000000007E-2</c:v>
                </c:pt>
                <c:pt idx="4">
                  <c:v>#N/A</c:v>
                </c:pt>
                <c:pt idx="5">
                  <c:v>0.21</c:v>
                </c:pt>
                <c:pt idx="6">
                  <c:v>#N/A</c:v>
                </c:pt>
                <c:pt idx="7">
                  <c:v>0.05</c:v>
                </c:pt>
                <c:pt idx="8">
                  <c:v>#N/A</c:v>
                </c:pt>
                <c:pt idx="9">
                  <c:v>0.15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0.23</c:v>
                </c:pt>
                <c:pt idx="2">
                  <c:v>#N/A</c:v>
                </c:pt>
                <c:pt idx="3">
                  <c:v>0.61</c:v>
                </c:pt>
                <c:pt idx="4">
                  <c:v>#N/A</c:v>
                </c:pt>
                <c:pt idx="5">
                  <c:v>0.73</c:v>
                </c:pt>
                <c:pt idx="6">
                  <c:v>#N/A</c:v>
                </c:pt>
                <c:pt idx="7">
                  <c:v>0.65</c:v>
                </c:pt>
                <c:pt idx="8">
                  <c:v>#N/A</c:v>
                </c:pt>
                <c:pt idx="9">
                  <c:v>0.61</c:v>
                </c:pt>
              </c:numCache>
            </c:numRef>
          </c:val>
        </c:ser>
        <c:ser>
          <c:idx val="6"/>
          <c:order val="6"/>
          <c:tx>
            <c:strRef>
              <c:f>データシート!$A$33</c:f>
              <c:strCache>
                <c:ptCount val="1"/>
                <c:pt idx="0">
                  <c:v>土地造成事業特別会計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1.4</c:v>
                </c:pt>
                <c:pt idx="2">
                  <c:v>#N/A</c:v>
                </c:pt>
                <c:pt idx="3">
                  <c:v>1.47</c:v>
                </c:pt>
                <c:pt idx="4">
                  <c:v>#N/A</c:v>
                </c:pt>
                <c:pt idx="5">
                  <c:v>1.41</c:v>
                </c:pt>
                <c:pt idx="6">
                  <c:v>#N/A</c:v>
                </c:pt>
                <c:pt idx="7">
                  <c:v>1.31</c:v>
                </c:pt>
                <c:pt idx="8">
                  <c:v>#N/A</c:v>
                </c:pt>
                <c:pt idx="9">
                  <c:v>1.25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3.2</c:v>
                </c:pt>
                <c:pt idx="2">
                  <c:v>#N/A</c:v>
                </c:pt>
                <c:pt idx="3">
                  <c:v>3.34</c:v>
                </c:pt>
                <c:pt idx="4">
                  <c:v>#N/A</c:v>
                </c:pt>
                <c:pt idx="5">
                  <c:v>4.25</c:v>
                </c:pt>
                <c:pt idx="6">
                  <c:v>#N/A</c:v>
                </c:pt>
                <c:pt idx="7">
                  <c:v>3.38</c:v>
                </c:pt>
                <c:pt idx="8">
                  <c:v>#N/A</c:v>
                </c:pt>
                <c:pt idx="9">
                  <c:v>3.61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7.16</c:v>
                </c:pt>
                <c:pt idx="2">
                  <c:v>#N/A</c:v>
                </c:pt>
                <c:pt idx="3">
                  <c:v>6.48</c:v>
                </c:pt>
                <c:pt idx="4">
                  <c:v>#N/A</c:v>
                </c:pt>
                <c:pt idx="5">
                  <c:v>6.84</c:v>
                </c:pt>
                <c:pt idx="6">
                  <c:v>#N/A</c:v>
                </c:pt>
                <c:pt idx="7">
                  <c:v>6.62</c:v>
                </c:pt>
                <c:pt idx="8">
                  <c:v>#N/A</c:v>
                </c:pt>
                <c:pt idx="9">
                  <c:v>6.94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11.2</c:v>
                </c:pt>
                <c:pt idx="2">
                  <c:v>#N/A</c:v>
                </c:pt>
                <c:pt idx="3">
                  <c:v>9.8800000000000008</c:v>
                </c:pt>
                <c:pt idx="4">
                  <c:v>#N/A</c:v>
                </c:pt>
                <c:pt idx="5">
                  <c:v>12.29</c:v>
                </c:pt>
                <c:pt idx="6">
                  <c:v>#N/A</c:v>
                </c:pt>
                <c:pt idx="7">
                  <c:v>7.43</c:v>
                </c:pt>
                <c:pt idx="8">
                  <c:v>#N/A</c:v>
                </c:pt>
                <c:pt idx="9">
                  <c:v>9.14</c:v>
                </c:pt>
              </c:numCache>
            </c:numRef>
          </c:val>
        </c:ser>
        <c:dLbls>
          <c:showLegendKey val="0"/>
          <c:showVal val="0"/>
          <c:showCatName val="0"/>
          <c:showSerName val="0"/>
          <c:showPercent val="0"/>
          <c:showBubbleSize val="0"/>
        </c:dLbls>
        <c:gapWidth val="150"/>
        <c:overlap val="100"/>
        <c:axId val="256380048"/>
        <c:axId val="256380440"/>
      </c:barChart>
      <c:catAx>
        <c:axId val="25638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380440"/>
        <c:crosses val="autoZero"/>
        <c:auto val="1"/>
        <c:lblAlgn val="ctr"/>
        <c:lblOffset val="100"/>
        <c:tickLblSkip val="1"/>
        <c:tickMarkSkip val="1"/>
        <c:noMultiLvlLbl val="0"/>
      </c:catAx>
      <c:valAx>
        <c:axId val="256380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380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2959</c:v>
                </c:pt>
                <c:pt idx="5">
                  <c:v>3003</c:v>
                </c:pt>
                <c:pt idx="8">
                  <c:v>3037</c:v>
                </c:pt>
                <c:pt idx="11">
                  <c:v>3112</c:v>
                </c:pt>
                <c:pt idx="14">
                  <c:v>3248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91</c:v>
                </c:pt>
                <c:pt idx="6">
                  <c:v>84</c:v>
                </c:pt>
                <c:pt idx="9">
                  <c:v>81</c:v>
                </c:pt>
                <c:pt idx="12">
                  <c:v>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254</c:v>
                </c:pt>
                <c:pt idx="3">
                  <c:v>211</c:v>
                </c:pt>
                <c:pt idx="6">
                  <c:v>130</c:v>
                </c:pt>
                <c:pt idx="9">
                  <c:v>132</c:v>
                </c:pt>
                <c:pt idx="12">
                  <c:v>112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1124</c:v>
                </c:pt>
                <c:pt idx="3">
                  <c:v>1304</c:v>
                </c:pt>
                <c:pt idx="6">
                  <c:v>1209</c:v>
                </c:pt>
                <c:pt idx="9">
                  <c:v>987</c:v>
                </c:pt>
                <c:pt idx="12">
                  <c:v>1206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3397</c:v>
                </c:pt>
                <c:pt idx="3">
                  <c:v>3339</c:v>
                </c:pt>
                <c:pt idx="6">
                  <c:v>3274</c:v>
                </c:pt>
                <c:pt idx="9">
                  <c:v>3188</c:v>
                </c:pt>
                <c:pt idx="12">
                  <c:v>3237</c:v>
                </c:pt>
              </c:numCache>
            </c:numRef>
          </c:val>
        </c:ser>
        <c:dLbls>
          <c:showLegendKey val="0"/>
          <c:showVal val="0"/>
          <c:showCatName val="0"/>
          <c:showSerName val="0"/>
          <c:showPercent val="0"/>
          <c:showBubbleSize val="0"/>
        </c:dLbls>
        <c:gapWidth val="100"/>
        <c:overlap val="100"/>
        <c:axId val="256381224"/>
        <c:axId val="256381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2008</c:v>
                </c:pt>
                <c:pt idx="2">
                  <c:v>#N/A</c:v>
                </c:pt>
                <c:pt idx="3">
                  <c:v>#N/A</c:v>
                </c:pt>
                <c:pt idx="4">
                  <c:v>1942</c:v>
                </c:pt>
                <c:pt idx="5">
                  <c:v>#N/A</c:v>
                </c:pt>
                <c:pt idx="6">
                  <c:v>#N/A</c:v>
                </c:pt>
                <c:pt idx="7">
                  <c:v>1660</c:v>
                </c:pt>
                <c:pt idx="8">
                  <c:v>#N/A</c:v>
                </c:pt>
                <c:pt idx="9">
                  <c:v>#N/A</c:v>
                </c:pt>
                <c:pt idx="10">
                  <c:v>1276</c:v>
                </c:pt>
                <c:pt idx="11">
                  <c:v>#N/A</c:v>
                </c:pt>
                <c:pt idx="12">
                  <c:v>#N/A</c:v>
                </c:pt>
                <c:pt idx="13">
                  <c:v>1356</c:v>
                </c:pt>
                <c:pt idx="14">
                  <c:v>#N/A</c:v>
                </c:pt>
              </c:numCache>
            </c:numRef>
          </c:val>
          <c:smooth val="0"/>
        </c:ser>
        <c:dLbls>
          <c:showLegendKey val="0"/>
          <c:showVal val="0"/>
          <c:showCatName val="0"/>
          <c:showSerName val="0"/>
          <c:showPercent val="0"/>
          <c:showBubbleSize val="0"/>
        </c:dLbls>
        <c:marker val="1"/>
        <c:smooth val="0"/>
        <c:axId val="256381224"/>
        <c:axId val="256381616"/>
      </c:lineChart>
      <c:catAx>
        <c:axId val="256381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381616"/>
        <c:crosses val="autoZero"/>
        <c:auto val="1"/>
        <c:lblAlgn val="ctr"/>
        <c:lblOffset val="100"/>
        <c:tickLblSkip val="1"/>
        <c:tickMarkSkip val="1"/>
        <c:noMultiLvlLbl val="0"/>
      </c:catAx>
      <c:valAx>
        <c:axId val="256381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381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33318</c:v>
                </c:pt>
                <c:pt idx="5">
                  <c:v>34219</c:v>
                </c:pt>
                <c:pt idx="8">
                  <c:v>34373</c:v>
                </c:pt>
                <c:pt idx="11">
                  <c:v>35062</c:v>
                </c:pt>
                <c:pt idx="14">
                  <c:v>34474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875</c:v>
                </c:pt>
                <c:pt idx="5">
                  <c:v>852</c:v>
                </c:pt>
                <c:pt idx="8">
                  <c:v>824</c:v>
                </c:pt>
                <c:pt idx="11">
                  <c:v>768</c:v>
                </c:pt>
                <c:pt idx="14">
                  <c:v>851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2826</c:v>
                </c:pt>
                <c:pt idx="5">
                  <c:v>4060</c:v>
                </c:pt>
                <c:pt idx="8">
                  <c:v>5364</c:v>
                </c:pt>
                <c:pt idx="11">
                  <c:v>7896</c:v>
                </c:pt>
                <c:pt idx="14">
                  <c:v>8836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123</c:v>
                </c:pt>
                <c:pt idx="3">
                  <c:v>90</c:v>
                </c:pt>
                <c:pt idx="6">
                  <c:v>58</c:v>
                </c:pt>
                <c:pt idx="9">
                  <c:v>26</c:v>
                </c:pt>
                <c:pt idx="12">
                  <c:v>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5552</c:v>
                </c:pt>
                <c:pt idx="3">
                  <c:v>5290</c:v>
                </c:pt>
                <c:pt idx="6">
                  <c:v>4938</c:v>
                </c:pt>
                <c:pt idx="9">
                  <c:v>4684</c:v>
                </c:pt>
                <c:pt idx="12">
                  <c:v>4174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1042</c:v>
                </c:pt>
                <c:pt idx="3">
                  <c:v>850</c:v>
                </c:pt>
                <c:pt idx="6">
                  <c:v>778</c:v>
                </c:pt>
                <c:pt idx="9">
                  <c:v>647</c:v>
                </c:pt>
                <c:pt idx="12">
                  <c:v>553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16172</c:v>
                </c:pt>
                <c:pt idx="3">
                  <c:v>16660</c:v>
                </c:pt>
                <c:pt idx="6">
                  <c:v>16760</c:v>
                </c:pt>
                <c:pt idx="9">
                  <c:v>16469</c:v>
                </c:pt>
                <c:pt idx="12">
                  <c:v>15140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733</c:v>
                </c:pt>
                <c:pt idx="3">
                  <c:v>647</c:v>
                </c:pt>
                <c:pt idx="6">
                  <c:v>548</c:v>
                </c:pt>
                <c:pt idx="9">
                  <c:v>470</c:v>
                </c:pt>
                <c:pt idx="12">
                  <c:v>426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33440</c:v>
                </c:pt>
                <c:pt idx="3">
                  <c:v>34079</c:v>
                </c:pt>
                <c:pt idx="6">
                  <c:v>34315</c:v>
                </c:pt>
                <c:pt idx="9">
                  <c:v>34288</c:v>
                </c:pt>
                <c:pt idx="12">
                  <c:v>34461</c:v>
                </c:pt>
              </c:numCache>
            </c:numRef>
          </c:val>
        </c:ser>
        <c:dLbls>
          <c:showLegendKey val="0"/>
          <c:showVal val="0"/>
          <c:showCatName val="0"/>
          <c:showSerName val="0"/>
          <c:showPercent val="0"/>
          <c:showBubbleSize val="0"/>
        </c:dLbls>
        <c:gapWidth val="100"/>
        <c:overlap val="100"/>
        <c:axId val="256382400"/>
        <c:axId val="259910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20044</c:v>
                </c:pt>
                <c:pt idx="2">
                  <c:v>#N/A</c:v>
                </c:pt>
                <c:pt idx="3">
                  <c:v>#N/A</c:v>
                </c:pt>
                <c:pt idx="4">
                  <c:v>18485</c:v>
                </c:pt>
                <c:pt idx="5">
                  <c:v>#N/A</c:v>
                </c:pt>
                <c:pt idx="6">
                  <c:v>#N/A</c:v>
                </c:pt>
                <c:pt idx="7">
                  <c:v>16836</c:v>
                </c:pt>
                <c:pt idx="8">
                  <c:v>#N/A</c:v>
                </c:pt>
                <c:pt idx="9">
                  <c:v>#N/A</c:v>
                </c:pt>
                <c:pt idx="10">
                  <c:v>12858</c:v>
                </c:pt>
                <c:pt idx="11">
                  <c:v>#N/A</c:v>
                </c:pt>
                <c:pt idx="12">
                  <c:v>#N/A</c:v>
                </c:pt>
                <c:pt idx="13">
                  <c:v>10613</c:v>
                </c:pt>
                <c:pt idx="14">
                  <c:v>#N/A</c:v>
                </c:pt>
              </c:numCache>
            </c:numRef>
          </c:val>
          <c:smooth val="0"/>
        </c:ser>
        <c:dLbls>
          <c:showLegendKey val="0"/>
          <c:showVal val="0"/>
          <c:showCatName val="0"/>
          <c:showSerName val="0"/>
          <c:showPercent val="0"/>
          <c:showBubbleSize val="0"/>
        </c:dLbls>
        <c:marker val="1"/>
        <c:smooth val="0"/>
        <c:axId val="256382400"/>
        <c:axId val="259910312"/>
      </c:lineChart>
      <c:catAx>
        <c:axId val="25638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910312"/>
        <c:crosses val="autoZero"/>
        <c:auto val="1"/>
        <c:lblAlgn val="ctr"/>
        <c:lblOffset val="100"/>
        <c:tickLblSkip val="1"/>
        <c:tickMarkSkip val="1"/>
        <c:noMultiLvlLbl val="0"/>
      </c:catAx>
      <c:valAx>
        <c:axId val="259910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38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63,186
62,680
305.32
45,944,148
43,011,118
1,605,870
17,617,692
34,665,880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73.4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合併した平成</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年度より類似団体平均を下回っている状態が続いているが、全国平均及び福島県平均は上回る結果となっている。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も全国平均及び福島県平均は上回っているものの、今後とも、企業誘致等の産業振興策の実施や税の徴収率向上の取り組みなどを継続して実施することにより、歳入の強化を図るとともに、事務事業の見直しによる経費の節減に努め、財政基盤の強化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2" name="直線コネクタ 61"/>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3"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4" name="直線コネクタ 63"/>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41628</xdr:rowOff>
    </xdr:from>
    <xdr:to>
      <xdr:col>7</xdr:col>
      <xdr:colOff>152400</xdr:colOff>
      <xdr:row>43</xdr:row>
      <xdr:rowOff>55033</xdr:rowOff>
    </xdr:to>
    <xdr:cxnSp macro="">
      <xdr:nvCxnSpPr>
        <xdr:cNvPr id="67" name="直線コネクタ 66"/>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8"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69" name="フローチャート : 判断 68"/>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81845</xdr:rowOff>
    </xdr:to>
    <xdr:cxnSp macro="">
      <xdr:nvCxnSpPr>
        <xdr:cNvPr id="70" name="直線コネクタ 69"/>
        <xdr:cNvCxnSpPr/>
      </xdr:nvCxnSpPr>
      <xdr:spPr>
        <a:xfrm flipV="1">
          <a:off x="3225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1" name="フローチャート : 判断 70"/>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2" name="テキスト ボックス 71"/>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81845</xdr:rowOff>
    </xdr:to>
    <xdr:cxnSp macro="">
      <xdr:nvCxnSpPr>
        <xdr:cNvPr id="73" name="直線コネクタ 72"/>
        <xdr:cNvCxnSpPr/>
      </xdr:nvCxnSpPr>
      <xdr:spPr>
        <a:xfrm>
          <a:off x="2336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4" name="フローチャート : 判断 73"/>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5" name="テキスト ボックス 74"/>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55033</xdr:rowOff>
    </xdr:to>
    <xdr:cxnSp macro="">
      <xdr:nvCxnSpPr>
        <xdr:cNvPr id="76" name="直線コネクタ 75"/>
        <xdr:cNvCxnSpPr/>
      </xdr:nvCxnSpPr>
      <xdr:spPr>
        <a:xfrm>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1411</xdr:rowOff>
    </xdr:from>
    <xdr:to>
      <xdr:col>3</xdr:col>
      <xdr:colOff>330200</xdr:colOff>
      <xdr:row>42</xdr:row>
      <xdr:rowOff>103011</xdr:rowOff>
    </xdr:to>
    <xdr:sp macro="" textlink="">
      <xdr:nvSpPr>
        <xdr:cNvPr id="77" name="フローチャート : 判断 76"/>
        <xdr:cNvSpPr/>
      </xdr:nvSpPr>
      <xdr:spPr>
        <a:xfrm>
          <a:off x="2286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113188</xdr:rowOff>
    </xdr:from>
    <xdr:ext cx="762000" cy="259045"/>
    <xdr:sp macro="" textlink="">
      <xdr:nvSpPr>
        <xdr:cNvPr id="78" name="テキスト ボックス 77"/>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6" name="円/楕円 85"/>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134355</xdr:rowOff>
    </xdr:from>
    <xdr:ext cx="762000" cy="259045"/>
    <xdr:sp macro="" textlink="">
      <xdr:nvSpPr>
        <xdr:cNvPr id="87"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8" name="円/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31045</xdr:rowOff>
    </xdr:from>
    <xdr:to>
      <xdr:col>4</xdr:col>
      <xdr:colOff>533400</xdr:colOff>
      <xdr:row>43</xdr:row>
      <xdr:rowOff>132645</xdr:rowOff>
    </xdr:to>
    <xdr:sp macro="" textlink="">
      <xdr:nvSpPr>
        <xdr:cNvPr id="90" name="円/楕円 89"/>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91" name="テキスト ボックス 90"/>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2" name="円/楕円 91"/>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3" name="テキスト ボックス 92"/>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4" name="円/楕円 93"/>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102605</xdr:rowOff>
    </xdr:from>
    <xdr:ext cx="762000" cy="259045"/>
    <xdr:sp macro="" textlink="">
      <xdr:nvSpPr>
        <xdr:cNvPr id="95" name="テキスト ボックス 94"/>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年度は東日本大震災の影響により</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月末で退職予定だった職員を</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ヶ月延長して雇用したため、本来</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年度で支払う予定だった退職手当が支払われなかったことなどの特殊要因もあり、類似団体平均を</a:t>
          </a:r>
          <a:r>
            <a:rPr lang="en-US" altLang="ja-JP" sz="1100" b="0" i="0" baseline="0">
              <a:solidFill>
                <a:sysClr val="windowText" lastClr="000000"/>
              </a:solidFill>
              <a:effectLst/>
              <a:latin typeface="+mn-lt"/>
              <a:ea typeface="+mn-ea"/>
              <a:cs typeface="+mn-cs"/>
            </a:rPr>
            <a:t>4.2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下回った</a:t>
          </a:r>
          <a:r>
            <a:rPr lang="ja-JP" altLang="ja-JP" sz="1100" b="0" i="0" baseline="0">
              <a:solidFill>
                <a:sysClr val="windowText" lastClr="000000"/>
              </a:solidFill>
              <a:effectLst/>
              <a:latin typeface="+mn-lt"/>
              <a:ea typeface="+mn-ea"/>
              <a:cs typeface="+mn-cs"/>
            </a:rPr>
            <a:t>。しかし、平成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年度は、その退職手当の支払いや震災の影響もあり、類似団体平均を</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年度以降は財政健全化の取り組みにより、</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平均を</a:t>
          </a:r>
          <a:r>
            <a:rPr lang="ja-JP" altLang="ja-JP" sz="1100" b="0" i="0" baseline="0">
              <a:solidFill>
                <a:sysClr val="windowText" lastClr="000000"/>
              </a:solidFill>
              <a:effectLst/>
              <a:latin typeface="+mn-lt"/>
              <a:ea typeface="+mn-ea"/>
              <a:cs typeface="+mn-cs"/>
            </a:rPr>
            <a:t>下回</a:t>
          </a:r>
          <a:r>
            <a:rPr lang="ja-JP" altLang="en-US" sz="1100" b="0" i="0" baseline="0">
              <a:solidFill>
                <a:sysClr val="windowText" lastClr="000000"/>
              </a:solidFill>
              <a:effectLst/>
              <a:latin typeface="+mn-lt"/>
              <a:ea typeface="+mn-ea"/>
              <a:cs typeface="+mn-cs"/>
            </a:rPr>
            <a:t>っていたが、平成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年度は主に物件費、繰出金などの経常経費の増加により指数が悪化した。</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行政改革や事務事業評価を実施しながら、経常経費の徹底した見直しを継続して行い、比率の改善に努める。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64262</xdr:rowOff>
    </xdr:from>
    <xdr:to>
      <xdr:col>7</xdr:col>
      <xdr:colOff>152400</xdr:colOff>
      <xdr:row>66</xdr:row>
      <xdr:rowOff>508</xdr:rowOff>
    </xdr:to>
    <xdr:cxnSp macro="">
      <xdr:nvCxnSpPr>
        <xdr:cNvPr id="123" name="直線コネクタ 122"/>
        <xdr:cNvCxnSpPr/>
      </xdr:nvCxnSpPr>
      <xdr:spPr>
        <a:xfrm flipV="1">
          <a:off x="4953000" y="10008362"/>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144035</xdr:rowOff>
    </xdr:from>
    <xdr:ext cx="762000" cy="259045"/>
    <xdr:sp macro="" textlink="">
      <xdr:nvSpPr>
        <xdr:cNvPr id="124"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7</xdr:col>
      <xdr:colOff>63500</xdr:colOff>
      <xdr:row>66</xdr:row>
      <xdr:rowOff>508</xdr:rowOff>
    </xdr:from>
    <xdr:to>
      <xdr:col>7</xdr:col>
      <xdr:colOff>241300</xdr:colOff>
      <xdr:row>66</xdr:row>
      <xdr:rowOff>508</xdr:rowOff>
    </xdr:to>
    <xdr:cxnSp macro="">
      <xdr:nvCxnSpPr>
        <xdr:cNvPr id="125" name="直線コネクタ 124"/>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150639</xdr:rowOff>
    </xdr:from>
    <xdr:ext cx="762000" cy="259045"/>
    <xdr:sp macro="" textlink="">
      <xdr:nvSpPr>
        <xdr:cNvPr id="126" name="財政構造の弾力性最大値テキスト"/>
        <xdr:cNvSpPr txBox="1"/>
      </xdr:nvSpPr>
      <xdr:spPr>
        <a:xfrm>
          <a:off x="5041900" y="975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7</xdr:col>
      <xdr:colOff>63500</xdr:colOff>
      <xdr:row>58</xdr:row>
      <xdr:rowOff>64262</xdr:rowOff>
    </xdr:from>
    <xdr:to>
      <xdr:col>7</xdr:col>
      <xdr:colOff>241300</xdr:colOff>
      <xdr:row>58</xdr:row>
      <xdr:rowOff>64262</xdr:rowOff>
    </xdr:to>
    <xdr:cxnSp macro="">
      <xdr:nvCxnSpPr>
        <xdr:cNvPr id="127" name="直線コネクタ 126"/>
        <xdr:cNvCxnSpPr/>
      </xdr:nvCxnSpPr>
      <xdr:spPr>
        <a:xfrm>
          <a:off x="4864100" y="1000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99822</xdr:rowOff>
    </xdr:to>
    <xdr:cxnSp macro="">
      <xdr:nvCxnSpPr>
        <xdr:cNvPr id="128" name="直線コネクタ 127"/>
        <xdr:cNvCxnSpPr/>
      </xdr:nvCxnSpPr>
      <xdr:spPr>
        <a:xfrm>
          <a:off x="4114800" y="1074674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29"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0" name="フローチャート : 判断 129"/>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169926</xdr:rowOff>
    </xdr:to>
    <xdr:cxnSp macro="">
      <xdr:nvCxnSpPr>
        <xdr:cNvPr id="131" name="直線コネクタ 130"/>
        <xdr:cNvCxnSpPr/>
      </xdr:nvCxnSpPr>
      <xdr:spPr>
        <a:xfrm flipV="1">
          <a:off x="3225800" y="107467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20066</xdr:rowOff>
    </xdr:from>
    <xdr:to>
      <xdr:col>6</xdr:col>
      <xdr:colOff>50800</xdr:colOff>
      <xdr:row>63</xdr:row>
      <xdr:rowOff>121666</xdr:rowOff>
    </xdr:to>
    <xdr:sp macro="" textlink="">
      <xdr:nvSpPr>
        <xdr:cNvPr id="132" name="フローチャート : 判断 131"/>
        <xdr:cNvSpPr/>
      </xdr:nvSpPr>
      <xdr:spPr>
        <a:xfrm>
          <a:off x="4064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106443</xdr:rowOff>
    </xdr:from>
    <xdr:ext cx="736600" cy="259045"/>
    <xdr:sp macro="" textlink="">
      <xdr:nvSpPr>
        <xdr:cNvPr id="133" name="テキスト ボックス 132"/>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64</xdr:row>
      <xdr:rowOff>24892</xdr:rowOff>
    </xdr:to>
    <xdr:cxnSp macro="">
      <xdr:nvCxnSpPr>
        <xdr:cNvPr id="134" name="直線コネクタ 133"/>
        <xdr:cNvCxnSpPr/>
      </xdr:nvCxnSpPr>
      <xdr:spPr>
        <a:xfrm flipV="1">
          <a:off x="2336800" y="10799826"/>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58674</xdr:rowOff>
    </xdr:from>
    <xdr:to>
      <xdr:col>4</xdr:col>
      <xdr:colOff>533400</xdr:colOff>
      <xdr:row>63</xdr:row>
      <xdr:rowOff>160274</xdr:rowOff>
    </xdr:to>
    <xdr:sp macro="" textlink="">
      <xdr:nvSpPr>
        <xdr:cNvPr id="135" name="フローチャート : 判断 134"/>
        <xdr:cNvSpPr/>
      </xdr:nvSpPr>
      <xdr:spPr>
        <a:xfrm>
          <a:off x="3175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145051</xdr:rowOff>
    </xdr:from>
    <xdr:ext cx="762000" cy="259045"/>
    <xdr:sp macro="" textlink="">
      <xdr:nvSpPr>
        <xdr:cNvPr id="136" name="テキスト ボックス 135"/>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64</xdr:row>
      <xdr:rowOff>24892</xdr:rowOff>
    </xdr:to>
    <xdr:cxnSp macro="">
      <xdr:nvCxnSpPr>
        <xdr:cNvPr id="137" name="直線コネクタ 136"/>
        <xdr:cNvCxnSpPr/>
      </xdr:nvCxnSpPr>
      <xdr:spPr>
        <a:xfrm>
          <a:off x="1447800" y="10558526"/>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24892</xdr:rowOff>
    </xdr:from>
    <xdr:to>
      <xdr:col>3</xdr:col>
      <xdr:colOff>330200</xdr:colOff>
      <xdr:row>63</xdr:row>
      <xdr:rowOff>126492</xdr:rowOff>
    </xdr:to>
    <xdr:sp macro="" textlink="">
      <xdr:nvSpPr>
        <xdr:cNvPr id="138" name="フローチャート : 判断 137"/>
        <xdr:cNvSpPr/>
      </xdr:nvSpPr>
      <xdr:spPr>
        <a:xfrm>
          <a:off x="2286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136669</xdr:rowOff>
    </xdr:from>
    <xdr:ext cx="762000" cy="259045"/>
    <xdr:sp macro="" textlink="">
      <xdr:nvSpPr>
        <xdr:cNvPr id="139" name="テキスト ボックス 138"/>
        <xdr:cNvSpPr txBox="1"/>
      </xdr:nvSpPr>
      <xdr:spPr>
        <a:xfrm>
          <a:off x="1955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40" name="フローチャート : 判断 139"/>
        <xdr:cNvSpPr/>
      </xdr:nvSpPr>
      <xdr:spPr>
        <a:xfrm>
          <a:off x="1397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41" name="テキスト ボックス 140"/>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7" name="円/楕円 146"/>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8"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49" name="円/楕円 148"/>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0" name="テキスト ボックス 149"/>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1" name="円/楕円 150"/>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59453</xdr:rowOff>
    </xdr:from>
    <xdr:ext cx="762000" cy="259045"/>
    <xdr:sp macro="" textlink="">
      <xdr:nvSpPr>
        <xdr:cNvPr id="152" name="テキスト ボックス 151"/>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145542</xdr:rowOff>
    </xdr:from>
    <xdr:to>
      <xdr:col>3</xdr:col>
      <xdr:colOff>330200</xdr:colOff>
      <xdr:row>64</xdr:row>
      <xdr:rowOff>75692</xdr:rowOff>
    </xdr:to>
    <xdr:sp macro="" textlink="">
      <xdr:nvSpPr>
        <xdr:cNvPr id="153" name="円/楕円 152"/>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60469</xdr:rowOff>
    </xdr:from>
    <xdr:ext cx="762000" cy="259045"/>
    <xdr:sp macro="" textlink="">
      <xdr:nvSpPr>
        <xdr:cNvPr id="154" name="テキスト ボックス 153"/>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49276</xdr:rowOff>
    </xdr:from>
    <xdr:to>
      <xdr:col>2</xdr:col>
      <xdr:colOff>127000</xdr:colOff>
      <xdr:row>61</xdr:row>
      <xdr:rowOff>150876</xdr:rowOff>
    </xdr:to>
    <xdr:sp macro="" textlink="">
      <xdr:nvSpPr>
        <xdr:cNvPr id="155" name="円/楕円 154"/>
        <xdr:cNvSpPr/>
      </xdr:nvSpPr>
      <xdr:spPr>
        <a:xfrm>
          <a:off x="1397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161053</xdr:rowOff>
    </xdr:from>
    <xdr:ext cx="762000" cy="259045"/>
    <xdr:sp macro="" textlink="">
      <xdr:nvSpPr>
        <xdr:cNvPr id="156" name="テキスト ボックス 155"/>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[281,307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rgbClr val="FF0000"/>
              </a:solidFill>
              <a:effectLst/>
              <a:latin typeface="+mn-lt"/>
              <a:ea typeface="+mn-ea"/>
              <a:cs typeface="+mn-cs"/>
            </a:rPr>
            <a:t>　</a:t>
          </a:r>
          <a:r>
            <a:rPr lang="ja-JP" altLang="ja-JP" sz="1050" b="0" i="0" baseline="0">
              <a:solidFill>
                <a:sysClr val="windowText" lastClr="000000"/>
              </a:solidFill>
              <a:effectLst/>
              <a:latin typeface="+mn-lt"/>
              <a:ea typeface="+mn-ea"/>
              <a:cs typeface="+mn-cs"/>
            </a:rPr>
            <a:t>人件費では、平成</a:t>
          </a:r>
          <a:r>
            <a:rPr lang="en-US" altLang="ja-JP" sz="1050" b="0" i="0" baseline="0">
              <a:solidFill>
                <a:sysClr val="windowText" lastClr="000000"/>
              </a:solidFill>
              <a:effectLst/>
              <a:latin typeface="+mn-lt"/>
              <a:ea typeface="+mn-ea"/>
              <a:cs typeface="+mn-cs"/>
            </a:rPr>
            <a:t>17</a:t>
          </a:r>
          <a:r>
            <a:rPr lang="ja-JP" altLang="ja-JP" sz="1050" b="0" i="0" baseline="0">
              <a:solidFill>
                <a:sysClr val="windowText" lastClr="000000"/>
              </a:solidFill>
              <a:effectLst/>
              <a:latin typeface="+mn-lt"/>
              <a:ea typeface="+mn-ea"/>
              <a:cs typeface="+mn-cs"/>
            </a:rPr>
            <a:t>年の合併以降、特殊勤務手当の全廃や新規採用者数の抑制等を実施</a:t>
          </a:r>
          <a:r>
            <a:rPr lang="ja-JP" altLang="en-US" sz="1050" b="0" i="0" baseline="0">
              <a:solidFill>
                <a:sysClr val="windowText" lastClr="000000"/>
              </a:solidFill>
              <a:effectLst/>
              <a:latin typeface="+mn-lt"/>
              <a:ea typeface="+mn-ea"/>
              <a:cs typeface="+mn-cs"/>
            </a:rPr>
            <a:t>し</a:t>
          </a:r>
          <a:r>
            <a:rPr lang="ja-JP" altLang="ja-JP" sz="1050" b="0" i="0" baseline="0">
              <a:solidFill>
                <a:sysClr val="windowText" lastClr="000000"/>
              </a:solidFill>
              <a:effectLst/>
              <a:latin typeface="+mn-lt"/>
              <a:ea typeface="+mn-ea"/>
              <a:cs typeface="+mn-cs"/>
            </a:rPr>
            <a:t>、また、物件費では、事務事業の継続した見直しや「エコオフィスしらかわプラン」の実施により節減を図り、総額で類似団体平均を下回っていた</a:t>
          </a:r>
          <a:r>
            <a:rPr lang="ja-JP" altLang="en-US" sz="1050" b="0" i="0" baseline="0">
              <a:solidFill>
                <a:sysClr val="windowText" lastClr="000000"/>
              </a:solidFill>
              <a:effectLst/>
              <a:latin typeface="+mn-lt"/>
              <a:ea typeface="+mn-ea"/>
              <a:cs typeface="+mn-cs"/>
            </a:rPr>
            <a:t>。</a:t>
          </a:r>
          <a:endParaRPr lang="en-US" altLang="ja-JP" sz="1050" b="0" i="0" baseline="0">
            <a:solidFill>
              <a:sysClr val="windowText" lastClr="000000"/>
            </a:solidFill>
            <a:effectLst/>
            <a:latin typeface="+mn-lt"/>
            <a:ea typeface="+mn-ea"/>
            <a:cs typeface="+mn-cs"/>
          </a:endParaRPr>
        </a:p>
        <a:p>
          <a:pPr rtl="0"/>
          <a:r>
            <a:rPr lang="ja-JP" altLang="en-US" sz="1050" b="0" i="0" baseline="0">
              <a:solidFill>
                <a:sysClr val="windowText" lastClr="000000"/>
              </a:solidFill>
              <a:effectLst/>
              <a:latin typeface="+mn-lt"/>
              <a:ea typeface="+mn-ea"/>
              <a:cs typeface="+mn-cs"/>
            </a:rPr>
            <a:t>　しかし、</a:t>
          </a:r>
          <a:r>
            <a:rPr lang="ja-JP" altLang="ja-JP" sz="1050" b="0" i="0" baseline="0">
              <a:solidFill>
                <a:sysClr val="windowText" lastClr="000000"/>
              </a:solidFill>
              <a:effectLst/>
              <a:latin typeface="+mn-lt"/>
              <a:ea typeface="+mn-ea"/>
              <a:cs typeface="+mn-cs"/>
            </a:rPr>
            <a:t>平成</a:t>
          </a:r>
          <a:r>
            <a:rPr lang="en-US" altLang="ja-JP" sz="1050" b="0" i="0" baseline="0">
              <a:solidFill>
                <a:sysClr val="windowText" lastClr="000000"/>
              </a:solidFill>
              <a:effectLst/>
              <a:latin typeface="+mn-lt"/>
              <a:ea typeface="+mn-ea"/>
              <a:cs typeface="+mn-cs"/>
            </a:rPr>
            <a:t>24</a:t>
          </a:r>
          <a:r>
            <a:rPr lang="ja-JP" altLang="ja-JP" sz="1050" b="0" i="0" baseline="0">
              <a:solidFill>
                <a:sysClr val="windowText" lastClr="000000"/>
              </a:solidFill>
              <a:effectLst/>
              <a:latin typeface="+mn-lt"/>
              <a:ea typeface="+mn-ea"/>
              <a:cs typeface="+mn-cs"/>
            </a:rPr>
            <a:t>年度</a:t>
          </a:r>
          <a:r>
            <a:rPr lang="ja-JP" altLang="en-US" sz="1050" b="0" i="0" baseline="0">
              <a:solidFill>
                <a:sysClr val="windowText" lastClr="000000"/>
              </a:solidFill>
              <a:effectLst/>
              <a:latin typeface="+mn-lt"/>
              <a:ea typeface="+mn-ea"/>
              <a:cs typeface="+mn-cs"/>
            </a:rPr>
            <a:t>以降</a:t>
          </a:r>
          <a:r>
            <a:rPr lang="ja-JP" altLang="ja-JP" sz="1050" b="0" i="0" baseline="0">
              <a:solidFill>
                <a:sysClr val="windowText" lastClr="000000"/>
              </a:solidFill>
              <a:effectLst/>
              <a:latin typeface="+mn-lt"/>
              <a:ea typeface="+mn-ea"/>
              <a:cs typeface="+mn-cs"/>
            </a:rPr>
            <a:t>は、民間宅地除染対策等の震災関連事業の増加により、決算額で類似団体平均を上回</a:t>
          </a:r>
          <a:r>
            <a:rPr lang="ja-JP" altLang="en-US" sz="1050" b="0" i="0" baseline="0">
              <a:solidFill>
                <a:sysClr val="windowText" lastClr="000000"/>
              </a:solidFill>
              <a:effectLst/>
              <a:latin typeface="+mn-lt"/>
              <a:ea typeface="+mn-ea"/>
              <a:cs typeface="+mn-cs"/>
            </a:rPr>
            <a:t>り、平成</a:t>
          </a:r>
          <a:r>
            <a:rPr lang="en-US" altLang="ja-JP" sz="1050" b="0" i="0" baseline="0">
              <a:solidFill>
                <a:sysClr val="windowText" lastClr="000000"/>
              </a:solidFill>
              <a:effectLst/>
              <a:latin typeface="+mn-lt"/>
              <a:ea typeface="+mn-ea"/>
              <a:cs typeface="+mn-cs"/>
            </a:rPr>
            <a:t>26</a:t>
          </a:r>
          <a:r>
            <a:rPr lang="ja-JP" altLang="en-US" sz="1050" b="0" i="0" baseline="0">
              <a:solidFill>
                <a:sysClr val="windowText" lastClr="000000"/>
              </a:solidFill>
              <a:effectLst/>
              <a:latin typeface="+mn-lt"/>
              <a:ea typeface="+mn-ea"/>
              <a:cs typeface="+mn-cs"/>
            </a:rPr>
            <a:t>年度も民間宅地除染対策事業費等で約</a:t>
          </a:r>
          <a:r>
            <a:rPr lang="en-US" altLang="ja-JP" sz="1050" b="0" i="0" baseline="0">
              <a:solidFill>
                <a:sysClr val="windowText" lastClr="000000"/>
              </a:solidFill>
              <a:effectLst/>
              <a:latin typeface="+mn-lt"/>
              <a:ea typeface="+mn-ea"/>
              <a:cs typeface="+mn-cs"/>
            </a:rPr>
            <a:t>60</a:t>
          </a:r>
          <a:r>
            <a:rPr lang="ja-JP" altLang="en-US" sz="1050" b="0" i="0" baseline="0">
              <a:solidFill>
                <a:sysClr val="windowText" lastClr="000000"/>
              </a:solidFill>
              <a:effectLst/>
              <a:latin typeface="+mn-lt"/>
              <a:ea typeface="+mn-ea"/>
              <a:cs typeface="+mn-cs"/>
            </a:rPr>
            <a:t>億円の増加により物件費が大きく伸びているため、類似団体平均の</a:t>
          </a:r>
          <a:r>
            <a:rPr lang="en-US" altLang="ja-JP" sz="1050" b="0" i="0" baseline="0">
              <a:solidFill>
                <a:sysClr val="windowText" lastClr="000000"/>
              </a:solidFill>
              <a:effectLst/>
              <a:latin typeface="+mn-lt"/>
              <a:ea typeface="+mn-ea"/>
              <a:cs typeface="+mn-cs"/>
            </a:rPr>
            <a:t>2</a:t>
          </a:r>
          <a:r>
            <a:rPr lang="ja-JP" altLang="en-US" sz="1050" b="0" i="0" baseline="0">
              <a:solidFill>
                <a:sysClr val="windowText" lastClr="000000"/>
              </a:solidFill>
              <a:effectLst/>
              <a:latin typeface="+mn-lt"/>
              <a:ea typeface="+mn-ea"/>
              <a:cs typeface="+mn-cs"/>
            </a:rPr>
            <a:t>倍超となった（福島県平均と同水準）。</a:t>
          </a:r>
          <a:endParaRPr lang="ja-JP" altLang="ja-JP" sz="1050">
            <a:solidFill>
              <a:sysClr val="windowText" lastClr="000000"/>
            </a:solidFill>
            <a:effectLst/>
          </a:endParaRPr>
        </a:p>
        <a:p>
          <a:pPr rtl="0"/>
          <a:r>
            <a:rPr lang="ja-JP" altLang="ja-JP" sz="1050" b="0" i="0" baseline="0">
              <a:solidFill>
                <a:srgbClr val="FF0000"/>
              </a:solidFill>
              <a:effectLst/>
              <a:latin typeface="+mn-lt"/>
              <a:ea typeface="+mn-ea"/>
              <a:cs typeface="+mn-cs"/>
            </a:rPr>
            <a:t>　</a:t>
          </a:r>
          <a:r>
            <a:rPr lang="ja-JP" altLang="ja-JP" sz="1050" b="0" i="0" baseline="0">
              <a:solidFill>
                <a:sysClr val="windowText" lastClr="000000"/>
              </a:solidFill>
              <a:effectLst/>
              <a:latin typeface="+mn-lt"/>
              <a:ea typeface="+mn-ea"/>
              <a:cs typeface="+mn-cs"/>
            </a:rPr>
            <a:t>震災の影響による増加</a:t>
          </a:r>
          <a:r>
            <a:rPr lang="ja-JP" altLang="en-US" sz="1050" b="0" i="0" baseline="0">
              <a:solidFill>
                <a:sysClr val="windowText" lastClr="000000"/>
              </a:solidFill>
              <a:effectLst/>
              <a:latin typeface="+mn-lt"/>
              <a:ea typeface="+mn-ea"/>
              <a:cs typeface="+mn-cs"/>
            </a:rPr>
            <a:t>はあるも</a:t>
          </a:r>
          <a:r>
            <a:rPr lang="ja-JP" altLang="ja-JP" sz="1050" b="0" i="0" baseline="0">
              <a:solidFill>
                <a:sysClr val="windowText" lastClr="000000"/>
              </a:solidFill>
              <a:effectLst/>
              <a:latin typeface="+mn-lt"/>
              <a:ea typeface="+mn-ea"/>
              <a:cs typeface="+mn-cs"/>
            </a:rPr>
            <a:t>のの、普通交付税合併算定替期間終了後には、交付税の大幅な収入減が予想され、将来を見据え適正な歳出規模に圧縮していく必要があることから、今後とも行政改革や事務事業評価を継続しながら、行政のスリム化を推進する。</a:t>
          </a:r>
          <a:endParaRPr lang="ja-JP" altLang="ja-JP" sz="105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66911</xdr:rowOff>
    </xdr:from>
    <xdr:to>
      <xdr:col>7</xdr:col>
      <xdr:colOff>152400</xdr:colOff>
      <xdr:row>88</xdr:row>
      <xdr:rowOff>78417</xdr:rowOff>
    </xdr:to>
    <xdr:cxnSp macro="">
      <xdr:nvCxnSpPr>
        <xdr:cNvPr id="184" name="直線コネクタ 183"/>
        <xdr:cNvCxnSpPr/>
      </xdr:nvCxnSpPr>
      <xdr:spPr>
        <a:xfrm flipV="1">
          <a:off x="4953000" y="13782911"/>
          <a:ext cx="0" cy="1383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50494</xdr:rowOff>
    </xdr:from>
    <xdr:ext cx="762000" cy="259045"/>
    <xdr:sp macro="" textlink="">
      <xdr:nvSpPr>
        <xdr:cNvPr id="185" name="人件費・物件費等の状況最小値テキスト"/>
        <xdr:cNvSpPr txBox="1"/>
      </xdr:nvSpPr>
      <xdr:spPr>
        <a:xfrm>
          <a:off x="5041900" y="1513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366,249</a:t>
          </a:r>
          <a:endParaRPr kumimoji="1" lang="ja-JP" altLang="en-US" sz="1000" b="1">
            <a:latin typeface="ＭＳ Ｐゴシック"/>
          </a:endParaRPr>
        </a:p>
      </xdr:txBody>
    </xdr:sp>
    <xdr:clientData/>
  </xdr:oneCellAnchor>
  <xdr:twoCellAnchor>
    <xdr:from>
      <xdr:col>7</xdr:col>
      <xdr:colOff>63500</xdr:colOff>
      <xdr:row>88</xdr:row>
      <xdr:rowOff>78417</xdr:rowOff>
    </xdr:from>
    <xdr:to>
      <xdr:col>7</xdr:col>
      <xdr:colOff>241300</xdr:colOff>
      <xdr:row>88</xdr:row>
      <xdr:rowOff>78417</xdr:rowOff>
    </xdr:to>
    <xdr:cxnSp macro="">
      <xdr:nvCxnSpPr>
        <xdr:cNvPr id="186" name="直線コネクタ 185"/>
        <xdr:cNvCxnSpPr/>
      </xdr:nvCxnSpPr>
      <xdr:spPr>
        <a:xfrm>
          <a:off x="4864100" y="1516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153288</xdr:rowOff>
    </xdr:from>
    <xdr:ext cx="762000" cy="259045"/>
    <xdr:sp macro="" textlink="">
      <xdr:nvSpPr>
        <xdr:cNvPr id="187" name="人件費・物件費等の状況最大値テキスト"/>
        <xdr:cNvSpPr txBox="1"/>
      </xdr:nvSpPr>
      <xdr:spPr>
        <a:xfrm>
          <a:off x="5041900" y="1352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79,654</a:t>
          </a:r>
          <a:endParaRPr kumimoji="1" lang="ja-JP" altLang="en-US" sz="1000" b="1">
            <a:latin typeface="ＭＳ Ｐゴシック"/>
          </a:endParaRPr>
        </a:p>
      </xdr:txBody>
    </xdr:sp>
    <xdr:clientData/>
  </xdr:oneCellAnchor>
  <xdr:twoCellAnchor>
    <xdr:from>
      <xdr:col>7</xdr:col>
      <xdr:colOff>63500</xdr:colOff>
      <xdr:row>80</xdr:row>
      <xdr:rowOff>66911</xdr:rowOff>
    </xdr:from>
    <xdr:to>
      <xdr:col>7</xdr:col>
      <xdr:colOff>241300</xdr:colOff>
      <xdr:row>80</xdr:row>
      <xdr:rowOff>66911</xdr:rowOff>
    </xdr:to>
    <xdr:cxnSp macro="">
      <xdr:nvCxnSpPr>
        <xdr:cNvPr id="188" name="直線コネクタ 187"/>
        <xdr:cNvCxnSpPr/>
      </xdr:nvCxnSpPr>
      <xdr:spPr>
        <a:xfrm>
          <a:off x="4864100" y="1378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55482</xdr:rowOff>
    </xdr:from>
    <xdr:to>
      <xdr:col>7</xdr:col>
      <xdr:colOff>152400</xdr:colOff>
      <xdr:row>86</xdr:row>
      <xdr:rowOff>11387</xdr:rowOff>
    </xdr:to>
    <xdr:cxnSp macro="">
      <xdr:nvCxnSpPr>
        <xdr:cNvPr id="189" name="直線コネクタ 188"/>
        <xdr:cNvCxnSpPr/>
      </xdr:nvCxnSpPr>
      <xdr:spPr>
        <a:xfrm>
          <a:off x="4114800" y="14285832"/>
          <a:ext cx="838200" cy="47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128653</xdr:rowOff>
    </xdr:from>
    <xdr:ext cx="762000" cy="259045"/>
    <xdr:sp macro="" textlink="">
      <xdr:nvSpPr>
        <xdr:cNvPr id="190" name="人件費・物件費等の状況平均値テキスト"/>
        <xdr:cNvSpPr txBox="1"/>
      </xdr:nvSpPr>
      <xdr:spPr>
        <a:xfrm>
          <a:off x="5041900" y="1384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112126</xdr:rowOff>
    </xdr:from>
    <xdr:to>
      <xdr:col>7</xdr:col>
      <xdr:colOff>203200</xdr:colOff>
      <xdr:row>82</xdr:row>
      <xdr:rowOff>42276</xdr:rowOff>
    </xdr:to>
    <xdr:sp macro="" textlink="">
      <xdr:nvSpPr>
        <xdr:cNvPr id="191" name="フローチャート : 判断 190"/>
        <xdr:cNvSpPr/>
      </xdr:nvSpPr>
      <xdr:spPr>
        <a:xfrm>
          <a:off x="4902200" y="1399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75623</xdr:rowOff>
    </xdr:from>
    <xdr:to>
      <xdr:col>6</xdr:col>
      <xdr:colOff>0</xdr:colOff>
      <xdr:row>83</xdr:row>
      <xdr:rowOff>55482</xdr:rowOff>
    </xdr:to>
    <xdr:cxnSp macro="">
      <xdr:nvCxnSpPr>
        <xdr:cNvPr id="192" name="直線コネクタ 191"/>
        <xdr:cNvCxnSpPr/>
      </xdr:nvCxnSpPr>
      <xdr:spPr>
        <a:xfrm>
          <a:off x="3225800" y="14134523"/>
          <a:ext cx="889000" cy="15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103054</xdr:rowOff>
    </xdr:from>
    <xdr:to>
      <xdr:col>6</xdr:col>
      <xdr:colOff>50800</xdr:colOff>
      <xdr:row>82</xdr:row>
      <xdr:rowOff>33204</xdr:rowOff>
    </xdr:to>
    <xdr:sp macro="" textlink="">
      <xdr:nvSpPr>
        <xdr:cNvPr id="193" name="フローチャート : 判断 192"/>
        <xdr:cNvSpPr/>
      </xdr:nvSpPr>
      <xdr:spPr>
        <a:xfrm>
          <a:off x="40640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43381</xdr:rowOff>
    </xdr:from>
    <xdr:ext cx="736600" cy="259045"/>
    <xdr:sp macro="" textlink="">
      <xdr:nvSpPr>
        <xdr:cNvPr id="194" name="テキスト ボックス 193"/>
        <xdr:cNvSpPr txBox="1"/>
      </xdr:nvSpPr>
      <xdr:spPr>
        <a:xfrm>
          <a:off x="3733800" y="13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96800</xdr:rowOff>
    </xdr:from>
    <xdr:to>
      <xdr:col>4</xdr:col>
      <xdr:colOff>482600</xdr:colOff>
      <xdr:row>82</xdr:row>
      <xdr:rowOff>75623</xdr:rowOff>
    </xdr:to>
    <xdr:cxnSp macro="">
      <xdr:nvCxnSpPr>
        <xdr:cNvPr id="195" name="直線コネクタ 194"/>
        <xdr:cNvCxnSpPr/>
      </xdr:nvCxnSpPr>
      <xdr:spPr>
        <a:xfrm>
          <a:off x="2336800" y="13984250"/>
          <a:ext cx="889000" cy="1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81052</xdr:rowOff>
    </xdr:from>
    <xdr:to>
      <xdr:col>4</xdr:col>
      <xdr:colOff>533400</xdr:colOff>
      <xdr:row>82</xdr:row>
      <xdr:rowOff>11202</xdr:rowOff>
    </xdr:to>
    <xdr:sp macro="" textlink="">
      <xdr:nvSpPr>
        <xdr:cNvPr id="196" name="フローチャート : 判断 195"/>
        <xdr:cNvSpPr/>
      </xdr:nvSpPr>
      <xdr:spPr>
        <a:xfrm>
          <a:off x="3175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21379</xdr:rowOff>
    </xdr:from>
    <xdr:ext cx="762000" cy="259045"/>
    <xdr:sp macro="" textlink="">
      <xdr:nvSpPr>
        <xdr:cNvPr id="197" name="テキスト ボックス 196"/>
        <xdr:cNvSpPr txBox="1"/>
      </xdr:nvSpPr>
      <xdr:spPr>
        <a:xfrm>
          <a:off x="2844800" y="137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45129</xdr:rowOff>
    </xdr:from>
    <xdr:to>
      <xdr:col>3</xdr:col>
      <xdr:colOff>279400</xdr:colOff>
      <xdr:row>81</xdr:row>
      <xdr:rowOff>96800</xdr:rowOff>
    </xdr:to>
    <xdr:cxnSp macro="">
      <xdr:nvCxnSpPr>
        <xdr:cNvPr id="198" name="直線コネクタ 197"/>
        <xdr:cNvCxnSpPr/>
      </xdr:nvCxnSpPr>
      <xdr:spPr>
        <a:xfrm>
          <a:off x="1447800" y="13932579"/>
          <a:ext cx="889000" cy="5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72515</xdr:rowOff>
    </xdr:from>
    <xdr:to>
      <xdr:col>3</xdr:col>
      <xdr:colOff>330200</xdr:colOff>
      <xdr:row>82</xdr:row>
      <xdr:rowOff>2665</xdr:rowOff>
    </xdr:to>
    <xdr:sp macro="" textlink="">
      <xdr:nvSpPr>
        <xdr:cNvPr id="199" name="フローチャート : 判断 198"/>
        <xdr:cNvSpPr/>
      </xdr:nvSpPr>
      <xdr:spPr>
        <a:xfrm>
          <a:off x="2286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158892</xdr:rowOff>
    </xdr:from>
    <xdr:ext cx="762000" cy="259045"/>
    <xdr:sp macro="" textlink="">
      <xdr:nvSpPr>
        <xdr:cNvPr id="200" name="テキスト ボックス 199"/>
        <xdr:cNvSpPr txBox="1"/>
      </xdr:nvSpPr>
      <xdr:spPr>
        <a:xfrm>
          <a:off x="1955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80811</xdr:rowOff>
    </xdr:from>
    <xdr:to>
      <xdr:col>2</xdr:col>
      <xdr:colOff>127000</xdr:colOff>
      <xdr:row>82</xdr:row>
      <xdr:rowOff>10961</xdr:rowOff>
    </xdr:to>
    <xdr:sp macro="" textlink="">
      <xdr:nvSpPr>
        <xdr:cNvPr id="201" name="フローチャート : 判断 200"/>
        <xdr:cNvSpPr/>
      </xdr:nvSpPr>
      <xdr:spPr>
        <a:xfrm>
          <a:off x="1397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167188</xdr:rowOff>
    </xdr:from>
    <xdr:ext cx="762000" cy="259045"/>
    <xdr:sp macro="" textlink="">
      <xdr:nvSpPr>
        <xdr:cNvPr id="202" name="テキスト ボックス 201"/>
        <xdr:cNvSpPr txBox="1"/>
      </xdr:nvSpPr>
      <xdr:spPr>
        <a:xfrm>
          <a:off x="1066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132037</xdr:rowOff>
    </xdr:from>
    <xdr:to>
      <xdr:col>7</xdr:col>
      <xdr:colOff>203200</xdr:colOff>
      <xdr:row>86</xdr:row>
      <xdr:rowOff>62187</xdr:rowOff>
    </xdr:to>
    <xdr:sp macro="" textlink="">
      <xdr:nvSpPr>
        <xdr:cNvPr id="208" name="円/楕円 207"/>
        <xdr:cNvSpPr/>
      </xdr:nvSpPr>
      <xdr:spPr>
        <a:xfrm>
          <a:off x="4902200" y="1470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104114</xdr:rowOff>
    </xdr:from>
    <xdr:ext cx="762000" cy="259045"/>
    <xdr:sp macro="" textlink="">
      <xdr:nvSpPr>
        <xdr:cNvPr id="209" name="人件費・物件費等の状況該当値テキスト"/>
        <xdr:cNvSpPr txBox="1"/>
      </xdr:nvSpPr>
      <xdr:spPr>
        <a:xfrm>
          <a:off x="5041900" y="1467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281,307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4682</xdr:rowOff>
    </xdr:from>
    <xdr:to>
      <xdr:col>6</xdr:col>
      <xdr:colOff>50800</xdr:colOff>
      <xdr:row>83</xdr:row>
      <xdr:rowOff>106282</xdr:rowOff>
    </xdr:to>
    <xdr:sp macro="" textlink="">
      <xdr:nvSpPr>
        <xdr:cNvPr id="210" name="円/楕円 209"/>
        <xdr:cNvSpPr/>
      </xdr:nvSpPr>
      <xdr:spPr>
        <a:xfrm>
          <a:off x="4064000" y="142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91059</xdr:rowOff>
    </xdr:from>
    <xdr:ext cx="736600" cy="259045"/>
    <xdr:sp macro="" textlink="">
      <xdr:nvSpPr>
        <xdr:cNvPr id="211" name="テキスト ボックス 210"/>
        <xdr:cNvSpPr txBox="1"/>
      </xdr:nvSpPr>
      <xdr:spPr>
        <a:xfrm>
          <a:off x="3733800" y="1432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24823</xdr:rowOff>
    </xdr:from>
    <xdr:to>
      <xdr:col>4</xdr:col>
      <xdr:colOff>533400</xdr:colOff>
      <xdr:row>82</xdr:row>
      <xdr:rowOff>126423</xdr:rowOff>
    </xdr:to>
    <xdr:sp macro="" textlink="">
      <xdr:nvSpPr>
        <xdr:cNvPr id="212" name="円/楕円 211"/>
        <xdr:cNvSpPr/>
      </xdr:nvSpPr>
      <xdr:spPr>
        <a:xfrm>
          <a:off x="3175000" y="140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111200</xdr:rowOff>
    </xdr:from>
    <xdr:ext cx="762000" cy="259045"/>
    <xdr:sp macro="" textlink="">
      <xdr:nvSpPr>
        <xdr:cNvPr id="213" name="テキスト ボックス 212"/>
        <xdr:cNvSpPr txBox="1"/>
      </xdr:nvSpPr>
      <xdr:spPr>
        <a:xfrm>
          <a:off x="2844800" y="1417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46000</xdr:rowOff>
    </xdr:from>
    <xdr:to>
      <xdr:col>3</xdr:col>
      <xdr:colOff>330200</xdr:colOff>
      <xdr:row>81</xdr:row>
      <xdr:rowOff>147600</xdr:rowOff>
    </xdr:to>
    <xdr:sp macro="" textlink="">
      <xdr:nvSpPr>
        <xdr:cNvPr id="214" name="円/楕円 213"/>
        <xdr:cNvSpPr/>
      </xdr:nvSpPr>
      <xdr:spPr>
        <a:xfrm>
          <a:off x="2286000" y="1393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157777</xdr:rowOff>
    </xdr:from>
    <xdr:ext cx="762000" cy="259045"/>
    <xdr:sp macro="" textlink="">
      <xdr:nvSpPr>
        <xdr:cNvPr id="215" name="テキスト ボックス 214"/>
        <xdr:cNvSpPr txBox="1"/>
      </xdr:nvSpPr>
      <xdr:spPr>
        <a:xfrm>
          <a:off x="1955800" y="137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121,374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165779</xdr:rowOff>
    </xdr:from>
    <xdr:to>
      <xdr:col>2</xdr:col>
      <xdr:colOff>127000</xdr:colOff>
      <xdr:row>81</xdr:row>
      <xdr:rowOff>95929</xdr:rowOff>
    </xdr:to>
    <xdr:sp macro="" textlink="">
      <xdr:nvSpPr>
        <xdr:cNvPr id="216" name="円/楕円 215"/>
        <xdr:cNvSpPr/>
      </xdr:nvSpPr>
      <xdr:spPr>
        <a:xfrm>
          <a:off x="1397000" y="1388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106106</xdr:rowOff>
    </xdr:from>
    <xdr:ext cx="762000" cy="259045"/>
    <xdr:sp macro="" textlink="">
      <xdr:nvSpPr>
        <xdr:cNvPr id="217" name="テキスト ボックス 216"/>
        <xdr:cNvSpPr txBox="1"/>
      </xdr:nvSpPr>
      <xdr:spPr>
        <a:xfrm>
          <a:off x="1066800" y="136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年度までは類似団体平均とほぼ同水準であったが、平成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ポイント、平成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ポイントとそれぞれ上回った。また、国家公務員の時限的な給与改定・臨時特例法による給与減額措置がないとした場合の参考値は</a:t>
          </a:r>
          <a:r>
            <a:rPr lang="en-US" altLang="ja-JP" sz="1100" b="0" i="0" baseline="0">
              <a:solidFill>
                <a:sysClr val="windowText" lastClr="000000"/>
              </a:solidFill>
              <a:effectLst/>
              <a:latin typeface="+mn-lt"/>
              <a:ea typeface="+mn-ea"/>
              <a:cs typeface="+mn-cs"/>
            </a:rPr>
            <a:t>98.7</a:t>
          </a:r>
          <a:r>
            <a:rPr lang="ja-JP" altLang="ja-JP" sz="1100" b="0" i="0" baseline="0">
              <a:solidFill>
                <a:sysClr val="windowText" lastClr="000000"/>
              </a:solidFill>
              <a:effectLst/>
              <a:latin typeface="+mn-lt"/>
              <a:ea typeface="+mn-ea"/>
              <a:cs typeface="+mn-cs"/>
            </a:rPr>
            <a:t>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は</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ポイント、平成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年度も</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ポイント上回り、全国市平均</a:t>
          </a:r>
          <a:r>
            <a:rPr lang="ja-JP" altLang="en-US" sz="1100" b="0" i="0" baseline="0">
              <a:solidFill>
                <a:sysClr val="windowText" lastClr="000000"/>
              </a:solidFill>
              <a:effectLst/>
              <a:latin typeface="+mn-lt"/>
              <a:ea typeface="+mn-ea"/>
              <a:cs typeface="+mn-cs"/>
            </a:rPr>
            <a:t>を上回る水準</a:t>
          </a:r>
          <a:r>
            <a:rPr lang="ja-JP" altLang="ja-JP" sz="1100" b="0" i="0" baseline="0">
              <a:solidFill>
                <a:sysClr val="windowText" lastClr="000000"/>
              </a:solidFill>
              <a:effectLst/>
              <a:latin typeface="+mn-lt"/>
              <a:ea typeface="+mn-ea"/>
              <a:cs typeface="+mn-cs"/>
            </a:rPr>
            <a:t>となったが、県内</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市の比較では、</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位と低い水準になっている。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なお、ラスパイレス指数には反映しないが、人件費抑制策として特殊勤務手当の全廃、退職時の特別昇給の廃止、管理職手当の定額化を実施している。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85</xdr:row>
      <xdr:rowOff>169636</xdr:rowOff>
    </xdr:to>
    <xdr:cxnSp macro="">
      <xdr:nvCxnSpPr>
        <xdr:cNvPr id="248" name="直線コネクタ 247"/>
        <xdr:cNvCxnSpPr/>
      </xdr:nvCxnSpPr>
      <xdr:spPr>
        <a:xfrm flipV="1">
          <a:off x="17018000" y="13777686"/>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141713</xdr:rowOff>
    </xdr:from>
    <xdr:ext cx="762000" cy="259045"/>
    <xdr:sp macro="" textlink="">
      <xdr:nvSpPr>
        <xdr:cNvPr id="249" name="給与水準   （国との比較）最小値テキスト"/>
        <xdr:cNvSpPr txBox="1"/>
      </xdr:nvSpPr>
      <xdr:spPr>
        <a:xfrm>
          <a:off x="17106900" y="147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85</xdr:row>
      <xdr:rowOff>169636</xdr:rowOff>
    </xdr:from>
    <xdr:to>
      <xdr:col>24</xdr:col>
      <xdr:colOff>647700</xdr:colOff>
      <xdr:row>85</xdr:row>
      <xdr:rowOff>169636</xdr:rowOff>
    </xdr:to>
    <xdr:cxnSp macro="">
      <xdr:nvCxnSpPr>
        <xdr:cNvPr id="250" name="直線コネクタ 249"/>
        <xdr:cNvCxnSpPr/>
      </xdr:nvCxnSpPr>
      <xdr:spPr>
        <a:xfrm>
          <a:off x="16929100" y="1474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2" name="直線コネクタ 25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53823</xdr:rowOff>
    </xdr:to>
    <xdr:cxnSp macro="">
      <xdr:nvCxnSpPr>
        <xdr:cNvPr id="253" name="直線コネクタ 252"/>
        <xdr:cNvCxnSpPr/>
      </xdr:nvCxnSpPr>
      <xdr:spPr>
        <a:xfrm>
          <a:off x="16179800" y="144096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18643</xdr:rowOff>
    </xdr:from>
    <xdr:ext cx="762000" cy="259045"/>
    <xdr:sp macro="" textlink="">
      <xdr:nvSpPr>
        <xdr:cNvPr id="254" name="給与水準   （国との比較）平均値テキスト"/>
        <xdr:cNvSpPr txBox="1"/>
      </xdr:nvSpPr>
      <xdr:spPr>
        <a:xfrm>
          <a:off x="17106900" y="14077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55" name="フローチャート : 判断 254"/>
        <xdr:cNvSpPr/>
      </xdr:nvSpPr>
      <xdr:spPr>
        <a:xfrm>
          <a:off x="169672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89</xdr:row>
      <xdr:rowOff>69850</xdr:rowOff>
    </xdr:to>
    <xdr:cxnSp macro="">
      <xdr:nvCxnSpPr>
        <xdr:cNvPr id="256" name="直線コネクタ 255"/>
        <xdr:cNvCxnSpPr/>
      </xdr:nvCxnSpPr>
      <xdr:spPr>
        <a:xfrm flipV="1">
          <a:off x="15290800" y="14409662"/>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127605</xdr:rowOff>
    </xdr:from>
    <xdr:to>
      <xdr:col>23</xdr:col>
      <xdr:colOff>457200</xdr:colOff>
      <xdr:row>83</xdr:row>
      <xdr:rowOff>57755</xdr:rowOff>
    </xdr:to>
    <xdr:sp macro="" textlink="">
      <xdr:nvSpPr>
        <xdr:cNvPr id="257" name="フローチャート : 判断 256"/>
        <xdr:cNvSpPr/>
      </xdr:nvSpPr>
      <xdr:spPr>
        <a:xfrm>
          <a:off x="16129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58" name="テキスト ボックス 257"/>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69850</xdr:rowOff>
    </xdr:from>
    <xdr:to>
      <xdr:col>22</xdr:col>
      <xdr:colOff>203200</xdr:colOff>
      <xdr:row>89</xdr:row>
      <xdr:rowOff>104321</xdr:rowOff>
    </xdr:to>
    <xdr:cxnSp macro="">
      <xdr:nvCxnSpPr>
        <xdr:cNvPr id="259" name="直線コネクタ 258"/>
        <xdr:cNvCxnSpPr/>
      </xdr:nvCxnSpPr>
      <xdr:spPr>
        <a:xfrm flipV="1">
          <a:off x="14401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18143</xdr:rowOff>
    </xdr:from>
    <xdr:to>
      <xdr:col>22</xdr:col>
      <xdr:colOff>254000</xdr:colOff>
      <xdr:row>88</xdr:row>
      <xdr:rowOff>119743</xdr:rowOff>
    </xdr:to>
    <xdr:sp macro="" textlink="">
      <xdr:nvSpPr>
        <xdr:cNvPr id="260" name="フローチャート : 判断 259"/>
        <xdr:cNvSpPr/>
      </xdr:nvSpPr>
      <xdr:spPr>
        <a:xfrm>
          <a:off x="15240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129920</xdr:rowOff>
    </xdr:from>
    <xdr:ext cx="762000" cy="259045"/>
    <xdr:sp macro="" textlink="">
      <xdr:nvSpPr>
        <xdr:cNvPr id="261" name="テキスト ボックス 260"/>
        <xdr:cNvSpPr txBox="1"/>
      </xdr:nvSpPr>
      <xdr:spPr>
        <a:xfrm>
          <a:off x="14909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104321</xdr:rowOff>
    </xdr:to>
    <xdr:cxnSp macro="">
      <xdr:nvCxnSpPr>
        <xdr:cNvPr id="262" name="直線コネクタ 261"/>
        <xdr:cNvCxnSpPr/>
      </xdr:nvCxnSpPr>
      <xdr:spPr>
        <a:xfrm>
          <a:off x="13512800" y="14329229"/>
          <a:ext cx="889000" cy="10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6652</xdr:rowOff>
    </xdr:from>
    <xdr:to>
      <xdr:col>21</xdr:col>
      <xdr:colOff>50800</xdr:colOff>
      <xdr:row>88</xdr:row>
      <xdr:rowOff>108252</xdr:rowOff>
    </xdr:to>
    <xdr:sp macro="" textlink="">
      <xdr:nvSpPr>
        <xdr:cNvPr id="263" name="フローチャート : 判断 262"/>
        <xdr:cNvSpPr/>
      </xdr:nvSpPr>
      <xdr:spPr>
        <a:xfrm>
          <a:off x="14351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64" name="テキスト ボックス 263"/>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81643</xdr:rowOff>
    </xdr:from>
    <xdr:to>
      <xdr:col>19</xdr:col>
      <xdr:colOff>533400</xdr:colOff>
      <xdr:row>83</xdr:row>
      <xdr:rowOff>11793</xdr:rowOff>
    </xdr:to>
    <xdr:sp macro="" textlink="">
      <xdr:nvSpPr>
        <xdr:cNvPr id="265" name="フローチャート : 判断 264"/>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21970</xdr:rowOff>
    </xdr:from>
    <xdr:ext cx="762000" cy="259045"/>
    <xdr:sp macro="" textlink="">
      <xdr:nvSpPr>
        <xdr:cNvPr id="266" name="テキスト ボックス 265"/>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72" name="円/楕円 271"/>
        <xdr:cNvSpPr/>
      </xdr:nvSpPr>
      <xdr:spPr>
        <a:xfrm>
          <a:off x="169672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146550</xdr:rowOff>
    </xdr:from>
    <xdr:ext cx="762000" cy="259045"/>
    <xdr:sp macro="" textlink="">
      <xdr:nvSpPr>
        <xdr:cNvPr id="273" name="給与水準   （国との比較）該当値テキスト"/>
        <xdr:cNvSpPr txBox="1"/>
      </xdr:nvSpPr>
      <xdr:spPr>
        <a:xfrm>
          <a:off x="17106900" y="1437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74" name="円/楕円 273"/>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75" name="テキスト ボックス 274"/>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76" name="円/楕円 275"/>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105427</xdr:rowOff>
    </xdr:from>
    <xdr:ext cx="762000" cy="259045"/>
    <xdr:sp macro="" textlink="">
      <xdr:nvSpPr>
        <xdr:cNvPr id="277" name="テキスト ボックス 276"/>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78" name="円/楕円 277"/>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79" name="テキスト ボックス 278"/>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80" name="円/楕円 279"/>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134456</xdr:rowOff>
    </xdr:from>
    <xdr:ext cx="762000" cy="259045"/>
    <xdr:sp macro="" textlink="">
      <xdr:nvSpPr>
        <xdr:cNvPr id="281" name="テキスト ボックス 280"/>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月</a:t>
          </a:r>
          <a:r>
            <a:rPr lang="en-US" altLang="ja-JP" sz="1100" b="0" i="0" baseline="0">
              <a:solidFill>
                <a:sysClr val="windowText" lastClr="000000"/>
              </a:solidFill>
              <a:effectLst/>
              <a:latin typeface="+mn-lt"/>
              <a:ea typeface="+mn-ea"/>
              <a:cs typeface="+mn-cs"/>
            </a:rPr>
            <a:t>7</a:t>
          </a:r>
          <a:r>
            <a:rPr lang="ja-JP" altLang="ja-JP" sz="1100" b="0" i="0" baseline="0">
              <a:solidFill>
                <a:sysClr val="windowText" lastClr="000000"/>
              </a:solidFill>
              <a:effectLst/>
              <a:latin typeface="+mn-lt"/>
              <a:ea typeface="+mn-ea"/>
              <a:cs typeface="+mn-cs"/>
            </a:rPr>
            <a:t>日（合併時）の職員数は</a:t>
          </a:r>
          <a:r>
            <a:rPr lang="en-US" altLang="ja-JP" sz="1100" b="0" i="0" baseline="0">
              <a:solidFill>
                <a:sysClr val="windowText" lastClr="000000"/>
              </a:solidFill>
              <a:effectLst/>
              <a:latin typeface="+mn-lt"/>
              <a:ea typeface="+mn-ea"/>
              <a:cs typeface="+mn-cs"/>
            </a:rPr>
            <a:t>636</a:t>
          </a:r>
          <a:r>
            <a:rPr lang="ja-JP" altLang="ja-JP" sz="1100" b="0" i="0" baseline="0">
              <a:solidFill>
                <a:sysClr val="windowText" lastClr="000000"/>
              </a:solidFill>
              <a:effectLst/>
              <a:latin typeface="+mn-lt"/>
              <a:ea typeface="+mn-ea"/>
              <a:cs typeface="+mn-cs"/>
            </a:rPr>
            <a:t>人で合併以降、定員の適正化を図ってきた結果、平成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月</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日現在の職員数は</a:t>
          </a:r>
          <a:r>
            <a:rPr lang="en-US" altLang="ja-JP" sz="1100" b="0" i="0" baseline="0">
              <a:solidFill>
                <a:sysClr val="windowText" lastClr="000000"/>
              </a:solidFill>
              <a:effectLst/>
              <a:latin typeface="+mn-lt"/>
              <a:ea typeface="+mn-ea"/>
              <a:cs typeface="+mn-cs"/>
            </a:rPr>
            <a:t>533</a:t>
          </a:r>
          <a:r>
            <a:rPr lang="ja-JP" altLang="ja-JP" sz="1100" b="0" i="0" baseline="0">
              <a:solidFill>
                <a:sysClr val="windowText" lastClr="000000"/>
              </a:solidFill>
              <a:effectLst/>
              <a:latin typeface="+mn-lt"/>
              <a:ea typeface="+mn-ea"/>
              <a:cs typeface="+mn-cs"/>
            </a:rPr>
            <a:t>人（定数</a:t>
          </a:r>
          <a:r>
            <a:rPr lang="en-US" altLang="ja-JP" sz="1100" b="0" i="0" baseline="0">
              <a:solidFill>
                <a:sysClr val="windowText" lastClr="000000"/>
              </a:solidFill>
              <a:effectLst/>
              <a:latin typeface="+mn-lt"/>
              <a:ea typeface="+mn-ea"/>
              <a:cs typeface="+mn-cs"/>
            </a:rPr>
            <a:t>598</a:t>
          </a:r>
          <a:r>
            <a:rPr lang="ja-JP" altLang="ja-JP" sz="1100" b="0" i="0" baseline="0">
              <a:solidFill>
                <a:sysClr val="windowText" lastClr="000000"/>
              </a:solidFill>
              <a:effectLst/>
              <a:latin typeface="+mn-lt"/>
              <a:ea typeface="+mn-ea"/>
              <a:cs typeface="+mn-cs"/>
            </a:rPr>
            <a:t>人）であり、合併後</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年間で</a:t>
          </a:r>
          <a:r>
            <a:rPr lang="en-US" altLang="ja-JP" sz="1100" b="0" i="0" baseline="0">
              <a:solidFill>
                <a:sysClr val="windowText" lastClr="000000"/>
              </a:solidFill>
              <a:effectLst/>
              <a:latin typeface="+mn-lt"/>
              <a:ea typeface="+mn-ea"/>
              <a:cs typeface="+mn-cs"/>
            </a:rPr>
            <a:t>103</a:t>
          </a:r>
          <a:r>
            <a:rPr lang="ja-JP" altLang="ja-JP" sz="1100" b="0" i="0" baseline="0">
              <a:solidFill>
                <a:sysClr val="windowText" lastClr="000000"/>
              </a:solidFill>
              <a:effectLst/>
              <a:latin typeface="+mn-lt"/>
              <a:ea typeface="+mn-ea"/>
              <a:cs typeface="+mn-cs"/>
            </a:rPr>
            <a:t>人の削減となっている。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年度は、人口</a:t>
          </a:r>
          <a:r>
            <a:rPr lang="en-US" altLang="ja-JP" sz="1100" b="0" i="0" baseline="0">
              <a:solidFill>
                <a:sysClr val="windowText" lastClr="000000"/>
              </a:solidFill>
              <a:effectLst/>
              <a:latin typeface="+mn-lt"/>
              <a:ea typeface="+mn-ea"/>
              <a:cs typeface="+mn-cs"/>
            </a:rPr>
            <a:t>1,000</a:t>
          </a:r>
          <a:r>
            <a:rPr lang="ja-JP" altLang="ja-JP" sz="1100" b="0" i="0" baseline="0">
              <a:solidFill>
                <a:sysClr val="windowText" lastClr="000000"/>
              </a:solidFill>
              <a:effectLst/>
              <a:latin typeface="+mn-lt"/>
              <a:ea typeface="+mn-ea"/>
              <a:cs typeface="+mn-cs"/>
            </a:rPr>
            <a:t>人当たりの職員数は類似団体平均とほぼ同水準となっているが、引き続き、定員の適正化に努</a:t>
          </a:r>
          <a:r>
            <a:rPr lang="ja-JP" altLang="en-US" sz="1100" b="0" i="0" baseline="0">
              <a:solidFill>
                <a:sysClr val="windowText" lastClr="000000"/>
              </a:solidFill>
              <a:effectLst/>
              <a:latin typeface="+mn-lt"/>
              <a:ea typeface="+mn-ea"/>
              <a:cs typeface="+mn-cs"/>
            </a:rPr>
            <a:t>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86254</xdr:rowOff>
    </xdr:from>
    <xdr:to>
      <xdr:col>24</xdr:col>
      <xdr:colOff>558800</xdr:colOff>
      <xdr:row>66</xdr:row>
      <xdr:rowOff>40322</xdr:rowOff>
    </xdr:to>
    <xdr:cxnSp macro="">
      <xdr:nvCxnSpPr>
        <xdr:cNvPr id="311" name="直線コネクタ 310"/>
        <xdr:cNvCxnSpPr/>
      </xdr:nvCxnSpPr>
      <xdr:spPr>
        <a:xfrm flipV="1">
          <a:off x="17018000" y="10201804"/>
          <a:ext cx="0" cy="1154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12399</xdr:rowOff>
    </xdr:from>
    <xdr:ext cx="762000" cy="259045"/>
    <xdr:sp macro="" textlink="">
      <xdr:nvSpPr>
        <xdr:cNvPr id="312" name="定員管理の状況最小値テキスト"/>
        <xdr:cNvSpPr txBox="1"/>
      </xdr:nvSpPr>
      <xdr:spPr>
        <a:xfrm>
          <a:off x="17106900" y="1132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24</xdr:col>
      <xdr:colOff>469900</xdr:colOff>
      <xdr:row>66</xdr:row>
      <xdr:rowOff>40322</xdr:rowOff>
    </xdr:from>
    <xdr:to>
      <xdr:col>24</xdr:col>
      <xdr:colOff>647700</xdr:colOff>
      <xdr:row>66</xdr:row>
      <xdr:rowOff>40322</xdr:rowOff>
    </xdr:to>
    <xdr:cxnSp macro="">
      <xdr:nvCxnSpPr>
        <xdr:cNvPr id="313" name="直線コネクタ 312"/>
        <xdr:cNvCxnSpPr/>
      </xdr:nvCxnSpPr>
      <xdr:spPr>
        <a:xfrm>
          <a:off x="16929100" y="1135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1181</xdr:rowOff>
    </xdr:from>
    <xdr:ext cx="762000" cy="259045"/>
    <xdr:sp macro="" textlink="">
      <xdr:nvSpPr>
        <xdr:cNvPr id="314" name="定員管理の状況最大値テキスト"/>
        <xdr:cNvSpPr txBox="1"/>
      </xdr:nvSpPr>
      <xdr:spPr>
        <a:xfrm>
          <a:off x="17106900" y="994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24</xdr:col>
      <xdr:colOff>469900</xdr:colOff>
      <xdr:row>59</xdr:row>
      <xdr:rowOff>86254</xdr:rowOff>
    </xdr:from>
    <xdr:to>
      <xdr:col>24</xdr:col>
      <xdr:colOff>647700</xdr:colOff>
      <xdr:row>59</xdr:row>
      <xdr:rowOff>86254</xdr:rowOff>
    </xdr:to>
    <xdr:cxnSp macro="">
      <xdr:nvCxnSpPr>
        <xdr:cNvPr id="315" name="直線コネクタ 314"/>
        <xdr:cNvCxnSpPr/>
      </xdr:nvCxnSpPr>
      <xdr:spPr>
        <a:xfrm>
          <a:off x="16929100" y="1020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86678</xdr:rowOff>
    </xdr:from>
    <xdr:to>
      <xdr:col>24</xdr:col>
      <xdr:colOff>558800</xdr:colOff>
      <xdr:row>62</xdr:row>
      <xdr:rowOff>88688</xdr:rowOff>
    </xdr:to>
    <xdr:cxnSp macro="">
      <xdr:nvCxnSpPr>
        <xdr:cNvPr id="316" name="直線コネクタ 315"/>
        <xdr:cNvCxnSpPr/>
      </xdr:nvCxnSpPr>
      <xdr:spPr>
        <a:xfrm flipV="1">
          <a:off x="16179800" y="1071657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38329</xdr:rowOff>
    </xdr:from>
    <xdr:ext cx="762000" cy="259045"/>
    <xdr:sp macro="" textlink="">
      <xdr:nvSpPr>
        <xdr:cNvPr id="317" name="定員管理の状況平均値テキスト"/>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21802</xdr:rowOff>
    </xdr:from>
    <xdr:to>
      <xdr:col>24</xdr:col>
      <xdr:colOff>609600</xdr:colOff>
      <xdr:row>62</xdr:row>
      <xdr:rowOff>123402</xdr:rowOff>
    </xdr:to>
    <xdr:sp macro="" textlink="">
      <xdr:nvSpPr>
        <xdr:cNvPr id="318" name="フローチャート : 判断 317"/>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70591</xdr:rowOff>
    </xdr:from>
    <xdr:to>
      <xdr:col>23</xdr:col>
      <xdr:colOff>406400</xdr:colOff>
      <xdr:row>62</xdr:row>
      <xdr:rowOff>88688</xdr:rowOff>
    </xdr:to>
    <xdr:cxnSp macro="">
      <xdr:nvCxnSpPr>
        <xdr:cNvPr id="319" name="直線コネクタ 318"/>
        <xdr:cNvCxnSpPr/>
      </xdr:nvCxnSpPr>
      <xdr:spPr>
        <a:xfrm>
          <a:off x="15290800" y="1070049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19791</xdr:rowOff>
    </xdr:from>
    <xdr:to>
      <xdr:col>23</xdr:col>
      <xdr:colOff>457200</xdr:colOff>
      <xdr:row>62</xdr:row>
      <xdr:rowOff>121391</xdr:rowOff>
    </xdr:to>
    <xdr:sp macro="" textlink="">
      <xdr:nvSpPr>
        <xdr:cNvPr id="320" name="フローチャート : 判断 319"/>
        <xdr:cNvSpPr/>
      </xdr:nvSpPr>
      <xdr:spPr>
        <a:xfrm>
          <a:off x="16129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131568</xdr:rowOff>
    </xdr:from>
    <xdr:ext cx="736600" cy="259045"/>
    <xdr:sp macro="" textlink="">
      <xdr:nvSpPr>
        <xdr:cNvPr id="321" name="テキスト ボックス 320"/>
        <xdr:cNvSpPr txBox="1"/>
      </xdr:nvSpPr>
      <xdr:spPr>
        <a:xfrm>
          <a:off x="15798800" y="1041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70591</xdr:rowOff>
    </xdr:from>
    <xdr:to>
      <xdr:col>22</xdr:col>
      <xdr:colOff>203200</xdr:colOff>
      <xdr:row>62</xdr:row>
      <xdr:rowOff>76623</xdr:rowOff>
    </xdr:to>
    <xdr:cxnSp macro="">
      <xdr:nvCxnSpPr>
        <xdr:cNvPr id="322" name="直線コネクタ 321"/>
        <xdr:cNvCxnSpPr/>
      </xdr:nvCxnSpPr>
      <xdr:spPr>
        <a:xfrm flipV="1">
          <a:off x="14401800" y="1070049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25823</xdr:rowOff>
    </xdr:from>
    <xdr:to>
      <xdr:col>22</xdr:col>
      <xdr:colOff>254000</xdr:colOff>
      <xdr:row>62</xdr:row>
      <xdr:rowOff>127423</xdr:rowOff>
    </xdr:to>
    <xdr:sp macro="" textlink="">
      <xdr:nvSpPr>
        <xdr:cNvPr id="323" name="フローチャート : 判断 322"/>
        <xdr:cNvSpPr/>
      </xdr:nvSpPr>
      <xdr:spPr>
        <a:xfrm>
          <a:off x="15240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112200</xdr:rowOff>
    </xdr:from>
    <xdr:ext cx="762000" cy="259045"/>
    <xdr:sp macro="" textlink="">
      <xdr:nvSpPr>
        <xdr:cNvPr id="324" name="テキスト ボックス 323"/>
        <xdr:cNvSpPr txBox="1"/>
      </xdr:nvSpPr>
      <xdr:spPr>
        <a:xfrm>
          <a:off x="14909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76623</xdr:rowOff>
    </xdr:from>
    <xdr:to>
      <xdr:col>21</xdr:col>
      <xdr:colOff>0</xdr:colOff>
      <xdr:row>62</xdr:row>
      <xdr:rowOff>86678</xdr:rowOff>
    </xdr:to>
    <xdr:cxnSp macro="">
      <xdr:nvCxnSpPr>
        <xdr:cNvPr id="325" name="直線コネクタ 324"/>
        <xdr:cNvCxnSpPr/>
      </xdr:nvCxnSpPr>
      <xdr:spPr>
        <a:xfrm flipV="1">
          <a:off x="13512800" y="107065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80116</xdr:rowOff>
    </xdr:from>
    <xdr:to>
      <xdr:col>21</xdr:col>
      <xdr:colOff>50800</xdr:colOff>
      <xdr:row>63</xdr:row>
      <xdr:rowOff>10266</xdr:rowOff>
    </xdr:to>
    <xdr:sp macro="" textlink="">
      <xdr:nvSpPr>
        <xdr:cNvPr id="326" name="フローチャート : 判断 325"/>
        <xdr:cNvSpPr/>
      </xdr:nvSpPr>
      <xdr:spPr>
        <a:xfrm>
          <a:off x="14351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27" name="テキスト ボックス 326"/>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81597</xdr:rowOff>
    </xdr:from>
    <xdr:to>
      <xdr:col>19</xdr:col>
      <xdr:colOff>533400</xdr:colOff>
      <xdr:row>64</xdr:row>
      <xdr:rowOff>11747</xdr:rowOff>
    </xdr:to>
    <xdr:sp macro="" textlink="">
      <xdr:nvSpPr>
        <xdr:cNvPr id="328" name="フローチャート : 判断 327"/>
        <xdr:cNvSpPr/>
      </xdr:nvSpPr>
      <xdr:spPr>
        <a:xfrm>
          <a:off x="13462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167974</xdr:rowOff>
    </xdr:from>
    <xdr:ext cx="762000" cy="259045"/>
    <xdr:sp macro="" textlink="">
      <xdr:nvSpPr>
        <xdr:cNvPr id="329" name="テキスト ボックス 328"/>
        <xdr:cNvSpPr txBox="1"/>
      </xdr:nvSpPr>
      <xdr:spPr>
        <a:xfrm>
          <a:off x="13131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35878</xdr:rowOff>
    </xdr:from>
    <xdr:to>
      <xdr:col>24</xdr:col>
      <xdr:colOff>609600</xdr:colOff>
      <xdr:row>62</xdr:row>
      <xdr:rowOff>137478</xdr:rowOff>
    </xdr:to>
    <xdr:sp macro="" textlink="">
      <xdr:nvSpPr>
        <xdr:cNvPr id="335" name="円/楕円 334"/>
        <xdr:cNvSpPr/>
      </xdr:nvSpPr>
      <xdr:spPr>
        <a:xfrm>
          <a:off x="16967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7955</xdr:rowOff>
    </xdr:from>
    <xdr:ext cx="762000" cy="259045"/>
    <xdr:sp macro="" textlink="">
      <xdr:nvSpPr>
        <xdr:cNvPr id="336" name="定員管理の状況該当値テキスト"/>
        <xdr:cNvSpPr txBox="1"/>
      </xdr:nvSpPr>
      <xdr:spPr>
        <a:xfrm>
          <a:off x="17106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37888</xdr:rowOff>
    </xdr:from>
    <xdr:to>
      <xdr:col>23</xdr:col>
      <xdr:colOff>457200</xdr:colOff>
      <xdr:row>62</xdr:row>
      <xdr:rowOff>139488</xdr:rowOff>
    </xdr:to>
    <xdr:sp macro="" textlink="">
      <xdr:nvSpPr>
        <xdr:cNvPr id="337" name="円/楕円 336"/>
        <xdr:cNvSpPr/>
      </xdr:nvSpPr>
      <xdr:spPr>
        <a:xfrm>
          <a:off x="161290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124265</xdr:rowOff>
    </xdr:from>
    <xdr:ext cx="736600" cy="259045"/>
    <xdr:sp macro="" textlink="">
      <xdr:nvSpPr>
        <xdr:cNvPr id="338" name="テキスト ボックス 337"/>
        <xdr:cNvSpPr txBox="1"/>
      </xdr:nvSpPr>
      <xdr:spPr>
        <a:xfrm>
          <a:off x="15798800" y="10754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19791</xdr:rowOff>
    </xdr:from>
    <xdr:to>
      <xdr:col>22</xdr:col>
      <xdr:colOff>254000</xdr:colOff>
      <xdr:row>62</xdr:row>
      <xdr:rowOff>121391</xdr:rowOff>
    </xdr:to>
    <xdr:sp macro="" textlink="">
      <xdr:nvSpPr>
        <xdr:cNvPr id="339" name="円/楕円 338"/>
        <xdr:cNvSpPr/>
      </xdr:nvSpPr>
      <xdr:spPr>
        <a:xfrm>
          <a:off x="15240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40" name="テキスト ボックス 339"/>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25823</xdr:rowOff>
    </xdr:from>
    <xdr:to>
      <xdr:col>21</xdr:col>
      <xdr:colOff>50800</xdr:colOff>
      <xdr:row>62</xdr:row>
      <xdr:rowOff>127423</xdr:rowOff>
    </xdr:to>
    <xdr:sp macro="" textlink="">
      <xdr:nvSpPr>
        <xdr:cNvPr id="341" name="円/楕円 340"/>
        <xdr:cNvSpPr/>
      </xdr:nvSpPr>
      <xdr:spPr>
        <a:xfrm>
          <a:off x="14351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42" name="テキスト ボックス 341"/>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35878</xdr:rowOff>
    </xdr:from>
    <xdr:to>
      <xdr:col>19</xdr:col>
      <xdr:colOff>533400</xdr:colOff>
      <xdr:row>62</xdr:row>
      <xdr:rowOff>137478</xdr:rowOff>
    </xdr:to>
    <xdr:sp macro="" textlink="">
      <xdr:nvSpPr>
        <xdr:cNvPr id="343" name="円/楕円 342"/>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147655</xdr:rowOff>
    </xdr:from>
    <xdr:ext cx="762000" cy="259045"/>
    <xdr:sp macro="" textlink="">
      <xdr:nvSpPr>
        <xdr:cNvPr id="344" name="テキスト ボックス 343"/>
        <xdr:cNvSpPr txBox="1"/>
      </xdr:nvSpPr>
      <xdr:spPr>
        <a:xfrm>
          <a:off x="13131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合併前の</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市村にて実施した投資的事業に係る地方債の償還等に伴い、類似団体平均を上回っている。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しかし、近年の繰上償還の実施が奏功し、平成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16.6</a:t>
          </a:r>
          <a:r>
            <a:rPr lang="ja-JP" altLang="ja-JP" sz="1100" b="0" i="0" baseline="0">
              <a:solidFill>
                <a:sysClr val="windowText" lastClr="000000"/>
              </a:solidFill>
              <a:effectLst/>
              <a:latin typeface="+mn-lt"/>
              <a:ea typeface="+mn-ea"/>
              <a:cs typeface="+mn-cs"/>
            </a:rPr>
            <a:t>％と地方債の発行に係る許可団体と協議団体との基準となる「</a:t>
          </a:r>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％」を下回り、</a:t>
          </a:r>
          <a:r>
            <a:rPr lang="ja-JP" altLang="en-US" sz="1100" b="0" i="0" baseline="0">
              <a:solidFill>
                <a:sysClr val="windowText" lastClr="000000"/>
              </a:solidFill>
              <a:effectLst/>
              <a:latin typeface="+mn-lt"/>
              <a:ea typeface="+mn-ea"/>
              <a:cs typeface="+mn-cs"/>
            </a:rPr>
            <a:t>それ以降も年々改善が図られ、</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年度においても、前年度より</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ポイントの改善が</a:t>
          </a:r>
          <a:r>
            <a:rPr lang="ja-JP" altLang="en-US" sz="1100" b="0" i="0" baseline="0">
              <a:solidFill>
                <a:sysClr val="windowText" lastClr="000000"/>
              </a:solidFill>
              <a:effectLst/>
              <a:latin typeface="+mn-lt"/>
              <a:ea typeface="+mn-ea"/>
              <a:cs typeface="+mn-cs"/>
            </a:rPr>
            <a:t>図られた</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今後とも財政健全化計画などに基づき、借入額の抑制等により、更なる数値の改善に努める。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164737</xdr:rowOff>
    </xdr:from>
    <xdr:to>
      <xdr:col>24</xdr:col>
      <xdr:colOff>558800</xdr:colOff>
      <xdr:row>43</xdr:row>
      <xdr:rowOff>40096</xdr:rowOff>
    </xdr:to>
    <xdr:cxnSp macro="">
      <xdr:nvCxnSpPr>
        <xdr:cNvPr id="374" name="直線コネクタ 373"/>
        <xdr:cNvCxnSpPr/>
      </xdr:nvCxnSpPr>
      <xdr:spPr>
        <a:xfrm flipV="1">
          <a:off x="17018000" y="6336937"/>
          <a:ext cx="0" cy="10755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12173</xdr:rowOff>
    </xdr:from>
    <xdr:ext cx="762000" cy="259045"/>
    <xdr:sp macro="" textlink="">
      <xdr:nvSpPr>
        <xdr:cNvPr id="375" name="公債費負担の状況最小値テキスト"/>
        <xdr:cNvSpPr txBox="1"/>
      </xdr:nvSpPr>
      <xdr:spPr>
        <a:xfrm>
          <a:off x="17106900" y="738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24</xdr:col>
      <xdr:colOff>469900</xdr:colOff>
      <xdr:row>43</xdr:row>
      <xdr:rowOff>40096</xdr:rowOff>
    </xdr:from>
    <xdr:to>
      <xdr:col>24</xdr:col>
      <xdr:colOff>647700</xdr:colOff>
      <xdr:row>43</xdr:row>
      <xdr:rowOff>40096</xdr:rowOff>
    </xdr:to>
    <xdr:cxnSp macro="">
      <xdr:nvCxnSpPr>
        <xdr:cNvPr id="376" name="直線コネクタ 375"/>
        <xdr:cNvCxnSpPr/>
      </xdr:nvCxnSpPr>
      <xdr:spPr>
        <a:xfrm>
          <a:off x="16929100" y="741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79664</xdr:rowOff>
    </xdr:from>
    <xdr:ext cx="762000" cy="259045"/>
    <xdr:sp macro="" textlink="">
      <xdr:nvSpPr>
        <xdr:cNvPr id="377" name="公債費負担の状況最大値テキスト"/>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36</xdr:row>
      <xdr:rowOff>164737</xdr:rowOff>
    </xdr:from>
    <xdr:to>
      <xdr:col>24</xdr:col>
      <xdr:colOff>647700</xdr:colOff>
      <xdr:row>36</xdr:row>
      <xdr:rowOff>164737</xdr:rowOff>
    </xdr:to>
    <xdr:cxnSp macro="">
      <xdr:nvCxnSpPr>
        <xdr:cNvPr id="378" name="直線コネクタ 377"/>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114119</xdr:rowOff>
    </xdr:from>
    <xdr:to>
      <xdr:col>24</xdr:col>
      <xdr:colOff>558800</xdr:colOff>
      <xdr:row>42</xdr:row>
      <xdr:rowOff>32294</xdr:rowOff>
    </xdr:to>
    <xdr:cxnSp macro="">
      <xdr:nvCxnSpPr>
        <xdr:cNvPr id="379" name="直線コネクタ 378"/>
        <xdr:cNvCxnSpPr/>
      </xdr:nvCxnSpPr>
      <xdr:spPr>
        <a:xfrm flipV="1">
          <a:off x="16179800" y="7143569"/>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161670</xdr:rowOff>
    </xdr:from>
    <xdr:ext cx="762000" cy="259045"/>
    <xdr:sp macro="" textlink="">
      <xdr:nvSpPr>
        <xdr:cNvPr id="380" name="公債費負担の状況平均値テキスト"/>
        <xdr:cNvSpPr txBox="1"/>
      </xdr:nvSpPr>
      <xdr:spPr>
        <a:xfrm>
          <a:off x="17106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145143</xdr:rowOff>
    </xdr:from>
    <xdr:to>
      <xdr:col>24</xdr:col>
      <xdr:colOff>609600</xdr:colOff>
      <xdr:row>41</xdr:row>
      <xdr:rowOff>75293</xdr:rowOff>
    </xdr:to>
    <xdr:sp macro="" textlink="">
      <xdr:nvSpPr>
        <xdr:cNvPr id="381" name="フローチャート : 判断 380"/>
        <xdr:cNvSpPr/>
      </xdr:nvSpPr>
      <xdr:spPr>
        <a:xfrm>
          <a:off x="16967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32294</xdr:rowOff>
    </xdr:from>
    <xdr:to>
      <xdr:col>23</xdr:col>
      <xdr:colOff>406400</xdr:colOff>
      <xdr:row>42</xdr:row>
      <xdr:rowOff>149497</xdr:rowOff>
    </xdr:to>
    <xdr:cxnSp macro="">
      <xdr:nvCxnSpPr>
        <xdr:cNvPr id="382" name="直線コネクタ 381"/>
        <xdr:cNvCxnSpPr/>
      </xdr:nvCxnSpPr>
      <xdr:spPr>
        <a:xfrm flipV="1">
          <a:off x="15290800" y="723319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3" name="フローチャート :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149497</xdr:rowOff>
    </xdr:from>
    <xdr:to>
      <xdr:col>22</xdr:col>
      <xdr:colOff>203200</xdr:colOff>
      <xdr:row>43</xdr:row>
      <xdr:rowOff>102144</xdr:rowOff>
    </xdr:to>
    <xdr:cxnSp macro="">
      <xdr:nvCxnSpPr>
        <xdr:cNvPr id="385" name="直線コネクタ 384"/>
        <xdr:cNvCxnSpPr/>
      </xdr:nvCxnSpPr>
      <xdr:spPr>
        <a:xfrm flipV="1">
          <a:off x="14401800" y="735039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104684</xdr:rowOff>
    </xdr:from>
    <xdr:to>
      <xdr:col>22</xdr:col>
      <xdr:colOff>254000</xdr:colOff>
      <xdr:row>42</xdr:row>
      <xdr:rowOff>34834</xdr:rowOff>
    </xdr:to>
    <xdr:sp macro="" textlink="">
      <xdr:nvSpPr>
        <xdr:cNvPr id="386" name="フローチャート : 判断 385"/>
        <xdr:cNvSpPr/>
      </xdr:nvSpPr>
      <xdr:spPr>
        <a:xfrm>
          <a:off x="15240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45011</xdr:rowOff>
    </xdr:from>
    <xdr:ext cx="762000" cy="259045"/>
    <xdr:sp macro="" textlink="">
      <xdr:nvSpPr>
        <xdr:cNvPr id="387" name="テキスト ボックス 386"/>
        <xdr:cNvSpPr txBox="1"/>
      </xdr:nvSpPr>
      <xdr:spPr>
        <a:xfrm>
          <a:off x="14909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102144</xdr:rowOff>
    </xdr:from>
    <xdr:to>
      <xdr:col>21</xdr:col>
      <xdr:colOff>0</xdr:colOff>
      <xdr:row>44</xdr:row>
      <xdr:rowOff>68580</xdr:rowOff>
    </xdr:to>
    <xdr:cxnSp macro="">
      <xdr:nvCxnSpPr>
        <xdr:cNvPr id="388" name="直線コネクタ 387"/>
        <xdr:cNvCxnSpPr/>
      </xdr:nvCxnSpPr>
      <xdr:spPr>
        <a:xfrm flipV="1">
          <a:off x="13512800" y="747449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152944</xdr:rowOff>
    </xdr:from>
    <xdr:to>
      <xdr:col>21</xdr:col>
      <xdr:colOff>50800</xdr:colOff>
      <xdr:row>42</xdr:row>
      <xdr:rowOff>83094</xdr:rowOff>
    </xdr:to>
    <xdr:sp macro="" textlink="">
      <xdr:nvSpPr>
        <xdr:cNvPr id="389" name="フローチャート : 判断 388"/>
        <xdr:cNvSpPr/>
      </xdr:nvSpPr>
      <xdr:spPr>
        <a:xfrm>
          <a:off x="14351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93271</xdr:rowOff>
    </xdr:from>
    <xdr:ext cx="762000" cy="259045"/>
    <xdr:sp macro="" textlink="">
      <xdr:nvSpPr>
        <xdr:cNvPr id="390" name="テキスト ボックス 389"/>
        <xdr:cNvSpPr txBox="1"/>
      </xdr:nvSpPr>
      <xdr:spPr>
        <a:xfrm>
          <a:off x="14020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153851</xdr:rowOff>
    </xdr:from>
    <xdr:to>
      <xdr:col>19</xdr:col>
      <xdr:colOff>533400</xdr:colOff>
      <xdr:row>43</xdr:row>
      <xdr:rowOff>84001</xdr:rowOff>
    </xdr:to>
    <xdr:sp macro="" textlink="">
      <xdr:nvSpPr>
        <xdr:cNvPr id="391" name="フローチャート : 判断 390"/>
        <xdr:cNvSpPr/>
      </xdr:nvSpPr>
      <xdr:spPr>
        <a:xfrm>
          <a:off x="13462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94178</xdr:rowOff>
    </xdr:from>
    <xdr:ext cx="762000" cy="259045"/>
    <xdr:sp macro="" textlink="">
      <xdr:nvSpPr>
        <xdr:cNvPr id="392" name="テキスト ボックス 391"/>
        <xdr:cNvSpPr txBox="1"/>
      </xdr:nvSpPr>
      <xdr:spPr>
        <a:xfrm>
          <a:off x="13131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63319</xdr:rowOff>
    </xdr:from>
    <xdr:to>
      <xdr:col>24</xdr:col>
      <xdr:colOff>609600</xdr:colOff>
      <xdr:row>41</xdr:row>
      <xdr:rowOff>164919</xdr:rowOff>
    </xdr:to>
    <xdr:sp macro="" textlink="">
      <xdr:nvSpPr>
        <xdr:cNvPr id="398" name="円/楕円 397"/>
        <xdr:cNvSpPr/>
      </xdr:nvSpPr>
      <xdr:spPr>
        <a:xfrm>
          <a:off x="169672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35396</xdr:rowOff>
    </xdr:from>
    <xdr:ext cx="762000" cy="259045"/>
    <xdr:sp macro="" textlink="">
      <xdr:nvSpPr>
        <xdr:cNvPr id="399" name="公債費負担の状況該当値テキスト"/>
        <xdr:cNvSpPr txBox="1"/>
      </xdr:nvSpPr>
      <xdr:spPr>
        <a:xfrm>
          <a:off x="17106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152944</xdr:rowOff>
    </xdr:from>
    <xdr:to>
      <xdr:col>23</xdr:col>
      <xdr:colOff>457200</xdr:colOff>
      <xdr:row>42</xdr:row>
      <xdr:rowOff>83094</xdr:rowOff>
    </xdr:to>
    <xdr:sp macro="" textlink="">
      <xdr:nvSpPr>
        <xdr:cNvPr id="400" name="円/楕円 399"/>
        <xdr:cNvSpPr/>
      </xdr:nvSpPr>
      <xdr:spPr>
        <a:xfrm>
          <a:off x="16129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67871</xdr:rowOff>
    </xdr:from>
    <xdr:ext cx="736600" cy="259045"/>
    <xdr:sp macro="" textlink="">
      <xdr:nvSpPr>
        <xdr:cNvPr id="401" name="テキスト ボックス 400"/>
        <xdr:cNvSpPr txBox="1"/>
      </xdr:nvSpPr>
      <xdr:spPr>
        <a:xfrm>
          <a:off x="15798800" y="726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98697</xdr:rowOff>
    </xdr:from>
    <xdr:to>
      <xdr:col>22</xdr:col>
      <xdr:colOff>254000</xdr:colOff>
      <xdr:row>43</xdr:row>
      <xdr:rowOff>28847</xdr:rowOff>
    </xdr:to>
    <xdr:sp macro="" textlink="">
      <xdr:nvSpPr>
        <xdr:cNvPr id="402" name="円/楕円 401"/>
        <xdr:cNvSpPr/>
      </xdr:nvSpPr>
      <xdr:spPr>
        <a:xfrm>
          <a:off x="15240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13624</xdr:rowOff>
    </xdr:from>
    <xdr:ext cx="762000" cy="259045"/>
    <xdr:sp macro="" textlink="">
      <xdr:nvSpPr>
        <xdr:cNvPr id="403" name="テキスト ボックス 402"/>
        <xdr:cNvSpPr txBox="1"/>
      </xdr:nvSpPr>
      <xdr:spPr>
        <a:xfrm>
          <a:off x="14909800" y="738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51344</xdr:rowOff>
    </xdr:from>
    <xdr:to>
      <xdr:col>21</xdr:col>
      <xdr:colOff>50800</xdr:colOff>
      <xdr:row>43</xdr:row>
      <xdr:rowOff>152944</xdr:rowOff>
    </xdr:to>
    <xdr:sp macro="" textlink="">
      <xdr:nvSpPr>
        <xdr:cNvPr id="404" name="円/楕円 403"/>
        <xdr:cNvSpPr/>
      </xdr:nvSpPr>
      <xdr:spPr>
        <a:xfrm>
          <a:off x="143510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137721</xdr:rowOff>
    </xdr:from>
    <xdr:ext cx="762000" cy="259045"/>
    <xdr:sp macro="" textlink="">
      <xdr:nvSpPr>
        <xdr:cNvPr id="405" name="テキスト ボックス 404"/>
        <xdr:cNvSpPr txBox="1"/>
      </xdr:nvSpPr>
      <xdr:spPr>
        <a:xfrm>
          <a:off x="14020800" y="75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合併前の</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市村にて実施していた地方債を財源とする大型事業の影響などにより、類似団体平均を大きく上回っている。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近年の繰上償還などが奏功し改善傾向にある</a:t>
          </a:r>
          <a:r>
            <a:rPr lang="ja-JP" altLang="en-US" sz="1100" b="0" i="0" baseline="0">
              <a:solidFill>
                <a:sysClr val="windowText" lastClr="000000"/>
              </a:solidFill>
              <a:effectLst/>
              <a:latin typeface="+mn-lt"/>
              <a:ea typeface="+mn-ea"/>
              <a:cs typeface="+mn-cs"/>
            </a:rPr>
            <a:t>ものの</a:t>
          </a:r>
          <a:r>
            <a:rPr lang="ja-JP" altLang="ja-JP" sz="1100" b="0" i="0" baseline="0">
              <a:solidFill>
                <a:sysClr val="windowText" lastClr="000000"/>
              </a:solidFill>
              <a:effectLst/>
              <a:latin typeface="+mn-lt"/>
              <a:ea typeface="+mn-ea"/>
              <a:cs typeface="+mn-cs"/>
            </a:rPr>
            <a:t>、依然として、類似団体内での順位は下位である。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投資的事業の実施にあたっては中長期的視点に立って、重要性・緊急性を十分勘案のうえ重点選別を行うとともに、財政健全化計画などに基づき、地方債借入額を同年度の地方債元金償還額以下に抑制するように務め、後年度の負担軽減</a:t>
          </a:r>
          <a:r>
            <a:rPr lang="ja-JP" altLang="en-US" sz="1100" b="0" i="0" baseline="0">
              <a:solidFill>
                <a:sysClr val="windowText" lastClr="000000"/>
              </a:solidFill>
              <a:effectLst/>
              <a:latin typeface="+mn-lt"/>
              <a:ea typeface="+mn-ea"/>
              <a:cs typeface="+mn-cs"/>
            </a:rPr>
            <a:t>を図る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26791</xdr:rowOff>
    </xdr:to>
    <xdr:cxnSp macro="">
      <xdr:nvCxnSpPr>
        <xdr:cNvPr id="438" name="直線コネクタ 437"/>
        <xdr:cNvCxnSpPr/>
      </xdr:nvCxnSpPr>
      <xdr:spPr>
        <a:xfrm flipV="1">
          <a:off x="17018000" y="2313214"/>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170318</xdr:rowOff>
    </xdr:from>
    <xdr:ext cx="762000" cy="259045"/>
    <xdr:sp macro="" textlink="">
      <xdr:nvSpPr>
        <xdr:cNvPr id="439" name="将来負担の状況最小値テキスト"/>
        <xdr:cNvSpPr txBox="1"/>
      </xdr:nvSpPr>
      <xdr:spPr>
        <a:xfrm>
          <a:off x="17106900" y="394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144.2</a:t>
          </a:r>
          <a:endParaRPr kumimoji="1" lang="ja-JP" altLang="en-US" sz="1000" b="1">
            <a:latin typeface="ＭＳ Ｐゴシック"/>
          </a:endParaRPr>
        </a:p>
      </xdr:txBody>
    </xdr:sp>
    <xdr:clientData/>
  </xdr:oneCellAnchor>
  <xdr:twoCellAnchor>
    <xdr:from>
      <xdr:col>24</xdr:col>
      <xdr:colOff>469900</xdr:colOff>
      <xdr:row>23</xdr:row>
      <xdr:rowOff>26791</xdr:rowOff>
    </xdr:from>
    <xdr:to>
      <xdr:col>24</xdr:col>
      <xdr:colOff>647700</xdr:colOff>
      <xdr:row>23</xdr:row>
      <xdr:rowOff>26791</xdr:rowOff>
    </xdr:to>
    <xdr:cxnSp macro="">
      <xdr:nvCxnSpPr>
        <xdr:cNvPr id="440" name="直線コネクタ 439"/>
        <xdr:cNvCxnSpPr/>
      </xdr:nvCxnSpPr>
      <xdr:spPr>
        <a:xfrm>
          <a:off x="16929100" y="397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70515</xdr:rowOff>
    </xdr:from>
    <xdr:to>
      <xdr:col>24</xdr:col>
      <xdr:colOff>558800</xdr:colOff>
      <xdr:row>19</xdr:row>
      <xdr:rowOff>72572</xdr:rowOff>
    </xdr:to>
    <xdr:cxnSp macro="">
      <xdr:nvCxnSpPr>
        <xdr:cNvPr id="443" name="直線コネクタ 442"/>
        <xdr:cNvCxnSpPr/>
      </xdr:nvCxnSpPr>
      <xdr:spPr>
        <a:xfrm flipV="1">
          <a:off x="16179800" y="3156615"/>
          <a:ext cx="8382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86377</xdr:rowOff>
    </xdr:from>
    <xdr:ext cx="762000" cy="259045"/>
    <xdr:sp macro="" textlink="">
      <xdr:nvSpPr>
        <xdr:cNvPr id="444" name="将来負担の状況平均値テキスト"/>
        <xdr:cNvSpPr txBox="1"/>
      </xdr:nvSpPr>
      <xdr:spPr>
        <a:xfrm>
          <a:off x="17106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5" name="フローチャート : 判断 444"/>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72572</xdr:rowOff>
    </xdr:from>
    <xdr:to>
      <xdr:col>23</xdr:col>
      <xdr:colOff>406400</xdr:colOff>
      <xdr:row>21</xdr:row>
      <xdr:rowOff>41063</xdr:rowOff>
    </xdr:to>
    <xdr:cxnSp macro="">
      <xdr:nvCxnSpPr>
        <xdr:cNvPr id="446" name="直線コネクタ 445"/>
        <xdr:cNvCxnSpPr/>
      </xdr:nvCxnSpPr>
      <xdr:spPr>
        <a:xfrm flipV="1">
          <a:off x="15290800" y="3330122"/>
          <a:ext cx="889000" cy="3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165221</xdr:rowOff>
    </xdr:from>
    <xdr:to>
      <xdr:col>23</xdr:col>
      <xdr:colOff>457200</xdr:colOff>
      <xdr:row>16</xdr:row>
      <xdr:rowOff>95371</xdr:rowOff>
    </xdr:to>
    <xdr:sp macro="" textlink="">
      <xdr:nvSpPr>
        <xdr:cNvPr id="447" name="フローチャート : 判断 446"/>
        <xdr:cNvSpPr/>
      </xdr:nvSpPr>
      <xdr:spPr>
        <a:xfrm>
          <a:off x="161290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105548</xdr:rowOff>
    </xdr:from>
    <xdr:ext cx="736600" cy="259045"/>
    <xdr:sp macro="" textlink="">
      <xdr:nvSpPr>
        <xdr:cNvPr id="448" name="テキスト ボックス 447"/>
        <xdr:cNvSpPr txBox="1"/>
      </xdr:nvSpPr>
      <xdr:spPr>
        <a:xfrm>
          <a:off x="15798800" y="250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41063</xdr:rowOff>
    </xdr:from>
    <xdr:to>
      <xdr:col>22</xdr:col>
      <xdr:colOff>203200</xdr:colOff>
      <xdr:row>21</xdr:row>
      <xdr:rowOff>166310</xdr:rowOff>
    </xdr:to>
    <xdr:cxnSp macro="">
      <xdr:nvCxnSpPr>
        <xdr:cNvPr id="449" name="直線コネクタ 448"/>
        <xdr:cNvCxnSpPr/>
      </xdr:nvCxnSpPr>
      <xdr:spPr>
        <a:xfrm flipV="1">
          <a:off x="14401800" y="3641513"/>
          <a:ext cx="889000" cy="12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123613</xdr:rowOff>
    </xdr:from>
    <xdr:to>
      <xdr:col>22</xdr:col>
      <xdr:colOff>254000</xdr:colOff>
      <xdr:row>17</xdr:row>
      <xdr:rowOff>53763</xdr:rowOff>
    </xdr:to>
    <xdr:sp macro="" textlink="">
      <xdr:nvSpPr>
        <xdr:cNvPr id="450" name="フローチャート : 判断 449"/>
        <xdr:cNvSpPr/>
      </xdr:nvSpPr>
      <xdr:spPr>
        <a:xfrm>
          <a:off x="15240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63940</xdr:rowOff>
    </xdr:from>
    <xdr:ext cx="762000" cy="259045"/>
    <xdr:sp macro="" textlink="">
      <xdr:nvSpPr>
        <xdr:cNvPr id="451" name="テキスト ボックス 450"/>
        <xdr:cNvSpPr txBox="1"/>
      </xdr:nvSpPr>
      <xdr:spPr>
        <a:xfrm>
          <a:off x="14909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166310</xdr:rowOff>
    </xdr:from>
    <xdr:to>
      <xdr:col>21</xdr:col>
      <xdr:colOff>0</xdr:colOff>
      <xdr:row>22</xdr:row>
      <xdr:rowOff>113211</xdr:rowOff>
    </xdr:to>
    <xdr:cxnSp macro="">
      <xdr:nvCxnSpPr>
        <xdr:cNvPr id="452" name="直線コネクタ 451"/>
        <xdr:cNvCxnSpPr/>
      </xdr:nvCxnSpPr>
      <xdr:spPr>
        <a:xfrm flipV="1">
          <a:off x="13512800" y="3766760"/>
          <a:ext cx="889000" cy="1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21106</xdr:rowOff>
    </xdr:from>
    <xdr:to>
      <xdr:col>21</xdr:col>
      <xdr:colOff>50800</xdr:colOff>
      <xdr:row>17</xdr:row>
      <xdr:rowOff>122706</xdr:rowOff>
    </xdr:to>
    <xdr:sp macro="" textlink="">
      <xdr:nvSpPr>
        <xdr:cNvPr id="453" name="フローチャート : 判断 452"/>
        <xdr:cNvSpPr/>
      </xdr:nvSpPr>
      <xdr:spPr>
        <a:xfrm>
          <a:off x="14351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132883</xdr:rowOff>
    </xdr:from>
    <xdr:ext cx="762000" cy="259045"/>
    <xdr:sp macro="" textlink="">
      <xdr:nvSpPr>
        <xdr:cNvPr id="454" name="テキスト ボックス 453"/>
        <xdr:cNvSpPr txBox="1"/>
      </xdr:nvSpPr>
      <xdr:spPr>
        <a:xfrm>
          <a:off x="14020800" y="270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67733</xdr:rowOff>
    </xdr:from>
    <xdr:to>
      <xdr:col>19</xdr:col>
      <xdr:colOff>533400</xdr:colOff>
      <xdr:row>19</xdr:row>
      <xdr:rowOff>169333</xdr:rowOff>
    </xdr:to>
    <xdr:sp macro="" textlink="">
      <xdr:nvSpPr>
        <xdr:cNvPr id="455" name="フローチャート : 判断 454"/>
        <xdr:cNvSpPr/>
      </xdr:nvSpPr>
      <xdr:spPr>
        <a:xfrm>
          <a:off x="13462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8060</xdr:rowOff>
    </xdr:from>
    <xdr:ext cx="762000" cy="259045"/>
    <xdr:sp macro="" textlink="">
      <xdr:nvSpPr>
        <xdr:cNvPr id="456" name="テキスト ボックス 455"/>
        <xdr:cNvSpPr txBox="1"/>
      </xdr:nvSpPr>
      <xdr:spPr>
        <a:xfrm>
          <a:off x="13131800" y="309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19715</xdr:rowOff>
    </xdr:from>
    <xdr:to>
      <xdr:col>24</xdr:col>
      <xdr:colOff>609600</xdr:colOff>
      <xdr:row>18</xdr:row>
      <xdr:rowOff>121315</xdr:rowOff>
    </xdr:to>
    <xdr:sp macro="" textlink="">
      <xdr:nvSpPr>
        <xdr:cNvPr id="462" name="円/楕円 461"/>
        <xdr:cNvSpPr/>
      </xdr:nvSpPr>
      <xdr:spPr>
        <a:xfrm>
          <a:off x="169672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163242</xdr:rowOff>
    </xdr:from>
    <xdr:ext cx="762000" cy="259045"/>
    <xdr:sp macro="" textlink="">
      <xdr:nvSpPr>
        <xdr:cNvPr id="463" name="将来負担の状況該当値テキスト"/>
        <xdr:cNvSpPr txBox="1"/>
      </xdr:nvSpPr>
      <xdr:spPr>
        <a:xfrm>
          <a:off x="17106900" y="30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21772</xdr:rowOff>
    </xdr:from>
    <xdr:to>
      <xdr:col>23</xdr:col>
      <xdr:colOff>457200</xdr:colOff>
      <xdr:row>19</xdr:row>
      <xdr:rowOff>123372</xdr:rowOff>
    </xdr:to>
    <xdr:sp macro="" textlink="">
      <xdr:nvSpPr>
        <xdr:cNvPr id="464" name="円/楕円 463"/>
        <xdr:cNvSpPr/>
      </xdr:nvSpPr>
      <xdr:spPr>
        <a:xfrm>
          <a:off x="16129000" y="32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108149</xdr:rowOff>
    </xdr:from>
    <xdr:ext cx="736600" cy="259045"/>
    <xdr:sp macro="" textlink="">
      <xdr:nvSpPr>
        <xdr:cNvPr id="465" name="テキスト ボックス 464"/>
        <xdr:cNvSpPr txBox="1"/>
      </xdr:nvSpPr>
      <xdr:spPr>
        <a:xfrm>
          <a:off x="15798800" y="336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161713</xdr:rowOff>
    </xdr:from>
    <xdr:to>
      <xdr:col>22</xdr:col>
      <xdr:colOff>254000</xdr:colOff>
      <xdr:row>21</xdr:row>
      <xdr:rowOff>91863</xdr:rowOff>
    </xdr:to>
    <xdr:sp macro="" textlink="">
      <xdr:nvSpPr>
        <xdr:cNvPr id="466" name="円/楕円 465"/>
        <xdr:cNvSpPr/>
      </xdr:nvSpPr>
      <xdr:spPr>
        <a:xfrm>
          <a:off x="15240000" y="35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76640</xdr:rowOff>
    </xdr:from>
    <xdr:ext cx="762000" cy="259045"/>
    <xdr:sp macro="" textlink="">
      <xdr:nvSpPr>
        <xdr:cNvPr id="467" name="テキスト ボックス 466"/>
        <xdr:cNvSpPr txBox="1"/>
      </xdr:nvSpPr>
      <xdr:spPr>
        <a:xfrm>
          <a:off x="14909800" y="3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115510</xdr:rowOff>
    </xdr:from>
    <xdr:to>
      <xdr:col>21</xdr:col>
      <xdr:colOff>50800</xdr:colOff>
      <xdr:row>22</xdr:row>
      <xdr:rowOff>45660</xdr:rowOff>
    </xdr:to>
    <xdr:sp macro="" textlink="">
      <xdr:nvSpPr>
        <xdr:cNvPr id="468" name="円/楕円 467"/>
        <xdr:cNvSpPr/>
      </xdr:nvSpPr>
      <xdr:spPr>
        <a:xfrm>
          <a:off x="14351000" y="37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30437</xdr:rowOff>
    </xdr:from>
    <xdr:ext cx="762000" cy="259045"/>
    <xdr:sp macro="" textlink="">
      <xdr:nvSpPr>
        <xdr:cNvPr id="469" name="テキスト ボックス 468"/>
        <xdr:cNvSpPr txBox="1"/>
      </xdr:nvSpPr>
      <xdr:spPr>
        <a:xfrm>
          <a:off x="14020800" y="380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62411</xdr:rowOff>
    </xdr:from>
    <xdr:to>
      <xdr:col>19</xdr:col>
      <xdr:colOff>533400</xdr:colOff>
      <xdr:row>22</xdr:row>
      <xdr:rowOff>164011</xdr:rowOff>
    </xdr:to>
    <xdr:sp macro="" textlink="">
      <xdr:nvSpPr>
        <xdr:cNvPr id="470" name="円/楕円 469"/>
        <xdr:cNvSpPr/>
      </xdr:nvSpPr>
      <xdr:spPr>
        <a:xfrm>
          <a:off x="13462000" y="383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148788</xdr:rowOff>
    </xdr:from>
    <xdr:ext cx="762000" cy="259045"/>
    <xdr:sp macro="" textlink="">
      <xdr:nvSpPr>
        <xdr:cNvPr id="471" name="テキスト ボックス 470"/>
        <xdr:cNvSpPr txBox="1"/>
      </xdr:nvSpPr>
      <xdr:spPr>
        <a:xfrm>
          <a:off x="13131800" y="392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福島県白河市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63,186
62,680
305.32
45,944,148
43,011,118
1,605,870
17,617,692
34,665,880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73.4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17</a:t>
          </a:r>
          <a:r>
            <a:rPr lang="ja-JP" altLang="ja-JP" sz="1000" b="0" i="0" baseline="0">
              <a:solidFill>
                <a:sysClr val="windowText" lastClr="000000"/>
              </a:solidFill>
              <a:effectLst/>
              <a:latin typeface="+mn-lt"/>
              <a:ea typeface="+mn-ea"/>
              <a:cs typeface="+mn-cs"/>
            </a:rPr>
            <a:t>年の合併以降、定員管理計画等に基づき職員数を削減してきたこと、特殊勤務手当の全廃、管理職手当の定額化などの実施が奏功し、平成</a:t>
          </a:r>
          <a:r>
            <a:rPr lang="en-US" altLang="ja-JP" sz="1000" b="0" i="0" baseline="0">
              <a:solidFill>
                <a:sysClr val="windowText" lastClr="000000"/>
              </a:solidFill>
              <a:effectLst/>
              <a:latin typeface="+mn-lt"/>
              <a:ea typeface="+mn-ea"/>
              <a:cs typeface="+mn-cs"/>
            </a:rPr>
            <a:t>21</a:t>
          </a:r>
          <a:r>
            <a:rPr lang="ja-JP" altLang="ja-JP" sz="1000" b="0" i="0" baseline="0">
              <a:solidFill>
                <a:sysClr val="windowText" lastClr="000000"/>
              </a:solidFill>
              <a:effectLst/>
              <a:latin typeface="+mn-lt"/>
              <a:ea typeface="+mn-ea"/>
              <a:cs typeface="+mn-cs"/>
            </a:rPr>
            <a:t>年度から類似団体平均を大きく下回り始めた。平成</a:t>
          </a:r>
          <a:r>
            <a:rPr lang="en-US" altLang="ja-JP" sz="1000" b="0" i="0" baseline="0">
              <a:solidFill>
                <a:sysClr val="windowText" lastClr="000000"/>
              </a:solidFill>
              <a:effectLst/>
              <a:latin typeface="+mn-lt"/>
              <a:ea typeface="+mn-ea"/>
              <a:cs typeface="+mn-cs"/>
            </a:rPr>
            <a:t>22</a:t>
          </a:r>
          <a:r>
            <a:rPr lang="ja-JP" altLang="ja-JP" sz="1000" b="0" i="0" baseline="0">
              <a:solidFill>
                <a:sysClr val="windowText" lastClr="000000"/>
              </a:solidFill>
              <a:effectLst/>
              <a:latin typeface="+mn-lt"/>
              <a:ea typeface="+mn-ea"/>
              <a:cs typeface="+mn-cs"/>
            </a:rPr>
            <a:t>年度は東日本大震災の影響により</a:t>
          </a:r>
          <a:r>
            <a:rPr lang="en-US" altLang="ja-JP" sz="1000" b="0" i="0" baseline="0">
              <a:solidFill>
                <a:sysClr val="windowText" lastClr="000000"/>
              </a:solidFill>
              <a:effectLst/>
              <a:latin typeface="+mn-lt"/>
              <a:ea typeface="+mn-ea"/>
              <a:cs typeface="+mn-cs"/>
            </a:rPr>
            <a:t>3</a:t>
          </a:r>
          <a:r>
            <a:rPr lang="ja-JP" altLang="ja-JP" sz="1000" b="0" i="0" baseline="0">
              <a:solidFill>
                <a:sysClr val="windowText" lastClr="000000"/>
              </a:solidFill>
              <a:effectLst/>
              <a:latin typeface="+mn-lt"/>
              <a:ea typeface="+mn-ea"/>
              <a:cs typeface="+mn-cs"/>
            </a:rPr>
            <a:t>月末で退職予定だった職員を</a:t>
          </a:r>
          <a:r>
            <a:rPr lang="en-US" altLang="ja-JP" sz="1000" b="0" i="0" baseline="0">
              <a:solidFill>
                <a:sysClr val="windowText" lastClr="000000"/>
              </a:solidFill>
              <a:effectLst/>
              <a:latin typeface="+mn-lt"/>
              <a:ea typeface="+mn-ea"/>
              <a:cs typeface="+mn-cs"/>
            </a:rPr>
            <a:t>1</a:t>
          </a:r>
          <a:r>
            <a:rPr lang="ja-JP" altLang="ja-JP" sz="1000" b="0" i="0" baseline="0">
              <a:solidFill>
                <a:sysClr val="windowText" lastClr="000000"/>
              </a:solidFill>
              <a:effectLst/>
              <a:latin typeface="+mn-lt"/>
              <a:ea typeface="+mn-ea"/>
              <a:cs typeface="+mn-cs"/>
            </a:rPr>
            <a:t>ヶ月延長して雇用したため、本来、平成</a:t>
          </a:r>
          <a:r>
            <a:rPr lang="en-US" altLang="ja-JP" sz="1000" b="0" i="0" baseline="0">
              <a:solidFill>
                <a:sysClr val="windowText" lastClr="000000"/>
              </a:solidFill>
              <a:effectLst/>
              <a:latin typeface="+mn-lt"/>
              <a:ea typeface="+mn-ea"/>
              <a:cs typeface="+mn-cs"/>
            </a:rPr>
            <a:t>22</a:t>
          </a:r>
          <a:r>
            <a:rPr lang="ja-JP" altLang="ja-JP" sz="1000" b="0" i="0" baseline="0">
              <a:solidFill>
                <a:sysClr val="windowText" lastClr="000000"/>
              </a:solidFill>
              <a:effectLst/>
              <a:latin typeface="+mn-lt"/>
              <a:ea typeface="+mn-ea"/>
              <a:cs typeface="+mn-cs"/>
            </a:rPr>
            <a:t>年度で支払う予定だった退職手当が支払われなかったことなどの特殊要因もあり、改善傾向にあった。　　　</a:t>
          </a:r>
          <a:endParaRPr lang="ja-JP" altLang="ja-JP" sz="1000">
            <a:solidFill>
              <a:sysClr val="windowText" lastClr="000000"/>
            </a:solidFill>
            <a:effectLst/>
          </a:endParaRPr>
        </a:p>
        <a:p>
          <a:pPr rtl="0"/>
          <a:r>
            <a:rPr lang="ja-JP" altLang="ja-JP" sz="1000" b="0" i="0" baseline="0">
              <a:solidFill>
                <a:sysClr val="windowText" lastClr="000000"/>
              </a:solidFill>
              <a:effectLst/>
              <a:latin typeface="+mn-lt"/>
              <a:ea typeface="+mn-ea"/>
              <a:cs typeface="+mn-cs"/>
            </a:rPr>
            <a:t>　平成</a:t>
          </a:r>
          <a:r>
            <a:rPr lang="en-US" altLang="ja-JP" sz="1000" b="0" i="0" baseline="0">
              <a:solidFill>
                <a:sysClr val="windowText" lastClr="000000"/>
              </a:solidFill>
              <a:effectLst/>
              <a:latin typeface="+mn-lt"/>
              <a:ea typeface="+mn-ea"/>
              <a:cs typeface="+mn-cs"/>
            </a:rPr>
            <a:t>23</a:t>
          </a:r>
          <a:r>
            <a:rPr lang="ja-JP" altLang="ja-JP" sz="1000" b="0" i="0" baseline="0">
              <a:solidFill>
                <a:sysClr val="windowText" lastClr="000000"/>
              </a:solidFill>
              <a:effectLst/>
              <a:latin typeface="+mn-lt"/>
              <a:ea typeface="+mn-ea"/>
              <a:cs typeface="+mn-cs"/>
            </a:rPr>
            <a:t>年度は、その退職手当を支払ったことなどもあり、前年度を</a:t>
          </a:r>
          <a:r>
            <a:rPr lang="en-US" altLang="ja-JP" sz="1000" b="0" i="0" baseline="0">
              <a:solidFill>
                <a:sysClr val="windowText" lastClr="000000"/>
              </a:solidFill>
              <a:effectLst/>
              <a:latin typeface="+mn-lt"/>
              <a:ea typeface="+mn-ea"/>
              <a:cs typeface="+mn-cs"/>
            </a:rPr>
            <a:t>5.0</a:t>
          </a:r>
          <a:r>
            <a:rPr lang="ja-JP" altLang="ja-JP" sz="1000" b="0" i="0" baseline="0">
              <a:solidFill>
                <a:sysClr val="windowText" lastClr="000000"/>
              </a:solidFill>
              <a:effectLst/>
              <a:latin typeface="+mn-lt"/>
              <a:ea typeface="+mn-ea"/>
              <a:cs typeface="+mn-cs"/>
            </a:rPr>
            <a:t>ポイント、類似団体平均を</a:t>
          </a:r>
          <a:r>
            <a:rPr lang="en-US" altLang="ja-JP" sz="1000" b="0" i="0" baseline="0">
              <a:solidFill>
                <a:sysClr val="windowText" lastClr="000000"/>
              </a:solidFill>
              <a:effectLst/>
              <a:latin typeface="+mn-lt"/>
              <a:ea typeface="+mn-ea"/>
              <a:cs typeface="+mn-cs"/>
            </a:rPr>
            <a:t>1.2</a:t>
          </a:r>
          <a:r>
            <a:rPr lang="ja-JP" altLang="ja-JP" sz="1000" b="0" i="0" baseline="0">
              <a:solidFill>
                <a:sysClr val="windowText" lastClr="000000"/>
              </a:solidFill>
              <a:effectLst/>
              <a:latin typeface="+mn-lt"/>
              <a:ea typeface="+mn-ea"/>
              <a:cs typeface="+mn-cs"/>
            </a:rPr>
            <a:t>ポイント上回った。平成</a:t>
          </a:r>
          <a:r>
            <a:rPr lang="en-US" altLang="ja-JP" sz="1000" b="0" i="0" baseline="0">
              <a:solidFill>
                <a:sysClr val="windowText" lastClr="000000"/>
              </a:solidFill>
              <a:effectLst/>
              <a:latin typeface="+mn-lt"/>
              <a:ea typeface="+mn-ea"/>
              <a:cs typeface="+mn-cs"/>
            </a:rPr>
            <a:t>24</a:t>
          </a:r>
          <a:r>
            <a:rPr lang="ja-JP" altLang="ja-JP" sz="1000" b="0" i="0" baseline="0">
              <a:solidFill>
                <a:sysClr val="windowText" lastClr="000000"/>
              </a:solidFill>
              <a:effectLst/>
              <a:latin typeface="+mn-lt"/>
              <a:ea typeface="+mn-ea"/>
              <a:cs typeface="+mn-cs"/>
            </a:rPr>
            <a:t>年度</a:t>
          </a:r>
          <a:r>
            <a:rPr lang="ja-JP" altLang="en-US" sz="1000" b="0" i="0" baseline="0">
              <a:solidFill>
                <a:sysClr val="windowText" lastClr="000000"/>
              </a:solidFill>
              <a:effectLst/>
              <a:latin typeface="+mn-lt"/>
              <a:ea typeface="+mn-ea"/>
              <a:cs typeface="+mn-cs"/>
            </a:rPr>
            <a:t>以降は類似団体平均を下回る水準で推移しており、平成</a:t>
          </a:r>
          <a:r>
            <a:rPr lang="en-US" altLang="ja-JP" sz="1000" b="0" i="0" baseline="0">
              <a:solidFill>
                <a:sysClr val="windowText" lastClr="000000"/>
              </a:solidFill>
              <a:effectLst/>
              <a:latin typeface="+mn-lt"/>
              <a:ea typeface="+mn-ea"/>
              <a:cs typeface="+mn-cs"/>
            </a:rPr>
            <a:t>26</a:t>
          </a:r>
          <a:r>
            <a:rPr lang="ja-JP" altLang="en-US" sz="1000" b="0" i="0" baseline="0">
              <a:solidFill>
                <a:sysClr val="windowText" lastClr="000000"/>
              </a:solidFill>
              <a:effectLst/>
              <a:latin typeface="+mn-lt"/>
              <a:ea typeface="+mn-ea"/>
              <a:cs typeface="+mn-cs"/>
            </a:rPr>
            <a:t>年度は</a:t>
          </a:r>
          <a:r>
            <a:rPr lang="en-US" altLang="ja-JP" sz="1000" b="0" i="0" baseline="0">
              <a:solidFill>
                <a:sysClr val="windowText" lastClr="000000"/>
              </a:solidFill>
              <a:effectLst/>
              <a:latin typeface="+mn-lt"/>
              <a:ea typeface="+mn-ea"/>
              <a:cs typeface="+mn-cs"/>
            </a:rPr>
            <a:t>0.3</a:t>
          </a:r>
          <a:r>
            <a:rPr lang="ja-JP" altLang="en-US" sz="1000" b="0" i="0" baseline="0">
              <a:solidFill>
                <a:sysClr val="windowText" lastClr="000000"/>
              </a:solidFill>
              <a:effectLst/>
              <a:latin typeface="+mn-lt"/>
              <a:ea typeface="+mn-ea"/>
              <a:cs typeface="+mn-cs"/>
            </a:rPr>
            <a:t>ポイント下回り、全国、福島県平均も下回った。</a:t>
          </a:r>
          <a:endParaRPr kumimoji="1" lang="ja-JP" altLang="en-US" sz="10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38100</xdr:rowOff>
    </xdr:from>
    <xdr:to>
      <xdr:col>7</xdr:col>
      <xdr:colOff>15875</xdr:colOff>
      <xdr:row>42</xdr:row>
      <xdr:rowOff>12700</xdr:rowOff>
    </xdr:to>
    <xdr:cxnSp macro="">
      <xdr:nvCxnSpPr>
        <xdr:cNvPr id="59" name="直線コネクタ 58"/>
        <xdr:cNvCxnSpPr/>
      </xdr:nvCxnSpPr>
      <xdr:spPr>
        <a:xfrm flipV="1">
          <a:off x="4826000"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124477</xdr:rowOff>
    </xdr:from>
    <xdr:ext cx="762000" cy="259045"/>
    <xdr:sp macro="" textlink="">
      <xdr:nvSpPr>
        <xdr:cNvPr id="62" name="人件費最大値テキスト"/>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34</xdr:row>
      <xdr:rowOff>38100</xdr:rowOff>
    </xdr:from>
    <xdr:to>
      <xdr:col>7</xdr:col>
      <xdr:colOff>104775</xdr:colOff>
      <xdr:row>34</xdr:row>
      <xdr:rowOff>38100</xdr:rowOff>
    </xdr:to>
    <xdr:cxnSp macro="">
      <xdr:nvCxnSpPr>
        <xdr:cNvPr id="63" name="直線コネクタ 62"/>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133350</xdr:rowOff>
    </xdr:from>
    <xdr:to>
      <xdr:col>7</xdr:col>
      <xdr:colOff>15875</xdr:colOff>
      <xdr:row>38</xdr:row>
      <xdr:rowOff>0</xdr:rowOff>
    </xdr:to>
    <xdr:cxnSp macro="">
      <xdr:nvCxnSpPr>
        <xdr:cNvPr id="64" name="直線コネクタ 63"/>
        <xdr:cNvCxnSpPr/>
      </xdr:nvCxnSpPr>
      <xdr:spPr>
        <a:xfrm>
          <a:off x="3987800" y="647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130827</xdr:rowOff>
    </xdr:from>
    <xdr:ext cx="762000" cy="259045"/>
    <xdr:sp macro="" textlink="">
      <xdr:nvSpPr>
        <xdr:cNvPr id="65" name="人件費平均値テキスト"/>
        <xdr:cNvSpPr txBox="1"/>
      </xdr:nvSpPr>
      <xdr:spPr>
        <a:xfrm>
          <a:off x="4914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158750</xdr:rowOff>
    </xdr:from>
    <xdr:to>
      <xdr:col>7</xdr:col>
      <xdr:colOff>66675</xdr:colOff>
      <xdr:row>38</xdr:row>
      <xdr:rowOff>88900</xdr:rowOff>
    </xdr:to>
    <xdr:sp macro="" textlink="">
      <xdr:nvSpPr>
        <xdr:cNvPr id="66" name="フローチャート : 判断 65"/>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133350</xdr:rowOff>
    </xdr:from>
    <xdr:to>
      <xdr:col>5</xdr:col>
      <xdr:colOff>549275</xdr:colOff>
      <xdr:row>37</xdr:row>
      <xdr:rowOff>133350</xdr:rowOff>
    </xdr:to>
    <xdr:cxnSp macro="">
      <xdr:nvCxnSpPr>
        <xdr:cNvPr id="67" name="直線コネクタ 66"/>
        <xdr:cNvCxnSpPr/>
      </xdr:nvCxnSpPr>
      <xdr:spPr>
        <a:xfrm>
          <a:off x="30988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12700</xdr:rowOff>
    </xdr:from>
    <xdr:to>
      <xdr:col>5</xdr:col>
      <xdr:colOff>600075</xdr:colOff>
      <xdr:row>38</xdr:row>
      <xdr:rowOff>114300</xdr:rowOff>
    </xdr:to>
    <xdr:sp macro="" textlink="">
      <xdr:nvSpPr>
        <xdr:cNvPr id="68" name="フローチャート : 判断 67"/>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99077</xdr:rowOff>
    </xdr:from>
    <xdr:ext cx="736600" cy="259045"/>
    <xdr:sp macro="" textlink="">
      <xdr:nvSpPr>
        <xdr:cNvPr id="69" name="テキスト ボックス 68"/>
        <xdr:cNvSpPr txBox="1"/>
      </xdr:nvSpPr>
      <xdr:spPr>
        <a:xfrm>
          <a:off x="3606800" y="661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133350</xdr:rowOff>
    </xdr:from>
    <xdr:to>
      <xdr:col>4</xdr:col>
      <xdr:colOff>346075</xdr:colOff>
      <xdr:row>40</xdr:row>
      <xdr:rowOff>38100</xdr:rowOff>
    </xdr:to>
    <xdr:cxnSp macro="">
      <xdr:nvCxnSpPr>
        <xdr:cNvPr id="70" name="直線コネクタ 69"/>
        <xdr:cNvCxnSpPr/>
      </xdr:nvCxnSpPr>
      <xdr:spPr>
        <a:xfrm flipV="1">
          <a:off x="2209800" y="64770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127000</xdr:rowOff>
    </xdr:from>
    <xdr:to>
      <xdr:col>4</xdr:col>
      <xdr:colOff>396875</xdr:colOff>
      <xdr:row>39</xdr:row>
      <xdr:rowOff>57150</xdr:rowOff>
    </xdr:to>
    <xdr:sp macro="" textlink="">
      <xdr:nvSpPr>
        <xdr:cNvPr id="71" name="フローチャート : 判断 70"/>
        <xdr:cNvSpPr/>
      </xdr:nvSpPr>
      <xdr:spPr>
        <a:xfrm>
          <a:off x="3048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41927</xdr:rowOff>
    </xdr:from>
    <xdr:ext cx="762000" cy="259045"/>
    <xdr:sp macro="" textlink="">
      <xdr:nvSpPr>
        <xdr:cNvPr id="72" name="テキスト ボックス 71"/>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40</xdr:row>
      <xdr:rowOff>38100</xdr:rowOff>
    </xdr:to>
    <xdr:cxnSp macro="">
      <xdr:nvCxnSpPr>
        <xdr:cNvPr id="73" name="直線コネクタ 72"/>
        <xdr:cNvCxnSpPr/>
      </xdr:nvCxnSpPr>
      <xdr:spPr>
        <a:xfrm>
          <a:off x="1320800" y="62611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6350</xdr:rowOff>
    </xdr:from>
    <xdr:to>
      <xdr:col>3</xdr:col>
      <xdr:colOff>193675</xdr:colOff>
      <xdr:row>39</xdr:row>
      <xdr:rowOff>107950</xdr:rowOff>
    </xdr:to>
    <xdr:sp macro="" textlink="">
      <xdr:nvSpPr>
        <xdr:cNvPr id="74" name="フローチャート : 判断 73"/>
        <xdr:cNvSpPr/>
      </xdr:nvSpPr>
      <xdr:spPr>
        <a:xfrm>
          <a:off x="215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5" name="テキスト ボックス 74"/>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6" name="フローチャート : 判断 75"/>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7" name="テキスト ボックス 76"/>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120650</xdr:rowOff>
    </xdr:from>
    <xdr:to>
      <xdr:col>7</xdr:col>
      <xdr:colOff>66675</xdr:colOff>
      <xdr:row>38</xdr:row>
      <xdr:rowOff>50800</xdr:rowOff>
    </xdr:to>
    <xdr:sp macro="" textlink="">
      <xdr:nvSpPr>
        <xdr:cNvPr id="83" name="円/楕円 82"/>
        <xdr:cNvSpPr/>
      </xdr:nvSpPr>
      <xdr:spPr>
        <a:xfrm>
          <a:off x="47752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137177</xdr:rowOff>
    </xdr:from>
    <xdr:ext cx="762000" cy="259045"/>
    <xdr:sp macro="" textlink="">
      <xdr:nvSpPr>
        <xdr:cNvPr id="84" name="人件費該当値テキスト"/>
        <xdr:cNvSpPr txBox="1"/>
      </xdr:nvSpPr>
      <xdr:spPr>
        <a:xfrm>
          <a:off x="4914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82550</xdr:rowOff>
    </xdr:from>
    <xdr:to>
      <xdr:col>5</xdr:col>
      <xdr:colOff>600075</xdr:colOff>
      <xdr:row>38</xdr:row>
      <xdr:rowOff>12700</xdr:rowOff>
    </xdr:to>
    <xdr:sp macro="" textlink="">
      <xdr:nvSpPr>
        <xdr:cNvPr id="85" name="円/楕円 84"/>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22877</xdr:rowOff>
    </xdr:from>
    <xdr:ext cx="736600" cy="259045"/>
    <xdr:sp macro="" textlink="">
      <xdr:nvSpPr>
        <xdr:cNvPr id="86" name="テキスト ボックス 85"/>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82550</xdr:rowOff>
    </xdr:from>
    <xdr:to>
      <xdr:col>4</xdr:col>
      <xdr:colOff>396875</xdr:colOff>
      <xdr:row>38</xdr:row>
      <xdr:rowOff>12700</xdr:rowOff>
    </xdr:to>
    <xdr:sp macro="" textlink="">
      <xdr:nvSpPr>
        <xdr:cNvPr id="87" name="円/楕円 86"/>
        <xdr:cNvSpPr/>
      </xdr:nvSpPr>
      <xdr:spPr>
        <a:xfrm>
          <a:off x="3048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22877</xdr:rowOff>
    </xdr:from>
    <xdr:ext cx="762000" cy="259045"/>
    <xdr:sp macro="" textlink="">
      <xdr:nvSpPr>
        <xdr:cNvPr id="88" name="テキスト ボックス 87"/>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158750</xdr:rowOff>
    </xdr:from>
    <xdr:to>
      <xdr:col>3</xdr:col>
      <xdr:colOff>193675</xdr:colOff>
      <xdr:row>40</xdr:row>
      <xdr:rowOff>88900</xdr:rowOff>
    </xdr:to>
    <xdr:sp macro="" textlink="">
      <xdr:nvSpPr>
        <xdr:cNvPr id="89" name="円/楕円 88"/>
        <xdr:cNvSpPr/>
      </xdr:nvSpPr>
      <xdr:spPr>
        <a:xfrm>
          <a:off x="2159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73677</xdr:rowOff>
    </xdr:from>
    <xdr:ext cx="762000" cy="259045"/>
    <xdr:sp macro="" textlink="">
      <xdr:nvSpPr>
        <xdr:cNvPr id="90" name="テキスト ボックス 89"/>
        <xdr:cNvSpPr txBox="1"/>
      </xdr:nvSpPr>
      <xdr:spPr>
        <a:xfrm>
          <a:off x="1828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1" name="円/楕円 90"/>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2" name="テキスト ボックス 91"/>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物件費については、平成</a:t>
          </a:r>
          <a:r>
            <a:rPr lang="en-US" altLang="ja-JP" sz="1100" b="0" i="0" baseline="0">
              <a:solidFill>
                <a:sysClr val="windowText" lastClr="000000"/>
              </a:solidFill>
              <a:effectLst/>
              <a:latin typeface="+mn-lt"/>
              <a:ea typeface="+mn-ea"/>
              <a:cs typeface="+mn-cs"/>
            </a:rPr>
            <a:t>17</a:t>
          </a:r>
          <a:r>
            <a:rPr lang="ja-JP" altLang="ja-JP" sz="1100" b="0" i="0" baseline="0">
              <a:solidFill>
                <a:sysClr val="windowText" lastClr="000000"/>
              </a:solidFill>
              <a:effectLst/>
              <a:latin typeface="+mn-lt"/>
              <a:ea typeface="+mn-ea"/>
              <a:cs typeface="+mn-cs"/>
            </a:rPr>
            <a:t>年の合併以降、抑制に努めてきた結果、類似団体平均と比較してもすべての年度で下回っている。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年度は、民間宅地除染業務委託</a:t>
          </a:r>
          <a:r>
            <a:rPr lang="ja-JP" altLang="en-US" sz="1100" b="0" i="0" baseline="0">
              <a:solidFill>
                <a:sysClr val="windowText" lastClr="000000"/>
              </a:solidFill>
              <a:effectLst/>
              <a:latin typeface="+mn-lt"/>
              <a:ea typeface="+mn-ea"/>
              <a:cs typeface="+mn-cs"/>
            </a:rPr>
            <a:t>等が</a:t>
          </a:r>
          <a:r>
            <a:rPr lang="ja-JP" altLang="ja-JP" sz="1100" b="0" i="0" baseline="0">
              <a:solidFill>
                <a:sysClr val="windowText" lastClr="000000"/>
              </a:solidFill>
              <a:effectLst/>
              <a:latin typeface="+mn-lt"/>
              <a:ea typeface="+mn-ea"/>
              <a:cs typeface="+mn-cs"/>
            </a:rPr>
            <a:t>要因で増加しているものの、類似団体平均を</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ポイント、全国平均を</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ポイント、福島県平均を</a:t>
          </a:r>
          <a:r>
            <a:rPr lang="en-US" altLang="ja-JP" sz="1100" b="0" i="0" baseline="0">
              <a:solidFill>
                <a:sysClr val="windowText" lastClr="000000"/>
              </a:solidFill>
              <a:effectLst/>
              <a:latin typeface="+mn-lt"/>
              <a:ea typeface="+mn-ea"/>
              <a:cs typeface="+mn-cs"/>
            </a:rPr>
            <a:t>1.3</a:t>
          </a:r>
          <a:r>
            <a:rPr lang="ja-JP" altLang="ja-JP" sz="1100" b="0" i="0" baseline="0">
              <a:solidFill>
                <a:sysClr val="windowText" lastClr="000000"/>
              </a:solidFill>
              <a:effectLst/>
              <a:latin typeface="+mn-lt"/>
              <a:ea typeface="+mn-ea"/>
              <a:cs typeface="+mn-cs"/>
            </a:rPr>
            <a:t>ポイント下回って</a:t>
          </a:r>
          <a:r>
            <a:rPr lang="ja-JP" altLang="en-US" sz="1100" b="0" i="0" baseline="0">
              <a:solidFill>
                <a:sysClr val="windowText" lastClr="000000"/>
              </a:solidFill>
              <a:effectLst/>
              <a:latin typeface="+mn-lt"/>
              <a:ea typeface="+mn-ea"/>
              <a:cs typeface="+mn-cs"/>
            </a:rPr>
            <a:t>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震災の影響による増加はあるものの、</a:t>
          </a:r>
          <a:r>
            <a:rPr lang="ja-JP" altLang="en-US" sz="1100" b="0" i="0" baseline="0">
              <a:solidFill>
                <a:sysClr val="windowText" lastClr="000000"/>
              </a:solidFill>
              <a:effectLst/>
              <a:latin typeface="+mn-lt"/>
              <a:ea typeface="+mn-ea"/>
              <a:cs typeface="+mn-cs"/>
            </a:rPr>
            <a:t>比率は年々増加傾向にあるため、</a:t>
          </a:r>
          <a:r>
            <a:rPr lang="ja-JP" altLang="ja-JP" sz="1100" b="0" i="0" baseline="0">
              <a:solidFill>
                <a:sysClr val="windowText" lastClr="000000"/>
              </a:solidFill>
              <a:effectLst/>
              <a:latin typeface="+mn-lt"/>
              <a:ea typeface="+mn-ea"/>
              <a:cs typeface="+mn-cs"/>
            </a:rPr>
            <a:t>今後も経常経費の抑制に努め</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15421</xdr:rowOff>
    </xdr:from>
    <xdr:to>
      <xdr:col>24</xdr:col>
      <xdr:colOff>31750</xdr:colOff>
      <xdr:row>21</xdr:row>
      <xdr:rowOff>91622</xdr:rowOff>
    </xdr:to>
    <xdr:cxnSp macro="">
      <xdr:nvCxnSpPr>
        <xdr:cNvPr id="122" name="直線コネクタ 121"/>
        <xdr:cNvCxnSpPr/>
      </xdr:nvCxnSpPr>
      <xdr:spPr>
        <a:xfrm flipV="1">
          <a:off x="16510000" y="2244271"/>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63699</xdr:rowOff>
    </xdr:from>
    <xdr:ext cx="762000" cy="259045"/>
    <xdr:sp macro="" textlink="">
      <xdr:nvSpPr>
        <xdr:cNvPr id="123" name="物件費最小値テキスト"/>
        <xdr:cNvSpPr txBox="1"/>
      </xdr:nvSpPr>
      <xdr:spPr>
        <a:xfrm>
          <a:off x="16598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21</xdr:row>
      <xdr:rowOff>91622</xdr:rowOff>
    </xdr:from>
    <xdr:to>
      <xdr:col>24</xdr:col>
      <xdr:colOff>120650</xdr:colOff>
      <xdr:row>21</xdr:row>
      <xdr:rowOff>91622</xdr:rowOff>
    </xdr:to>
    <xdr:cxnSp macro="">
      <xdr:nvCxnSpPr>
        <xdr:cNvPr id="124" name="直線コネクタ 123"/>
        <xdr:cNvCxnSpPr/>
      </xdr:nvCxnSpPr>
      <xdr:spPr>
        <a:xfrm>
          <a:off x="16421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101798</xdr:rowOff>
    </xdr:from>
    <xdr:ext cx="762000" cy="259045"/>
    <xdr:sp macro="" textlink="">
      <xdr:nvSpPr>
        <xdr:cNvPr id="125" name="物件費最大値テキスト"/>
        <xdr:cNvSpPr txBox="1"/>
      </xdr:nvSpPr>
      <xdr:spPr>
        <a:xfrm>
          <a:off x="16598900" y="198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15421</xdr:rowOff>
    </xdr:from>
    <xdr:to>
      <xdr:col>24</xdr:col>
      <xdr:colOff>120650</xdr:colOff>
      <xdr:row>13</xdr:row>
      <xdr:rowOff>15421</xdr:rowOff>
    </xdr:to>
    <xdr:cxnSp macro="">
      <xdr:nvCxnSpPr>
        <xdr:cNvPr id="126" name="直線コネクタ 125"/>
        <xdr:cNvCxnSpPr/>
      </xdr:nvCxnSpPr>
      <xdr:spPr>
        <a:xfrm>
          <a:off x="16421100" y="224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75293</xdr:rowOff>
    </xdr:to>
    <xdr:cxnSp macro="">
      <xdr:nvCxnSpPr>
        <xdr:cNvPr id="127" name="直線コネクタ 126"/>
        <xdr:cNvCxnSpPr/>
      </xdr:nvCxnSpPr>
      <xdr:spPr>
        <a:xfrm>
          <a:off x="15671800" y="25599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28"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29" name="フローチャート : 判断 128"/>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14</xdr:row>
      <xdr:rowOff>159657</xdr:rowOff>
    </xdr:to>
    <xdr:cxnSp macro="">
      <xdr:nvCxnSpPr>
        <xdr:cNvPr id="130" name="直線コネクタ 129"/>
        <xdr:cNvCxnSpPr/>
      </xdr:nvCxnSpPr>
      <xdr:spPr>
        <a:xfrm>
          <a:off x="14782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155121</xdr:rowOff>
    </xdr:from>
    <xdr:to>
      <xdr:col>22</xdr:col>
      <xdr:colOff>615950</xdr:colOff>
      <xdr:row>16</xdr:row>
      <xdr:rowOff>85271</xdr:rowOff>
    </xdr:to>
    <xdr:sp macro="" textlink="">
      <xdr:nvSpPr>
        <xdr:cNvPr id="131" name="フローチャート :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39914</xdr:rowOff>
    </xdr:from>
    <xdr:to>
      <xdr:col>21</xdr:col>
      <xdr:colOff>361950</xdr:colOff>
      <xdr:row>14</xdr:row>
      <xdr:rowOff>105229</xdr:rowOff>
    </xdr:to>
    <xdr:cxnSp macro="">
      <xdr:nvCxnSpPr>
        <xdr:cNvPr id="133" name="直線コネクタ 132"/>
        <xdr:cNvCxnSpPr/>
      </xdr:nvCxnSpPr>
      <xdr:spPr>
        <a:xfrm>
          <a:off x="13893800" y="2440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100693</xdr:rowOff>
    </xdr:from>
    <xdr:to>
      <xdr:col>21</xdr:col>
      <xdr:colOff>412750</xdr:colOff>
      <xdr:row>16</xdr:row>
      <xdr:rowOff>30843</xdr:rowOff>
    </xdr:to>
    <xdr:sp macro="" textlink="">
      <xdr:nvSpPr>
        <xdr:cNvPr id="134" name="フローチャート : 判断 133"/>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15620</xdr:rowOff>
    </xdr:from>
    <xdr:ext cx="762000" cy="259045"/>
    <xdr:sp macro="" textlink="">
      <xdr:nvSpPr>
        <xdr:cNvPr id="135" name="テキスト ボックス 134"/>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156936</xdr:rowOff>
    </xdr:from>
    <xdr:to>
      <xdr:col>20</xdr:col>
      <xdr:colOff>158750</xdr:colOff>
      <xdr:row>14</xdr:row>
      <xdr:rowOff>39914</xdr:rowOff>
    </xdr:to>
    <xdr:cxnSp macro="">
      <xdr:nvCxnSpPr>
        <xdr:cNvPr id="136" name="直線コネクタ 135"/>
        <xdr:cNvCxnSpPr/>
      </xdr:nvCxnSpPr>
      <xdr:spPr>
        <a:xfrm>
          <a:off x="13004800" y="23857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68036</xdr:rowOff>
    </xdr:from>
    <xdr:to>
      <xdr:col>20</xdr:col>
      <xdr:colOff>209550</xdr:colOff>
      <xdr:row>15</xdr:row>
      <xdr:rowOff>169636</xdr:rowOff>
    </xdr:to>
    <xdr:sp macro="" textlink="">
      <xdr:nvSpPr>
        <xdr:cNvPr id="137" name="フローチャート :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38" name="テキスト ボックス 137"/>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43543</xdr:rowOff>
    </xdr:from>
    <xdr:to>
      <xdr:col>19</xdr:col>
      <xdr:colOff>6350</xdr:colOff>
      <xdr:row>14</xdr:row>
      <xdr:rowOff>145143</xdr:rowOff>
    </xdr:to>
    <xdr:sp macro="" textlink="">
      <xdr:nvSpPr>
        <xdr:cNvPr id="139" name="フローチャート : 判断 138"/>
        <xdr:cNvSpPr/>
      </xdr:nvSpPr>
      <xdr:spPr>
        <a:xfrm>
          <a:off x="12954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129920</xdr:rowOff>
    </xdr:from>
    <xdr:ext cx="762000" cy="259045"/>
    <xdr:sp macro="" textlink="">
      <xdr:nvSpPr>
        <xdr:cNvPr id="140" name="テキスト ボックス 139"/>
        <xdr:cNvSpPr txBox="1"/>
      </xdr:nvSpPr>
      <xdr:spPr>
        <a:xfrm>
          <a:off x="12623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6" name="円/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48" name="円/楕円 147"/>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49" name="テキスト ボックス 148"/>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0" name="円/楕円 149"/>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1" name="テキスト ボックス 150"/>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160564</xdr:rowOff>
    </xdr:from>
    <xdr:to>
      <xdr:col>20</xdr:col>
      <xdr:colOff>209550</xdr:colOff>
      <xdr:row>14</xdr:row>
      <xdr:rowOff>90714</xdr:rowOff>
    </xdr:to>
    <xdr:sp macro="" textlink="">
      <xdr:nvSpPr>
        <xdr:cNvPr id="152" name="円/楕円 151"/>
        <xdr:cNvSpPr/>
      </xdr:nvSpPr>
      <xdr:spPr>
        <a:xfrm>
          <a:off x="13843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100891</xdr:rowOff>
    </xdr:from>
    <xdr:ext cx="762000" cy="259045"/>
    <xdr:sp macro="" textlink="">
      <xdr:nvSpPr>
        <xdr:cNvPr id="153" name="テキスト ボックス 152"/>
        <xdr:cNvSpPr txBox="1"/>
      </xdr:nvSpPr>
      <xdr:spPr>
        <a:xfrm>
          <a:off x="13512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106136</xdr:rowOff>
    </xdr:from>
    <xdr:to>
      <xdr:col>19</xdr:col>
      <xdr:colOff>6350</xdr:colOff>
      <xdr:row>14</xdr:row>
      <xdr:rowOff>36286</xdr:rowOff>
    </xdr:to>
    <xdr:sp macro="" textlink="">
      <xdr:nvSpPr>
        <xdr:cNvPr id="154" name="円/楕円 153"/>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46463</xdr:rowOff>
    </xdr:from>
    <xdr:ext cx="762000" cy="259045"/>
    <xdr:sp macro="" textlink="">
      <xdr:nvSpPr>
        <xdr:cNvPr id="155" name="テキスト ボックス 154"/>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扶助費に係る経常収支比率は、</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年度以降</a:t>
          </a:r>
          <a:r>
            <a:rPr lang="ja-JP" altLang="ja-JP" sz="1100" b="0" i="0" baseline="0">
              <a:solidFill>
                <a:sysClr val="windowText" lastClr="000000"/>
              </a:solidFill>
              <a:effectLst/>
              <a:latin typeface="+mn-lt"/>
              <a:ea typeface="+mn-ea"/>
              <a:cs typeface="+mn-cs"/>
            </a:rPr>
            <a:t>ほぼ類似団体平均値で推移しており、概ね適正であるといえる。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年度は、震災関連給付金事業の完了、生活保護費の減少により、全国平均より</a:t>
          </a:r>
          <a:r>
            <a:rPr lang="en-US" altLang="ja-JP" sz="1100" b="0" i="0" baseline="0">
              <a:solidFill>
                <a:sysClr val="windowText" lastClr="000000"/>
              </a:solidFill>
              <a:effectLst/>
              <a:latin typeface="+mn-lt"/>
              <a:ea typeface="+mn-ea"/>
              <a:cs typeface="+mn-cs"/>
            </a:rPr>
            <a:t>4.1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下回った。</a:t>
          </a:r>
          <a:endParaRPr lang="en-US" altLang="ja-JP" sz="1100" b="0" i="0" baseline="0">
            <a:solidFill>
              <a:sysClr val="windowText" lastClr="000000"/>
            </a:solidFill>
            <a:effectLst/>
            <a:latin typeface="+mn-lt"/>
            <a:ea typeface="+mn-ea"/>
            <a:cs typeface="+mn-cs"/>
          </a:endParaRPr>
        </a:p>
        <a:p>
          <a:pPr rtl="0"/>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年度は臨時福祉給付金事業、障がい福祉事業等が増加し比率は</a:t>
          </a:r>
          <a:r>
            <a:rPr lang="en-US" altLang="ja-JP" sz="1100" b="0" i="0" baseline="0">
              <a:solidFill>
                <a:sysClr val="windowText" lastClr="000000"/>
              </a:solidFill>
              <a:effectLst/>
              <a:latin typeface="+mn-lt"/>
              <a:ea typeface="+mn-ea"/>
              <a:cs typeface="+mn-cs"/>
            </a:rPr>
            <a:t>0.5</a:t>
          </a:r>
          <a:r>
            <a:rPr lang="ja-JP" altLang="en-US" sz="1100" b="0" i="0" baseline="0">
              <a:solidFill>
                <a:sysClr val="windowText" lastClr="000000"/>
              </a:solidFill>
              <a:effectLst/>
              <a:latin typeface="+mn-lt"/>
              <a:ea typeface="+mn-ea"/>
              <a:cs typeface="+mn-cs"/>
            </a:rPr>
            <a:t>ポイント増加したが、類似団体平均及び全国平均は下回った。</a:t>
          </a:r>
          <a:endParaRPr lang="ja-JP" altLang="ja-JP" sz="1400">
            <a:solidFill>
              <a:sysClr val="windowText" lastClr="000000"/>
            </a:solidFill>
            <a:effectLst/>
          </a:endParaRPr>
        </a:p>
        <a:p>
          <a:r>
            <a:rPr kumimoji="1" lang="ja-JP" altLang="en-US" sz="1300">
              <a:solidFill>
                <a:srgbClr val="FF0000"/>
              </a:solidFill>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62</xdr:row>
      <xdr:rowOff>5080</xdr:rowOff>
    </xdr:to>
    <xdr:cxnSp macro="">
      <xdr:nvCxnSpPr>
        <xdr:cNvPr id="181" name="直線コネクタ 180"/>
        <xdr:cNvCxnSpPr/>
      </xdr:nvCxnSpPr>
      <xdr:spPr>
        <a:xfrm flipV="1">
          <a:off x="4826000" y="901954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148607</xdr:rowOff>
    </xdr:from>
    <xdr:ext cx="762000" cy="259045"/>
    <xdr:sp macro="" textlink="">
      <xdr:nvSpPr>
        <xdr:cNvPr id="182" name="扶助費最小値テキスト"/>
        <xdr:cNvSpPr txBox="1"/>
      </xdr:nvSpPr>
      <xdr:spPr>
        <a:xfrm>
          <a:off x="4914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62</xdr:row>
      <xdr:rowOff>5080</xdr:rowOff>
    </xdr:from>
    <xdr:to>
      <xdr:col>7</xdr:col>
      <xdr:colOff>104775</xdr:colOff>
      <xdr:row>62</xdr:row>
      <xdr:rowOff>5080</xdr:rowOff>
    </xdr:to>
    <xdr:cxnSp macro="">
      <xdr:nvCxnSpPr>
        <xdr:cNvPr id="183" name="直線コネクタ 182"/>
        <xdr:cNvCxnSpPr/>
      </xdr:nvCxnSpPr>
      <xdr:spPr>
        <a:xfrm>
          <a:off x="4737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81280</xdr:rowOff>
    </xdr:from>
    <xdr:to>
      <xdr:col>7</xdr:col>
      <xdr:colOff>15875</xdr:colOff>
      <xdr:row>54</xdr:row>
      <xdr:rowOff>157480</xdr:rowOff>
    </xdr:to>
    <xdr:cxnSp macro="">
      <xdr:nvCxnSpPr>
        <xdr:cNvPr id="186" name="直線コネクタ 185"/>
        <xdr:cNvCxnSpPr/>
      </xdr:nvCxnSpPr>
      <xdr:spPr>
        <a:xfrm>
          <a:off x="3987800" y="9339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154957</xdr:rowOff>
    </xdr:from>
    <xdr:ext cx="762000" cy="259045"/>
    <xdr:sp macro="" textlink="">
      <xdr:nvSpPr>
        <xdr:cNvPr id="187" name="扶助費平均値テキスト"/>
        <xdr:cNvSpPr txBox="1"/>
      </xdr:nvSpPr>
      <xdr:spPr>
        <a:xfrm>
          <a:off x="4914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xdr:rowOff>
    </xdr:from>
    <xdr:to>
      <xdr:col>7</xdr:col>
      <xdr:colOff>66675</xdr:colOff>
      <xdr:row>55</xdr:row>
      <xdr:rowOff>113030</xdr:rowOff>
    </xdr:to>
    <xdr:sp macro="" textlink="">
      <xdr:nvSpPr>
        <xdr:cNvPr id="188" name="フローチャート : 判断 187"/>
        <xdr:cNvSpPr/>
      </xdr:nvSpPr>
      <xdr:spPr>
        <a:xfrm>
          <a:off x="4775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81280</xdr:rowOff>
    </xdr:from>
    <xdr:to>
      <xdr:col>5</xdr:col>
      <xdr:colOff>549275</xdr:colOff>
      <xdr:row>55</xdr:row>
      <xdr:rowOff>16510</xdr:rowOff>
    </xdr:to>
    <xdr:cxnSp macro="">
      <xdr:nvCxnSpPr>
        <xdr:cNvPr id="189" name="直線コネクタ 188"/>
        <xdr:cNvCxnSpPr/>
      </xdr:nvCxnSpPr>
      <xdr:spPr>
        <a:xfrm flipV="1">
          <a:off x="3098800" y="9339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167640</xdr:rowOff>
    </xdr:from>
    <xdr:to>
      <xdr:col>5</xdr:col>
      <xdr:colOff>600075</xdr:colOff>
      <xdr:row>55</xdr:row>
      <xdr:rowOff>97790</xdr:rowOff>
    </xdr:to>
    <xdr:sp macro="" textlink="">
      <xdr:nvSpPr>
        <xdr:cNvPr id="190" name="フローチャート : 判断 189"/>
        <xdr:cNvSpPr/>
      </xdr:nvSpPr>
      <xdr:spPr>
        <a:xfrm>
          <a:off x="3937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82567</xdr:rowOff>
    </xdr:from>
    <xdr:ext cx="736600" cy="259045"/>
    <xdr:sp macro="" textlink="">
      <xdr:nvSpPr>
        <xdr:cNvPr id="191" name="テキスト ボックス 190"/>
        <xdr:cNvSpPr txBox="1"/>
      </xdr:nvSpPr>
      <xdr:spPr>
        <a:xfrm>
          <a:off x="3606800" y="951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16510</xdr:rowOff>
    </xdr:to>
    <xdr:cxnSp macro="">
      <xdr:nvCxnSpPr>
        <xdr:cNvPr id="192" name="直線コネクタ 191"/>
        <xdr:cNvCxnSpPr/>
      </xdr:nvCxnSpPr>
      <xdr:spPr>
        <a:xfrm>
          <a:off x="2209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xdr:rowOff>
    </xdr:from>
    <xdr:to>
      <xdr:col>4</xdr:col>
      <xdr:colOff>396875</xdr:colOff>
      <xdr:row>55</xdr:row>
      <xdr:rowOff>113030</xdr:rowOff>
    </xdr:to>
    <xdr:sp macro="" textlink="">
      <xdr:nvSpPr>
        <xdr:cNvPr id="193" name="フローチャート : 判断 192"/>
        <xdr:cNvSpPr/>
      </xdr:nvSpPr>
      <xdr:spPr>
        <a:xfrm>
          <a:off x="30480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97807</xdr:rowOff>
    </xdr:from>
    <xdr:ext cx="762000" cy="259045"/>
    <xdr:sp macro="" textlink="">
      <xdr:nvSpPr>
        <xdr:cNvPr id="194" name="テキスト ボックス 193"/>
        <xdr:cNvSpPr txBox="1"/>
      </xdr:nvSpPr>
      <xdr:spPr>
        <a:xfrm>
          <a:off x="2717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55</xdr:row>
      <xdr:rowOff>1270</xdr:rowOff>
    </xdr:to>
    <xdr:cxnSp macro="">
      <xdr:nvCxnSpPr>
        <xdr:cNvPr id="195" name="直線コネクタ 194"/>
        <xdr:cNvCxnSpPr/>
      </xdr:nvCxnSpPr>
      <xdr:spPr>
        <a:xfrm>
          <a:off x="1320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91440</xdr:rowOff>
    </xdr:from>
    <xdr:to>
      <xdr:col>3</xdr:col>
      <xdr:colOff>193675</xdr:colOff>
      <xdr:row>55</xdr:row>
      <xdr:rowOff>21590</xdr:rowOff>
    </xdr:to>
    <xdr:sp macro="" textlink="">
      <xdr:nvSpPr>
        <xdr:cNvPr id="196" name="フローチャート : 判断 195"/>
        <xdr:cNvSpPr/>
      </xdr:nvSpPr>
      <xdr:spPr>
        <a:xfrm>
          <a:off x="2159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31767</xdr:rowOff>
    </xdr:from>
    <xdr:ext cx="762000" cy="259045"/>
    <xdr:sp macro="" textlink="">
      <xdr:nvSpPr>
        <xdr:cNvPr id="197" name="テキスト ボックス 196"/>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140970</xdr:rowOff>
    </xdr:from>
    <xdr:to>
      <xdr:col>1</xdr:col>
      <xdr:colOff>676275</xdr:colOff>
      <xdr:row>54</xdr:row>
      <xdr:rowOff>71120</xdr:rowOff>
    </xdr:to>
    <xdr:sp macro="" textlink="">
      <xdr:nvSpPr>
        <xdr:cNvPr id="198" name="フローチャート : 判断 197"/>
        <xdr:cNvSpPr/>
      </xdr:nvSpPr>
      <xdr:spPr>
        <a:xfrm>
          <a:off x="1270000" y="922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81297</xdr:rowOff>
    </xdr:from>
    <xdr:ext cx="762000" cy="259045"/>
    <xdr:sp macro="" textlink="">
      <xdr:nvSpPr>
        <xdr:cNvPr id="199" name="テキスト ボックス 198"/>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30480</xdr:rowOff>
    </xdr:from>
    <xdr:to>
      <xdr:col>5</xdr:col>
      <xdr:colOff>600075</xdr:colOff>
      <xdr:row>54</xdr:row>
      <xdr:rowOff>132080</xdr:rowOff>
    </xdr:to>
    <xdr:sp macro="" textlink="">
      <xdr:nvSpPr>
        <xdr:cNvPr id="207" name="円/楕円 206"/>
        <xdr:cNvSpPr/>
      </xdr:nvSpPr>
      <xdr:spPr>
        <a:xfrm>
          <a:off x="3937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142257</xdr:rowOff>
    </xdr:from>
    <xdr:ext cx="736600" cy="259045"/>
    <xdr:sp macro="" textlink="">
      <xdr:nvSpPr>
        <xdr:cNvPr id="208" name="テキスト ボックス 207"/>
        <xdr:cNvSpPr txBox="1"/>
      </xdr:nvSpPr>
      <xdr:spPr>
        <a:xfrm>
          <a:off x="3606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137160</xdr:rowOff>
    </xdr:from>
    <xdr:to>
      <xdr:col>4</xdr:col>
      <xdr:colOff>396875</xdr:colOff>
      <xdr:row>55</xdr:row>
      <xdr:rowOff>67310</xdr:rowOff>
    </xdr:to>
    <xdr:sp macro="" textlink="">
      <xdr:nvSpPr>
        <xdr:cNvPr id="209" name="円/楕円 208"/>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77487</xdr:rowOff>
    </xdr:from>
    <xdr:ext cx="762000" cy="259045"/>
    <xdr:sp macro="" textlink="">
      <xdr:nvSpPr>
        <xdr:cNvPr id="210" name="テキスト ボックス 209"/>
        <xdr:cNvSpPr txBox="1"/>
      </xdr:nvSpPr>
      <xdr:spPr>
        <a:xfrm>
          <a:off x="2717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1" name="円/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212" name="テキスト ボックス 211"/>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13" name="円/楕円 212"/>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214" name="テキスト ボックス 213"/>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その他における経常収支比率は、各年度とも類似団体平均を上回っており、主な要因としては、繰出金があげられる。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繰出金の決算額は、公共下水道事業</a:t>
          </a:r>
          <a:r>
            <a:rPr lang="ja-JP" altLang="en-US" sz="1100" b="0" i="0" baseline="0">
              <a:solidFill>
                <a:sysClr val="windowText" lastClr="000000"/>
              </a:solidFill>
              <a:effectLst/>
              <a:latin typeface="+mn-lt"/>
              <a:ea typeface="+mn-ea"/>
              <a:cs typeface="+mn-cs"/>
            </a:rPr>
            <a:t>特別会計</a:t>
          </a:r>
          <a:r>
            <a:rPr lang="ja-JP" altLang="ja-JP" sz="1100" b="0" i="0" baseline="0">
              <a:solidFill>
                <a:sysClr val="windowText" lastClr="000000"/>
              </a:solidFill>
              <a:effectLst/>
              <a:latin typeface="+mn-lt"/>
              <a:ea typeface="+mn-ea"/>
              <a:cs typeface="+mn-cs"/>
            </a:rPr>
            <a:t>への事務費繰出金</a:t>
          </a:r>
          <a:r>
            <a:rPr lang="ja-JP" altLang="en-US" sz="1100" b="0" i="0" baseline="0">
              <a:solidFill>
                <a:sysClr val="windowText" lastClr="000000"/>
              </a:solidFill>
              <a:effectLst/>
              <a:latin typeface="+mn-lt"/>
              <a:ea typeface="+mn-ea"/>
              <a:cs typeface="+mn-cs"/>
            </a:rPr>
            <a:t>、国民健康保険</a:t>
          </a:r>
          <a:r>
            <a:rPr lang="ja-JP" altLang="ja-JP" sz="1100" b="0" i="0" baseline="0">
              <a:solidFill>
                <a:sysClr val="windowText" lastClr="000000"/>
              </a:solidFill>
              <a:effectLst/>
              <a:latin typeface="+mn-lt"/>
              <a:ea typeface="+mn-ea"/>
              <a:cs typeface="+mn-cs"/>
            </a:rPr>
            <a:t>特別会計への繰出金</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増加しており、繰出金が全体に占める割合は大きい。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市民生活の基盤となるインフラ整備や医療費等について抑制は難しいが、今後も、その他の経常経費の圧縮に努</a:t>
          </a:r>
          <a:r>
            <a:rPr lang="ja-JP" altLang="en-US" sz="1100" b="0" i="0" baseline="0">
              <a:solidFill>
                <a:sysClr val="windowText" lastClr="000000"/>
              </a:solidFill>
              <a:effectLst/>
              <a:latin typeface="+mn-lt"/>
              <a:ea typeface="+mn-ea"/>
              <a:cs typeface="+mn-cs"/>
            </a:rPr>
            <a:t>める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39915</xdr:rowOff>
    </xdr:to>
    <xdr:cxnSp macro="">
      <xdr:nvCxnSpPr>
        <xdr:cNvPr id="244" name="直線コネクタ 243"/>
        <xdr:cNvCxnSpPr/>
      </xdr:nvCxnSpPr>
      <xdr:spPr>
        <a:xfrm flipV="1">
          <a:off x="16510000" y="9167585"/>
          <a:ext cx="0" cy="150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11992</xdr:rowOff>
    </xdr:from>
    <xdr:ext cx="762000" cy="259045"/>
    <xdr:sp macro="" textlink="">
      <xdr:nvSpPr>
        <xdr:cNvPr id="245" name="その他最小値テキスト"/>
        <xdr:cNvSpPr txBox="1"/>
      </xdr:nvSpPr>
      <xdr:spPr>
        <a:xfrm>
          <a:off x="16598900" y="1064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62</xdr:row>
      <xdr:rowOff>39915</xdr:rowOff>
    </xdr:from>
    <xdr:to>
      <xdr:col>24</xdr:col>
      <xdr:colOff>120650</xdr:colOff>
      <xdr:row>62</xdr:row>
      <xdr:rowOff>39915</xdr:rowOff>
    </xdr:to>
    <xdr:cxnSp macro="">
      <xdr:nvCxnSpPr>
        <xdr:cNvPr id="246" name="直線コネクタ 245"/>
        <xdr:cNvCxnSpPr/>
      </xdr:nvCxnSpPr>
      <xdr:spPr>
        <a:xfrm>
          <a:off x="16421100" y="1066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47"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48" name="直線コネクタ 247"/>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56243</xdr:rowOff>
    </xdr:from>
    <xdr:to>
      <xdr:col>24</xdr:col>
      <xdr:colOff>31750</xdr:colOff>
      <xdr:row>60</xdr:row>
      <xdr:rowOff>165100</xdr:rowOff>
    </xdr:to>
    <xdr:cxnSp macro="">
      <xdr:nvCxnSpPr>
        <xdr:cNvPr id="249" name="直線コネクタ 248"/>
        <xdr:cNvCxnSpPr/>
      </xdr:nvCxnSpPr>
      <xdr:spPr>
        <a:xfrm>
          <a:off x="15671800" y="103432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125384</xdr:rowOff>
    </xdr:from>
    <xdr:ext cx="762000" cy="259045"/>
    <xdr:sp macro="" textlink="">
      <xdr:nvSpPr>
        <xdr:cNvPr id="250"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108857</xdr:rowOff>
    </xdr:from>
    <xdr:to>
      <xdr:col>24</xdr:col>
      <xdr:colOff>82550</xdr:colOff>
      <xdr:row>59</xdr:row>
      <xdr:rowOff>39007</xdr:rowOff>
    </xdr:to>
    <xdr:sp macro="" textlink="">
      <xdr:nvSpPr>
        <xdr:cNvPr id="251" name="フローチャート : 判断 250"/>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56243</xdr:rowOff>
    </xdr:from>
    <xdr:to>
      <xdr:col>22</xdr:col>
      <xdr:colOff>565150</xdr:colOff>
      <xdr:row>60</xdr:row>
      <xdr:rowOff>121557</xdr:rowOff>
    </xdr:to>
    <xdr:cxnSp macro="">
      <xdr:nvCxnSpPr>
        <xdr:cNvPr id="252" name="直線コネクタ 251"/>
        <xdr:cNvCxnSpPr/>
      </xdr:nvCxnSpPr>
      <xdr:spPr>
        <a:xfrm flipV="1">
          <a:off x="14782800" y="1034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108857</xdr:rowOff>
    </xdr:from>
    <xdr:to>
      <xdr:col>22</xdr:col>
      <xdr:colOff>615950</xdr:colOff>
      <xdr:row>59</xdr:row>
      <xdr:rowOff>39007</xdr:rowOff>
    </xdr:to>
    <xdr:sp macro="" textlink="">
      <xdr:nvSpPr>
        <xdr:cNvPr id="253" name="フローチャート : 判断 252"/>
        <xdr:cNvSpPr/>
      </xdr:nvSpPr>
      <xdr:spPr>
        <a:xfrm>
          <a:off x="15621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49184</xdr:rowOff>
    </xdr:from>
    <xdr:ext cx="736600" cy="259045"/>
    <xdr:sp macro="" textlink="">
      <xdr:nvSpPr>
        <xdr:cNvPr id="254" name="テキスト ボックス 253"/>
        <xdr:cNvSpPr txBox="1"/>
      </xdr:nvSpPr>
      <xdr:spPr>
        <a:xfrm>
          <a:off x="15290800" y="982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121557</xdr:rowOff>
    </xdr:from>
    <xdr:to>
      <xdr:col>21</xdr:col>
      <xdr:colOff>361950</xdr:colOff>
      <xdr:row>61</xdr:row>
      <xdr:rowOff>102507</xdr:rowOff>
    </xdr:to>
    <xdr:cxnSp macro="">
      <xdr:nvCxnSpPr>
        <xdr:cNvPr id="255" name="直線コネクタ 254"/>
        <xdr:cNvCxnSpPr/>
      </xdr:nvCxnSpPr>
      <xdr:spPr>
        <a:xfrm flipV="1">
          <a:off x="13893800" y="10408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87085</xdr:rowOff>
    </xdr:from>
    <xdr:to>
      <xdr:col>21</xdr:col>
      <xdr:colOff>412750</xdr:colOff>
      <xdr:row>59</xdr:row>
      <xdr:rowOff>17235</xdr:rowOff>
    </xdr:to>
    <xdr:sp macro="" textlink="">
      <xdr:nvSpPr>
        <xdr:cNvPr id="256" name="フローチャート : 判断 255"/>
        <xdr:cNvSpPr/>
      </xdr:nvSpPr>
      <xdr:spPr>
        <a:xfrm>
          <a:off x="14732000" y="1003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27412</xdr:rowOff>
    </xdr:from>
    <xdr:ext cx="762000" cy="259045"/>
    <xdr:sp macro="" textlink="">
      <xdr:nvSpPr>
        <xdr:cNvPr id="257" name="テキスト ボックス 25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129722</xdr:rowOff>
    </xdr:from>
    <xdr:to>
      <xdr:col>20</xdr:col>
      <xdr:colOff>158750</xdr:colOff>
      <xdr:row>61</xdr:row>
      <xdr:rowOff>102507</xdr:rowOff>
    </xdr:to>
    <xdr:cxnSp macro="">
      <xdr:nvCxnSpPr>
        <xdr:cNvPr id="258" name="直線コネクタ 257"/>
        <xdr:cNvCxnSpPr/>
      </xdr:nvCxnSpPr>
      <xdr:spPr>
        <a:xfrm>
          <a:off x="13004800" y="10245272"/>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65315</xdr:rowOff>
    </xdr:from>
    <xdr:to>
      <xdr:col>20</xdr:col>
      <xdr:colOff>209550</xdr:colOff>
      <xdr:row>58</xdr:row>
      <xdr:rowOff>166915</xdr:rowOff>
    </xdr:to>
    <xdr:sp macro="" textlink="">
      <xdr:nvSpPr>
        <xdr:cNvPr id="259" name="フローチャート : 判断 258"/>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5642</xdr:rowOff>
    </xdr:from>
    <xdr:ext cx="762000" cy="259045"/>
    <xdr:sp macro="" textlink="">
      <xdr:nvSpPr>
        <xdr:cNvPr id="260" name="テキスト ボックス 259"/>
        <xdr:cNvSpPr txBox="1"/>
      </xdr:nvSpPr>
      <xdr:spPr>
        <a:xfrm>
          <a:off x="13512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65315</xdr:rowOff>
    </xdr:from>
    <xdr:to>
      <xdr:col>19</xdr:col>
      <xdr:colOff>6350</xdr:colOff>
      <xdr:row>58</xdr:row>
      <xdr:rowOff>166915</xdr:rowOff>
    </xdr:to>
    <xdr:sp macro="" textlink="">
      <xdr:nvSpPr>
        <xdr:cNvPr id="261" name="フローチャート : 判断 260"/>
        <xdr:cNvSpPr/>
      </xdr:nvSpPr>
      <xdr:spPr>
        <a:xfrm>
          <a:off x="12954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5642</xdr:rowOff>
    </xdr:from>
    <xdr:ext cx="762000" cy="259045"/>
    <xdr:sp macro="" textlink="">
      <xdr:nvSpPr>
        <xdr:cNvPr id="262" name="テキスト ボックス 261"/>
        <xdr:cNvSpPr txBox="1"/>
      </xdr:nvSpPr>
      <xdr:spPr>
        <a:xfrm>
          <a:off x="12623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114300</xdr:rowOff>
    </xdr:from>
    <xdr:to>
      <xdr:col>24</xdr:col>
      <xdr:colOff>82550</xdr:colOff>
      <xdr:row>61</xdr:row>
      <xdr:rowOff>44450</xdr:rowOff>
    </xdr:to>
    <xdr:sp macro="" textlink="">
      <xdr:nvSpPr>
        <xdr:cNvPr id="268" name="円/楕円 267"/>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86377</xdr:rowOff>
    </xdr:from>
    <xdr:ext cx="762000" cy="259045"/>
    <xdr:sp macro="" textlink="">
      <xdr:nvSpPr>
        <xdr:cNvPr id="269" name="その他該当値テキスト"/>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5443</xdr:rowOff>
    </xdr:from>
    <xdr:to>
      <xdr:col>22</xdr:col>
      <xdr:colOff>615950</xdr:colOff>
      <xdr:row>60</xdr:row>
      <xdr:rowOff>107043</xdr:rowOff>
    </xdr:to>
    <xdr:sp macro="" textlink="">
      <xdr:nvSpPr>
        <xdr:cNvPr id="270" name="円/楕円 269"/>
        <xdr:cNvSpPr/>
      </xdr:nvSpPr>
      <xdr:spPr>
        <a:xfrm>
          <a:off x="15621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91820</xdr:rowOff>
    </xdr:from>
    <xdr:ext cx="736600" cy="259045"/>
    <xdr:sp macro="" textlink="">
      <xdr:nvSpPr>
        <xdr:cNvPr id="271" name="テキスト ボックス 270"/>
        <xdr:cNvSpPr txBox="1"/>
      </xdr:nvSpPr>
      <xdr:spPr>
        <a:xfrm>
          <a:off x="15290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70757</xdr:rowOff>
    </xdr:from>
    <xdr:to>
      <xdr:col>21</xdr:col>
      <xdr:colOff>412750</xdr:colOff>
      <xdr:row>61</xdr:row>
      <xdr:rowOff>907</xdr:rowOff>
    </xdr:to>
    <xdr:sp macro="" textlink="">
      <xdr:nvSpPr>
        <xdr:cNvPr id="272" name="円/楕円 271"/>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157134</xdr:rowOff>
    </xdr:from>
    <xdr:ext cx="762000" cy="259045"/>
    <xdr:sp macro="" textlink="">
      <xdr:nvSpPr>
        <xdr:cNvPr id="273" name="テキスト ボックス 272"/>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61</xdr:row>
      <xdr:rowOff>51707</xdr:rowOff>
    </xdr:from>
    <xdr:to>
      <xdr:col>20</xdr:col>
      <xdr:colOff>209550</xdr:colOff>
      <xdr:row>61</xdr:row>
      <xdr:rowOff>153307</xdr:rowOff>
    </xdr:to>
    <xdr:sp macro="" textlink="">
      <xdr:nvSpPr>
        <xdr:cNvPr id="274" name="円/楕円 273"/>
        <xdr:cNvSpPr/>
      </xdr:nvSpPr>
      <xdr:spPr>
        <a:xfrm>
          <a:off x="13843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138084</xdr:rowOff>
    </xdr:from>
    <xdr:ext cx="762000" cy="259045"/>
    <xdr:sp macro="" textlink="">
      <xdr:nvSpPr>
        <xdr:cNvPr id="275" name="テキスト ボックス 274"/>
        <xdr:cNvSpPr txBox="1"/>
      </xdr:nvSpPr>
      <xdr:spPr>
        <a:xfrm>
          <a:off x="13512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78922</xdr:rowOff>
    </xdr:from>
    <xdr:to>
      <xdr:col>19</xdr:col>
      <xdr:colOff>6350</xdr:colOff>
      <xdr:row>60</xdr:row>
      <xdr:rowOff>9072</xdr:rowOff>
    </xdr:to>
    <xdr:sp macro="" textlink="">
      <xdr:nvSpPr>
        <xdr:cNvPr id="276" name="円/楕円 275"/>
        <xdr:cNvSpPr/>
      </xdr:nvSpPr>
      <xdr:spPr>
        <a:xfrm>
          <a:off x="12954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165299</xdr:rowOff>
    </xdr:from>
    <xdr:ext cx="762000" cy="259045"/>
    <xdr:sp macro="" textlink="">
      <xdr:nvSpPr>
        <xdr:cNvPr id="277" name="テキスト ボックス 276"/>
        <xdr:cNvSpPr txBox="1"/>
      </xdr:nvSpPr>
      <xdr:spPr>
        <a:xfrm>
          <a:off x="12623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補助費等の経常収支比率は、平成</a:t>
          </a:r>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年度以降、平成</a:t>
          </a:r>
          <a:r>
            <a:rPr lang="en-US" altLang="ja-JP" sz="1100" b="0" i="0" baseline="0">
              <a:solidFill>
                <a:sysClr val="windowText" lastClr="000000"/>
              </a:solidFill>
              <a:effectLst/>
              <a:latin typeface="+mn-lt"/>
              <a:ea typeface="+mn-ea"/>
              <a:cs typeface="+mn-cs"/>
            </a:rPr>
            <a:t>21</a:t>
          </a:r>
          <a:r>
            <a:rPr lang="ja-JP" altLang="ja-JP" sz="1100" b="0" i="0" baseline="0">
              <a:solidFill>
                <a:sysClr val="windowText" lastClr="000000"/>
              </a:solidFill>
              <a:effectLst/>
              <a:latin typeface="+mn-lt"/>
              <a:ea typeface="+mn-ea"/>
              <a:cs typeface="+mn-cs"/>
            </a:rPr>
            <a:t>年度までは類似団体平均を上回る傾向にあった。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しかし、平成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年度以降は下回る傾向にあり、平成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ポイント下回るとともに、全国平均及び福島県平均</a:t>
          </a:r>
          <a:r>
            <a:rPr lang="ja-JP" altLang="en-US" sz="1100" b="0" i="0" baseline="0">
              <a:solidFill>
                <a:sysClr val="windowText" lastClr="000000"/>
              </a:solidFill>
              <a:effectLst/>
              <a:latin typeface="+mn-lt"/>
              <a:ea typeface="+mn-ea"/>
              <a:cs typeface="+mn-cs"/>
            </a:rPr>
            <a:t>に近い</a:t>
          </a:r>
          <a:r>
            <a:rPr lang="ja-JP" altLang="ja-JP" sz="1100" b="0" i="0" baseline="0">
              <a:solidFill>
                <a:sysClr val="windowText" lastClr="000000"/>
              </a:solidFill>
              <a:effectLst/>
              <a:latin typeface="+mn-lt"/>
              <a:ea typeface="+mn-ea"/>
              <a:cs typeface="+mn-cs"/>
            </a:rPr>
            <a:t>水準となった。</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合併以降、経常的な経費の節減に努めている</a:t>
          </a:r>
          <a:r>
            <a:rPr lang="ja-JP" altLang="en-US" sz="1100" b="0" i="0" baseline="0">
              <a:solidFill>
                <a:sysClr val="windowText" lastClr="000000"/>
              </a:solidFill>
              <a:effectLst/>
              <a:latin typeface="+mn-lt"/>
              <a:ea typeface="+mn-ea"/>
              <a:cs typeface="+mn-cs"/>
            </a:rPr>
            <a:t>が、</a:t>
          </a:r>
          <a:r>
            <a:rPr lang="ja-JP" altLang="ja-JP" sz="1100" b="0" i="0" baseline="0">
              <a:solidFill>
                <a:schemeClr val="dk1"/>
              </a:solidFill>
              <a:effectLst/>
              <a:latin typeface="+mn-lt"/>
              <a:ea typeface="+mn-ea"/>
              <a:cs typeface="+mn-cs"/>
            </a:rPr>
            <a:t>今後も経常経費の抑制に努</a:t>
          </a:r>
          <a:r>
            <a:rPr lang="ja-JP" altLang="en-US" sz="1100" b="0" i="0" baseline="0">
              <a:solidFill>
                <a:schemeClr val="dk1"/>
              </a:solidFill>
              <a:effectLst/>
              <a:latin typeface="+mn-lt"/>
              <a:ea typeface="+mn-ea"/>
              <a:cs typeface="+mn-cs"/>
            </a:rPr>
            <a:t>める</a:t>
          </a:r>
          <a:r>
            <a:rPr lang="ja-JP" altLang="ja-JP" sz="1100" b="0" i="0" baseline="0">
              <a:solidFill>
                <a:schemeClr val="dk1"/>
              </a:solidFill>
              <a:effectLst/>
              <a:latin typeface="+mn-lt"/>
              <a:ea typeface="+mn-ea"/>
              <a:cs typeface="+mn-cs"/>
            </a:rPr>
            <a:t>。</a:t>
          </a:r>
          <a:endParaRPr lang="ja-JP" altLang="ja-JP">
            <a:effectLst/>
          </a:endParaRPr>
        </a:p>
        <a:p>
          <a:pPr rtl="0"/>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115570</xdr:rowOff>
    </xdr:from>
    <xdr:to>
      <xdr:col>24</xdr:col>
      <xdr:colOff>31750</xdr:colOff>
      <xdr:row>40</xdr:row>
      <xdr:rowOff>156391</xdr:rowOff>
    </xdr:to>
    <xdr:cxnSp macro="">
      <xdr:nvCxnSpPr>
        <xdr:cNvPr id="306" name="直線コネクタ 305"/>
        <xdr:cNvCxnSpPr/>
      </xdr:nvCxnSpPr>
      <xdr:spPr>
        <a:xfrm flipV="1">
          <a:off x="16510000" y="5773420"/>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07"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08" name="直線コネクタ 307"/>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30497</xdr:rowOff>
    </xdr:from>
    <xdr:ext cx="762000" cy="259045"/>
    <xdr:sp macro="" textlink="">
      <xdr:nvSpPr>
        <xdr:cNvPr id="309" name="補助費等最大値テキスト"/>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33</xdr:row>
      <xdr:rowOff>115570</xdr:rowOff>
    </xdr:from>
    <xdr:to>
      <xdr:col>24</xdr:col>
      <xdr:colOff>120650</xdr:colOff>
      <xdr:row>33</xdr:row>
      <xdr:rowOff>115570</xdr:rowOff>
    </xdr:to>
    <xdr:cxnSp macro="">
      <xdr:nvCxnSpPr>
        <xdr:cNvPr id="310" name="直線コネクタ 309"/>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91077</xdr:rowOff>
    </xdr:from>
    <xdr:to>
      <xdr:col>24</xdr:col>
      <xdr:colOff>31750</xdr:colOff>
      <xdr:row>36</xdr:row>
      <xdr:rowOff>117203</xdr:rowOff>
    </xdr:to>
    <xdr:cxnSp macro="">
      <xdr:nvCxnSpPr>
        <xdr:cNvPr id="311" name="直線コネクタ 310"/>
        <xdr:cNvCxnSpPr/>
      </xdr:nvCxnSpPr>
      <xdr:spPr>
        <a:xfrm>
          <a:off x="15671800" y="62632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3" name="フローチャート :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91077</xdr:rowOff>
    </xdr:from>
    <xdr:to>
      <xdr:col>22</xdr:col>
      <xdr:colOff>565150</xdr:colOff>
      <xdr:row>36</xdr:row>
      <xdr:rowOff>97608</xdr:rowOff>
    </xdr:to>
    <xdr:cxnSp macro="">
      <xdr:nvCxnSpPr>
        <xdr:cNvPr id="314" name="直線コネクタ 313"/>
        <xdr:cNvCxnSpPr/>
      </xdr:nvCxnSpPr>
      <xdr:spPr>
        <a:xfrm flipV="1">
          <a:off x="14782800" y="6263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151311</xdr:rowOff>
    </xdr:from>
    <xdr:to>
      <xdr:col>22</xdr:col>
      <xdr:colOff>615950</xdr:colOff>
      <xdr:row>37</xdr:row>
      <xdr:rowOff>81461</xdr:rowOff>
    </xdr:to>
    <xdr:sp macro="" textlink="">
      <xdr:nvSpPr>
        <xdr:cNvPr id="315" name="フローチャート : 判断 314"/>
        <xdr:cNvSpPr/>
      </xdr:nvSpPr>
      <xdr:spPr>
        <a:xfrm>
          <a:off x="15621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66238</xdr:rowOff>
    </xdr:from>
    <xdr:ext cx="736600" cy="259045"/>
    <xdr:sp macro="" textlink="">
      <xdr:nvSpPr>
        <xdr:cNvPr id="316" name="テキスト ボックス 315"/>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58420</xdr:rowOff>
    </xdr:from>
    <xdr:to>
      <xdr:col>21</xdr:col>
      <xdr:colOff>361950</xdr:colOff>
      <xdr:row>36</xdr:row>
      <xdr:rowOff>97608</xdr:rowOff>
    </xdr:to>
    <xdr:cxnSp macro="">
      <xdr:nvCxnSpPr>
        <xdr:cNvPr id="317" name="直線コネクタ 316"/>
        <xdr:cNvCxnSpPr/>
      </xdr:nvCxnSpPr>
      <xdr:spPr>
        <a:xfrm>
          <a:off x="13893800" y="62306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8" name="フローチャート : 判断 317"/>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9" name="テキスト ボックス 318"/>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84546</xdr:rowOff>
    </xdr:to>
    <xdr:cxnSp macro="">
      <xdr:nvCxnSpPr>
        <xdr:cNvPr id="320" name="直線コネクタ 319"/>
        <xdr:cNvCxnSpPr/>
      </xdr:nvCxnSpPr>
      <xdr:spPr>
        <a:xfrm flipV="1">
          <a:off x="13004800" y="62306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170906</xdr:rowOff>
    </xdr:from>
    <xdr:to>
      <xdr:col>20</xdr:col>
      <xdr:colOff>209550</xdr:colOff>
      <xdr:row>37</xdr:row>
      <xdr:rowOff>101056</xdr:rowOff>
    </xdr:to>
    <xdr:sp macro="" textlink="">
      <xdr:nvSpPr>
        <xdr:cNvPr id="321" name="フローチャート : 判断 320"/>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85833</xdr:rowOff>
    </xdr:from>
    <xdr:ext cx="762000" cy="259045"/>
    <xdr:sp macro="" textlink="">
      <xdr:nvSpPr>
        <xdr:cNvPr id="322" name="テキスト ボックス 321"/>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105592</xdr:rowOff>
    </xdr:from>
    <xdr:to>
      <xdr:col>19</xdr:col>
      <xdr:colOff>6350</xdr:colOff>
      <xdr:row>37</xdr:row>
      <xdr:rowOff>35742</xdr:rowOff>
    </xdr:to>
    <xdr:sp macro="" textlink="">
      <xdr:nvSpPr>
        <xdr:cNvPr id="323" name="フローチャート : 判断 322"/>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20519</xdr:rowOff>
    </xdr:from>
    <xdr:ext cx="762000" cy="259045"/>
    <xdr:sp macro="" textlink="">
      <xdr:nvSpPr>
        <xdr:cNvPr id="324" name="テキスト ボックス 323"/>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66403</xdr:rowOff>
    </xdr:from>
    <xdr:to>
      <xdr:col>24</xdr:col>
      <xdr:colOff>82550</xdr:colOff>
      <xdr:row>36</xdr:row>
      <xdr:rowOff>168003</xdr:rowOff>
    </xdr:to>
    <xdr:sp macro="" textlink="">
      <xdr:nvSpPr>
        <xdr:cNvPr id="330" name="円/楕円 329"/>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82930</xdr:rowOff>
    </xdr:from>
    <xdr:ext cx="762000" cy="259045"/>
    <xdr:sp macro="" textlink="">
      <xdr:nvSpPr>
        <xdr:cNvPr id="331" name="補助費等該当値テキスト"/>
        <xdr:cNvSpPr txBox="1"/>
      </xdr:nvSpPr>
      <xdr:spPr>
        <a:xfrm>
          <a:off x="16598900" y="608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40277</xdr:rowOff>
    </xdr:from>
    <xdr:to>
      <xdr:col>22</xdr:col>
      <xdr:colOff>615950</xdr:colOff>
      <xdr:row>36</xdr:row>
      <xdr:rowOff>141877</xdr:rowOff>
    </xdr:to>
    <xdr:sp macro="" textlink="">
      <xdr:nvSpPr>
        <xdr:cNvPr id="332" name="円/楕円 331"/>
        <xdr:cNvSpPr/>
      </xdr:nvSpPr>
      <xdr:spPr>
        <a:xfrm>
          <a:off x="15621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152054</xdr:rowOff>
    </xdr:from>
    <xdr:ext cx="736600" cy="259045"/>
    <xdr:sp macro="" textlink="">
      <xdr:nvSpPr>
        <xdr:cNvPr id="333" name="テキスト ボックス 332"/>
        <xdr:cNvSpPr txBox="1"/>
      </xdr:nvSpPr>
      <xdr:spPr>
        <a:xfrm>
          <a:off x="15290800" y="598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46808</xdr:rowOff>
    </xdr:from>
    <xdr:to>
      <xdr:col>21</xdr:col>
      <xdr:colOff>412750</xdr:colOff>
      <xdr:row>36</xdr:row>
      <xdr:rowOff>148408</xdr:rowOff>
    </xdr:to>
    <xdr:sp macro="" textlink="">
      <xdr:nvSpPr>
        <xdr:cNvPr id="334" name="円/楕円 333"/>
        <xdr:cNvSpPr/>
      </xdr:nvSpPr>
      <xdr:spPr>
        <a:xfrm>
          <a:off x="14732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158585</xdr:rowOff>
    </xdr:from>
    <xdr:ext cx="762000" cy="259045"/>
    <xdr:sp macro="" textlink="">
      <xdr:nvSpPr>
        <xdr:cNvPr id="335" name="テキスト ボックス 334"/>
        <xdr:cNvSpPr txBox="1"/>
      </xdr:nvSpPr>
      <xdr:spPr>
        <a:xfrm>
          <a:off x="14401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xdr:rowOff>
    </xdr:from>
    <xdr:to>
      <xdr:col>20</xdr:col>
      <xdr:colOff>209550</xdr:colOff>
      <xdr:row>36</xdr:row>
      <xdr:rowOff>109220</xdr:rowOff>
    </xdr:to>
    <xdr:sp macro="" textlink="">
      <xdr:nvSpPr>
        <xdr:cNvPr id="336" name="円/楕円 335"/>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119397</xdr:rowOff>
    </xdr:from>
    <xdr:ext cx="762000" cy="259045"/>
    <xdr:sp macro="" textlink="">
      <xdr:nvSpPr>
        <xdr:cNvPr id="337" name="テキスト ボックス 336"/>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33746</xdr:rowOff>
    </xdr:from>
    <xdr:to>
      <xdr:col>19</xdr:col>
      <xdr:colOff>6350</xdr:colOff>
      <xdr:row>36</xdr:row>
      <xdr:rowOff>135346</xdr:rowOff>
    </xdr:to>
    <xdr:sp macro="" textlink="">
      <xdr:nvSpPr>
        <xdr:cNvPr id="338" name="円/楕円 337"/>
        <xdr:cNvSpPr/>
      </xdr:nvSpPr>
      <xdr:spPr>
        <a:xfrm>
          <a:off x="12954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145523</xdr:rowOff>
    </xdr:from>
    <xdr:ext cx="762000" cy="259045"/>
    <xdr:sp macro="" textlink="">
      <xdr:nvSpPr>
        <xdr:cNvPr id="339" name="テキスト ボックス 338"/>
        <xdr:cNvSpPr txBox="1"/>
      </xdr:nvSpPr>
      <xdr:spPr>
        <a:xfrm>
          <a:off x="12623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合併前の</a:t>
          </a:r>
          <a:r>
            <a:rPr lang="en-US" altLang="ja-JP" sz="1100" b="0" i="0" baseline="0">
              <a:solidFill>
                <a:sysClr val="windowText" lastClr="000000"/>
              </a:solidFill>
              <a:effectLst/>
              <a:latin typeface="+mn-lt"/>
              <a:ea typeface="+mn-ea"/>
              <a:cs typeface="+mn-cs"/>
            </a:rPr>
            <a:t>4</a:t>
          </a:r>
          <a:r>
            <a:rPr lang="ja-JP" altLang="ja-JP" sz="1100" b="0" i="0" baseline="0">
              <a:solidFill>
                <a:sysClr val="windowText" lastClr="000000"/>
              </a:solidFill>
              <a:effectLst/>
              <a:latin typeface="+mn-lt"/>
              <a:ea typeface="+mn-ea"/>
              <a:cs typeface="+mn-cs"/>
            </a:rPr>
            <a:t>市村にて実施した投資的事業に係る地方債の償還等に伴い、類似団体平均を上回っている。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近年の繰上償還の実施が奏功し、平成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17.8</a:t>
          </a:r>
          <a:r>
            <a:rPr lang="ja-JP" altLang="ja-JP" sz="1100" b="0" i="0" baseline="0">
              <a:solidFill>
                <a:sysClr val="windowText" lastClr="000000"/>
              </a:solidFill>
              <a:effectLst/>
              <a:latin typeface="+mn-lt"/>
              <a:ea typeface="+mn-ea"/>
              <a:cs typeface="+mn-cs"/>
            </a:rPr>
            <a:t>％と類似団体平均を下回った</a:t>
          </a:r>
          <a:r>
            <a:rPr lang="ja-JP" altLang="en-US" sz="1100" b="0" i="0" baseline="0">
              <a:solidFill>
                <a:sysClr val="windowText" lastClr="000000"/>
              </a:solidFill>
              <a:effectLst/>
              <a:latin typeface="+mn-lt"/>
              <a:ea typeface="+mn-ea"/>
              <a:cs typeface="+mn-cs"/>
            </a:rPr>
            <a:t>ものの</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a:t>
          </a:r>
          <a:r>
            <a:rPr lang="ja-JP" altLang="en-US" sz="1100" b="0" i="0" baseline="0">
              <a:solidFill>
                <a:sysClr val="windowText" lastClr="000000"/>
              </a:solidFill>
              <a:effectLst/>
              <a:latin typeface="+mn-lt"/>
              <a:ea typeface="+mn-ea"/>
              <a:cs typeface="+mn-cs"/>
            </a:rPr>
            <a:t>以降は</a:t>
          </a:r>
          <a:r>
            <a:rPr lang="ja-JP" altLang="ja-JP" sz="1100" b="0" i="0" baseline="0">
              <a:solidFill>
                <a:sysClr val="windowText" lastClr="000000"/>
              </a:solidFill>
              <a:effectLst/>
              <a:latin typeface="+mn-lt"/>
              <a:ea typeface="+mn-ea"/>
              <a:cs typeface="+mn-cs"/>
            </a:rPr>
            <a:t>、類似団体平均を上回る状況とな</a:t>
          </a:r>
          <a:r>
            <a:rPr lang="ja-JP" altLang="en-US" sz="1100" b="0" i="0" baseline="0">
              <a:solidFill>
                <a:sysClr val="windowText" lastClr="000000"/>
              </a:solidFill>
              <a:effectLst/>
              <a:latin typeface="+mn-lt"/>
              <a:ea typeface="+mn-ea"/>
              <a:cs typeface="+mn-cs"/>
            </a:rPr>
            <a:t>っている</a:t>
          </a:r>
          <a:r>
            <a:rPr lang="ja-JP" altLang="ja-JP" sz="1100" b="0" i="0" baseline="0">
              <a:solidFill>
                <a:sysClr val="windowText" lastClr="000000"/>
              </a:solidFill>
              <a:effectLst/>
              <a:latin typeface="+mn-lt"/>
              <a:ea typeface="+mn-ea"/>
              <a:cs typeface="+mn-cs"/>
            </a:rPr>
            <a:t>。</a:t>
          </a:r>
          <a:r>
            <a:rPr lang="en-US" altLang="ja-JP" sz="1100" b="0" i="0" baseline="0">
              <a:solidFill>
                <a:srgbClr val="FF0000"/>
              </a:solidFill>
              <a:effectLst/>
              <a:latin typeface="+mn-lt"/>
              <a:ea typeface="+mn-ea"/>
              <a:cs typeface="+mn-cs"/>
            </a:rPr>
            <a:t/>
          </a:r>
          <a:br>
            <a:rPr lang="en-US" altLang="ja-JP" sz="1100" b="0" i="0" baseline="0">
              <a:solidFill>
                <a:srgbClr val="FF0000"/>
              </a:solidFill>
              <a:effectLst/>
              <a:latin typeface="+mn-lt"/>
              <a:ea typeface="+mn-ea"/>
              <a:cs typeface="+mn-cs"/>
            </a:rPr>
          </a:br>
          <a:r>
            <a:rPr lang="ja-JP" altLang="en-US" sz="1100" b="0" i="0" baseline="0">
              <a:solidFill>
                <a:srgbClr val="FF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17.6</a:t>
          </a:r>
          <a:r>
            <a:rPr lang="ja-JP" altLang="ja-JP" sz="1100" b="0" i="0" baseline="0">
              <a:solidFill>
                <a:sysClr val="windowText" lastClr="000000"/>
              </a:solidFill>
              <a:effectLst/>
              <a:latin typeface="+mn-lt"/>
              <a:ea typeface="+mn-ea"/>
              <a:cs typeface="+mn-cs"/>
            </a:rPr>
            <a:t>％と全国平均を下回</a:t>
          </a:r>
          <a:r>
            <a:rPr lang="ja-JP" altLang="en-US" sz="1100" b="0" i="0" baseline="0">
              <a:solidFill>
                <a:sysClr val="windowText" lastClr="000000"/>
              </a:solidFill>
              <a:effectLst/>
              <a:latin typeface="+mn-lt"/>
              <a:ea typeface="+mn-ea"/>
              <a:cs typeface="+mn-cs"/>
            </a:rPr>
            <a:t>っているものの、比率は高い状況にあるため、</a:t>
          </a:r>
          <a:r>
            <a:rPr lang="ja-JP" altLang="ja-JP" sz="1100" b="0" i="0" baseline="0">
              <a:solidFill>
                <a:sysClr val="windowText" lastClr="000000"/>
              </a:solidFill>
              <a:effectLst/>
              <a:latin typeface="+mn-lt"/>
              <a:ea typeface="+mn-ea"/>
              <a:cs typeface="+mn-cs"/>
            </a:rPr>
            <a:t>今後も財政健全化計画などに基づき、借入額の抑制等により、更なる数値の改善に努める。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165100</xdr:rowOff>
    </xdr:to>
    <xdr:cxnSp macro="">
      <xdr:nvCxnSpPr>
        <xdr:cNvPr id="367" name="直線コネクタ 366"/>
        <xdr:cNvCxnSpPr/>
      </xdr:nvCxnSpPr>
      <xdr:spPr>
        <a:xfrm flipV="1">
          <a:off x="4826000" y="12585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137177</xdr:rowOff>
    </xdr:from>
    <xdr:ext cx="762000" cy="259045"/>
    <xdr:sp macro="" textlink="">
      <xdr:nvSpPr>
        <xdr:cNvPr id="368"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612775</xdr:colOff>
      <xdr:row>80</xdr:row>
      <xdr:rowOff>165100</xdr:rowOff>
    </xdr:from>
    <xdr:to>
      <xdr:col>7</xdr:col>
      <xdr:colOff>104775</xdr:colOff>
      <xdr:row>80</xdr:row>
      <xdr:rowOff>165100</xdr:rowOff>
    </xdr:to>
    <xdr:cxnSp macro="">
      <xdr:nvCxnSpPr>
        <xdr:cNvPr id="369" name="直線コネクタ 368"/>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96520</xdr:rowOff>
    </xdr:to>
    <xdr:cxnSp macro="">
      <xdr:nvCxnSpPr>
        <xdr:cNvPr id="372" name="直線コネクタ 371"/>
        <xdr:cNvCxnSpPr/>
      </xdr:nvCxnSpPr>
      <xdr:spPr>
        <a:xfrm>
          <a:off x="3987800" y="1345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142257</xdr:rowOff>
    </xdr:from>
    <xdr:ext cx="762000" cy="259045"/>
    <xdr:sp macro="" textlink="">
      <xdr:nvSpPr>
        <xdr:cNvPr id="373" name="公債費平均値テキスト"/>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74" name="フローチャート : 判断 373"/>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96520</xdr:rowOff>
    </xdr:to>
    <xdr:cxnSp macro="">
      <xdr:nvCxnSpPr>
        <xdr:cNvPr id="375" name="直線コネクタ 374"/>
        <xdr:cNvCxnSpPr/>
      </xdr:nvCxnSpPr>
      <xdr:spPr>
        <a:xfrm flipV="1">
          <a:off x="3098800" y="1345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96520</xdr:rowOff>
    </xdr:from>
    <xdr:to>
      <xdr:col>4</xdr:col>
      <xdr:colOff>346075</xdr:colOff>
      <xdr:row>78</xdr:row>
      <xdr:rowOff>149861</xdr:rowOff>
    </xdr:to>
    <xdr:cxnSp macro="">
      <xdr:nvCxnSpPr>
        <xdr:cNvPr id="378" name="直線コネクタ 377"/>
        <xdr:cNvCxnSpPr/>
      </xdr:nvCxnSpPr>
      <xdr:spPr>
        <a:xfrm flipV="1">
          <a:off x="2209800" y="13469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9" name="フローチャート : 判断 378"/>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0" name="テキスト ボックス 379"/>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111761</xdr:rowOff>
    </xdr:from>
    <xdr:to>
      <xdr:col>3</xdr:col>
      <xdr:colOff>142875</xdr:colOff>
      <xdr:row>78</xdr:row>
      <xdr:rowOff>149861</xdr:rowOff>
    </xdr:to>
    <xdr:cxnSp macro="">
      <xdr:nvCxnSpPr>
        <xdr:cNvPr id="381" name="直線コネクタ 380"/>
        <xdr:cNvCxnSpPr/>
      </xdr:nvCxnSpPr>
      <xdr:spPr>
        <a:xfrm>
          <a:off x="1320800" y="134848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2" name="フローチャート : 判断 381"/>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3" name="テキスト ボックス 382"/>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4" name="フローチャート : 判断 383"/>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29227</xdr:rowOff>
    </xdr:from>
    <xdr:ext cx="762000" cy="259045"/>
    <xdr:sp macro="" textlink="">
      <xdr:nvSpPr>
        <xdr:cNvPr id="385" name="テキスト ボックス 384"/>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45720</xdr:rowOff>
    </xdr:from>
    <xdr:to>
      <xdr:col>7</xdr:col>
      <xdr:colOff>66675</xdr:colOff>
      <xdr:row>78</xdr:row>
      <xdr:rowOff>147320</xdr:rowOff>
    </xdr:to>
    <xdr:sp macro="" textlink="">
      <xdr:nvSpPr>
        <xdr:cNvPr id="391" name="円/楕円 390"/>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17797</xdr:rowOff>
    </xdr:from>
    <xdr:ext cx="762000" cy="259045"/>
    <xdr:sp macro="" textlink="">
      <xdr:nvSpPr>
        <xdr:cNvPr id="392"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93" name="円/楕円 392"/>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94" name="テキスト ボックス 393"/>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5" name="円/楕円 394"/>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6" name="テキスト ボックス 395"/>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7" name="円/楕円 396"/>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8" name="テキスト ボックス 397"/>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99" name="円/楕円 398"/>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1288</xdr:rowOff>
    </xdr:from>
    <xdr:ext cx="762000" cy="259045"/>
    <xdr:sp macro="" textlink="">
      <xdr:nvSpPr>
        <xdr:cNvPr id="400" name="テキスト ボックス 399"/>
        <xdr:cNvSpPr txBox="1"/>
      </xdr:nvSpPr>
      <xdr:spPr>
        <a:xfrm>
          <a:off x="939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rgbClr val="FF0000"/>
              </a:solidFill>
              <a:effectLst/>
              <a:latin typeface="ＭＳ Ｐゴシック"/>
              <a:ea typeface="+mn-ea"/>
              <a:cs typeface="+mn-cs"/>
            </a:rPr>
            <a:t>　</a:t>
          </a:r>
          <a:r>
            <a:rPr lang="ja-JP" altLang="ja-JP" sz="1100" b="0" i="0" baseline="0">
              <a:solidFill>
                <a:sysClr val="windowText" lastClr="000000"/>
              </a:solidFill>
              <a:effectLst/>
              <a:latin typeface="+mn-lt"/>
              <a:ea typeface="+mn-ea"/>
              <a:cs typeface="+mn-cs"/>
            </a:rPr>
            <a:t>公債費以外の数値を見ると、平成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年度は、類似団体平均を</a:t>
          </a:r>
          <a:r>
            <a:rPr lang="en-US" altLang="ja-JP" sz="1100" b="0" i="0" baseline="0">
              <a:solidFill>
                <a:sysClr val="windowText" lastClr="000000"/>
              </a:solidFill>
              <a:effectLst/>
              <a:latin typeface="+mn-lt"/>
              <a:ea typeface="+mn-ea"/>
              <a:cs typeface="+mn-cs"/>
            </a:rPr>
            <a:t>3.5</a:t>
          </a:r>
          <a:r>
            <a:rPr lang="ja-JP" altLang="ja-JP" sz="1100" b="0" i="0" baseline="0">
              <a:solidFill>
                <a:sysClr val="windowText" lastClr="000000"/>
              </a:solidFill>
              <a:effectLst/>
              <a:latin typeface="+mn-lt"/>
              <a:ea typeface="+mn-ea"/>
              <a:cs typeface="+mn-cs"/>
            </a:rPr>
            <a:t>ポイント下回り、公債費以外のそれぞれの費目において経常経費節減の効果が表れていたが、平成</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年度は人件費の影響もあり</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ポイント上回った。</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en-US"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しかし、平成</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年度は繰出金の減少などに伴い、類似団体平均を</a:t>
          </a:r>
          <a:r>
            <a:rPr lang="en-US" altLang="ja-JP" sz="1100" b="0" i="0" baseline="0">
              <a:solidFill>
                <a:sysClr val="windowText" lastClr="000000"/>
              </a:solidFill>
              <a:effectLst/>
              <a:latin typeface="+mn-lt"/>
              <a:ea typeface="+mn-ea"/>
              <a:cs typeface="+mn-cs"/>
            </a:rPr>
            <a:t>2.9</a:t>
          </a:r>
          <a:r>
            <a:rPr lang="ja-JP" altLang="ja-JP" sz="1100" b="0" i="0" baseline="0">
              <a:solidFill>
                <a:sysClr val="windowText" lastClr="000000"/>
              </a:solidFill>
              <a:effectLst/>
              <a:latin typeface="+mn-lt"/>
              <a:ea typeface="+mn-ea"/>
              <a:cs typeface="+mn-cs"/>
            </a:rPr>
            <a:t>ポイント、平成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年度においても</a:t>
          </a:r>
          <a:r>
            <a:rPr lang="en-US" altLang="ja-JP" sz="1100" b="0" i="0" baseline="0">
              <a:solidFill>
                <a:sysClr val="windowText" lastClr="000000"/>
              </a:solidFill>
              <a:effectLst/>
              <a:latin typeface="+mn-lt"/>
              <a:ea typeface="+mn-ea"/>
              <a:cs typeface="+mn-cs"/>
            </a:rPr>
            <a:t>3.2</a:t>
          </a:r>
          <a:r>
            <a:rPr lang="ja-JP" altLang="ja-JP" sz="1100" b="0" i="0" baseline="0">
              <a:solidFill>
                <a:sysClr val="windowText" lastClr="000000"/>
              </a:solidFill>
              <a:effectLst/>
              <a:latin typeface="+mn-lt"/>
              <a:ea typeface="+mn-ea"/>
              <a:cs typeface="+mn-cs"/>
            </a:rPr>
            <a:t>ポイント下回っている。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年度は、類似団体平均は下回っているものの、物件費及び繰出金の増加により前年度比</a:t>
          </a:r>
          <a:r>
            <a:rPr lang="en-US" altLang="ja-JP" sz="1100" b="0" i="0" baseline="0">
              <a:solidFill>
                <a:sysClr val="windowText" lastClr="000000"/>
              </a:solidFill>
              <a:effectLst/>
              <a:latin typeface="+mn-lt"/>
              <a:ea typeface="+mn-ea"/>
              <a:cs typeface="+mn-cs"/>
            </a:rPr>
            <a:t>3</a:t>
          </a:r>
          <a:r>
            <a:rPr lang="ja-JP" altLang="en-US" sz="1100" b="0" i="0" baseline="0">
              <a:solidFill>
                <a:sysClr val="windowText" lastClr="000000"/>
              </a:solidFill>
              <a:effectLst/>
              <a:latin typeface="+mn-lt"/>
              <a:ea typeface="+mn-ea"/>
              <a:cs typeface="+mn-cs"/>
            </a:rPr>
            <a:t>ポイント増加した。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全国平均及び福島県平均</a:t>
          </a:r>
          <a:r>
            <a:rPr lang="ja-JP" altLang="en-US" sz="1100" b="0" i="0" baseline="0">
              <a:solidFill>
                <a:sysClr val="windowText" lastClr="000000"/>
              </a:solidFill>
              <a:effectLst/>
              <a:latin typeface="+mn-lt"/>
              <a:ea typeface="+mn-ea"/>
              <a:cs typeface="+mn-cs"/>
            </a:rPr>
            <a:t>も</a:t>
          </a:r>
          <a:r>
            <a:rPr lang="ja-JP" altLang="ja-JP" sz="1100" b="0" i="0" baseline="0">
              <a:solidFill>
                <a:sysClr val="windowText" lastClr="000000"/>
              </a:solidFill>
              <a:effectLst/>
              <a:latin typeface="+mn-lt"/>
              <a:ea typeface="+mn-ea"/>
              <a:cs typeface="+mn-cs"/>
            </a:rPr>
            <a:t>下回っている状況ではあるが、今後も市民に対する行政サービスは維持しつつ、経常経費全体の節減に努め</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149860</xdr:rowOff>
    </xdr:from>
    <xdr:to>
      <xdr:col>24</xdr:col>
      <xdr:colOff>31750</xdr:colOff>
      <xdr:row>81</xdr:row>
      <xdr:rowOff>115570</xdr:rowOff>
    </xdr:to>
    <xdr:cxnSp macro="">
      <xdr:nvCxnSpPr>
        <xdr:cNvPr id="428" name="直線コネクタ 427"/>
        <xdr:cNvCxnSpPr/>
      </xdr:nvCxnSpPr>
      <xdr:spPr>
        <a:xfrm flipV="1">
          <a:off x="16510000" y="124942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64787</xdr:rowOff>
    </xdr:from>
    <xdr:ext cx="762000" cy="259045"/>
    <xdr:sp macro="" textlink="">
      <xdr:nvSpPr>
        <xdr:cNvPr id="431"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59.8</a:t>
          </a:r>
          <a:endParaRPr kumimoji="1" lang="ja-JP" altLang="en-US" sz="1000" b="1">
            <a:latin typeface="ＭＳ Ｐゴシック"/>
          </a:endParaRPr>
        </a:p>
      </xdr:txBody>
    </xdr:sp>
    <xdr:clientData/>
  </xdr:oneCellAnchor>
  <xdr:twoCellAnchor>
    <xdr:from>
      <xdr:col>23</xdr:col>
      <xdr:colOff>628650</xdr:colOff>
      <xdr:row>72</xdr:row>
      <xdr:rowOff>149860</xdr:rowOff>
    </xdr:from>
    <xdr:to>
      <xdr:col>24</xdr:col>
      <xdr:colOff>120650</xdr:colOff>
      <xdr:row>72</xdr:row>
      <xdr:rowOff>149860</xdr:rowOff>
    </xdr:to>
    <xdr:cxnSp macro="">
      <xdr:nvCxnSpPr>
        <xdr:cNvPr id="432" name="直線コネクタ 431"/>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153670</xdr:rowOff>
    </xdr:from>
    <xdr:to>
      <xdr:col>24</xdr:col>
      <xdr:colOff>31750</xdr:colOff>
      <xdr:row>77</xdr:row>
      <xdr:rowOff>39370</xdr:rowOff>
    </xdr:to>
    <xdr:cxnSp macro="">
      <xdr:nvCxnSpPr>
        <xdr:cNvPr id="433" name="直線コネクタ 432"/>
        <xdr:cNvCxnSpPr/>
      </xdr:nvCxnSpPr>
      <xdr:spPr>
        <a:xfrm>
          <a:off x="15671800" y="1301242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13988</xdr:rowOff>
    </xdr:from>
    <xdr:ext cx="762000" cy="259045"/>
    <xdr:sp macro="" textlink="">
      <xdr:nvSpPr>
        <xdr:cNvPr id="434" name="公債費以外平均値テキスト"/>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35" name="フローチャート : 判断 434"/>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153670</xdr:rowOff>
    </xdr:from>
    <xdr:to>
      <xdr:col>22</xdr:col>
      <xdr:colOff>565150</xdr:colOff>
      <xdr:row>76</xdr:row>
      <xdr:rowOff>50800</xdr:rowOff>
    </xdr:to>
    <xdr:cxnSp macro="">
      <xdr:nvCxnSpPr>
        <xdr:cNvPr id="436" name="直線コネクタ 435"/>
        <xdr:cNvCxnSpPr/>
      </xdr:nvCxnSpPr>
      <xdr:spPr>
        <a:xfrm flipV="1">
          <a:off x="14782800" y="1301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7" name="フローチャート : 判断 436"/>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8" name="テキスト ボックス 437"/>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77</xdr:row>
      <xdr:rowOff>138430</xdr:rowOff>
    </xdr:to>
    <xdr:cxnSp macro="">
      <xdr:nvCxnSpPr>
        <xdr:cNvPr id="439" name="直線コネクタ 438"/>
        <xdr:cNvCxnSpPr/>
      </xdr:nvCxnSpPr>
      <xdr:spPr>
        <a:xfrm flipV="1">
          <a:off x="13893800" y="130810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49530</xdr:rowOff>
    </xdr:from>
    <xdr:to>
      <xdr:col>21</xdr:col>
      <xdr:colOff>412750</xdr:colOff>
      <xdr:row>77</xdr:row>
      <xdr:rowOff>151130</xdr:rowOff>
    </xdr:to>
    <xdr:sp macro="" textlink="">
      <xdr:nvSpPr>
        <xdr:cNvPr id="440" name="フローチャート : 判断 439"/>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135907</xdr:rowOff>
    </xdr:from>
    <xdr:ext cx="762000" cy="259045"/>
    <xdr:sp macro="" textlink="">
      <xdr:nvSpPr>
        <xdr:cNvPr id="441" name="テキスト ボックス 440"/>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168910</xdr:rowOff>
    </xdr:from>
    <xdr:to>
      <xdr:col>20</xdr:col>
      <xdr:colOff>158750</xdr:colOff>
      <xdr:row>77</xdr:row>
      <xdr:rowOff>138430</xdr:rowOff>
    </xdr:to>
    <xdr:cxnSp macro="">
      <xdr:nvCxnSpPr>
        <xdr:cNvPr id="442" name="直線コネクタ 441"/>
        <xdr:cNvCxnSpPr/>
      </xdr:nvCxnSpPr>
      <xdr:spPr>
        <a:xfrm>
          <a:off x="13004800" y="1268476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3" name="フローチャート :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52" name="円/楕円 451"/>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53"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102870</xdr:rowOff>
    </xdr:from>
    <xdr:to>
      <xdr:col>22</xdr:col>
      <xdr:colOff>615950</xdr:colOff>
      <xdr:row>76</xdr:row>
      <xdr:rowOff>33020</xdr:rowOff>
    </xdr:to>
    <xdr:sp macro="" textlink="">
      <xdr:nvSpPr>
        <xdr:cNvPr id="454" name="円/楕円 453"/>
        <xdr:cNvSpPr/>
      </xdr:nvSpPr>
      <xdr:spPr>
        <a:xfrm>
          <a:off x="15621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43197</xdr:rowOff>
    </xdr:from>
    <xdr:ext cx="736600" cy="259045"/>
    <xdr:sp macro="" textlink="">
      <xdr:nvSpPr>
        <xdr:cNvPr id="455" name="テキスト ボックス 454"/>
        <xdr:cNvSpPr txBox="1"/>
      </xdr:nvSpPr>
      <xdr:spPr>
        <a:xfrm>
          <a:off x="15290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6" name="円/楕円 455"/>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57" name="テキスト ボックス 456"/>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87630</xdr:rowOff>
    </xdr:from>
    <xdr:to>
      <xdr:col>20</xdr:col>
      <xdr:colOff>209550</xdr:colOff>
      <xdr:row>78</xdr:row>
      <xdr:rowOff>17780</xdr:rowOff>
    </xdr:to>
    <xdr:sp macro="" textlink="">
      <xdr:nvSpPr>
        <xdr:cNvPr id="458" name="円/楕円 457"/>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59" name="テキスト ボックス 458"/>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118110</xdr:rowOff>
    </xdr:from>
    <xdr:to>
      <xdr:col>19</xdr:col>
      <xdr:colOff>6350</xdr:colOff>
      <xdr:row>74</xdr:row>
      <xdr:rowOff>48260</xdr:rowOff>
    </xdr:to>
    <xdr:sp macro="" textlink="">
      <xdr:nvSpPr>
        <xdr:cNvPr id="460" name="円/楕円 459"/>
        <xdr:cNvSpPr/>
      </xdr:nvSpPr>
      <xdr:spPr>
        <a:xfrm>
          <a:off x="12954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58437</xdr:rowOff>
    </xdr:from>
    <xdr:ext cx="762000" cy="259045"/>
    <xdr:sp macro="" textlink="">
      <xdr:nvSpPr>
        <xdr:cNvPr id="461" name="テキスト ボックス 460"/>
        <xdr:cNvSpPr txBox="1"/>
      </xdr:nvSpPr>
      <xdr:spPr>
        <a:xfrm>
          <a:off x="12623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福島県白河市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69903</xdr:rowOff>
    </xdr:from>
    <xdr:to>
      <xdr:col>4</xdr:col>
      <xdr:colOff>1117600</xdr:colOff>
      <xdr:row>20</xdr:row>
      <xdr:rowOff>99782</xdr:rowOff>
    </xdr:to>
    <xdr:cxnSp macro="">
      <xdr:nvCxnSpPr>
        <xdr:cNvPr id="43" name="直線コネクタ 42"/>
        <xdr:cNvCxnSpPr/>
      </xdr:nvCxnSpPr>
      <xdr:spPr bwMode="auto">
        <a:xfrm flipV="1">
          <a:off x="5651500" y="2346378"/>
          <a:ext cx="0" cy="12300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71859</xdr:rowOff>
    </xdr:from>
    <xdr:ext cx="762000" cy="259045"/>
    <xdr:sp macro="" textlink="">
      <xdr:nvSpPr>
        <xdr:cNvPr id="44" name="人口1人当たり決算額の推移最小値テキスト130"/>
        <xdr:cNvSpPr txBox="1"/>
      </xdr:nvSpPr>
      <xdr:spPr>
        <a:xfrm>
          <a:off x="5740400" y="354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4</xdr:col>
      <xdr:colOff>1028700</xdr:colOff>
      <xdr:row>20</xdr:row>
      <xdr:rowOff>99782</xdr:rowOff>
    </xdr:from>
    <xdr:to>
      <xdr:col>5</xdr:col>
      <xdr:colOff>73025</xdr:colOff>
      <xdr:row>20</xdr:row>
      <xdr:rowOff>99782</xdr:rowOff>
    </xdr:to>
    <xdr:cxnSp macro="">
      <xdr:nvCxnSpPr>
        <xdr:cNvPr id="45" name="直線コネクタ 44"/>
        <xdr:cNvCxnSpPr/>
      </xdr:nvCxnSpPr>
      <xdr:spPr bwMode="auto">
        <a:xfrm>
          <a:off x="5562600" y="357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156280</xdr:rowOff>
    </xdr:from>
    <xdr:ext cx="762000" cy="259045"/>
    <xdr:sp macro="" textlink="">
      <xdr:nvSpPr>
        <xdr:cNvPr id="46" name="人口1人当たり決算額の推移最大値テキスト130"/>
        <xdr:cNvSpPr txBox="1"/>
      </xdr:nvSpPr>
      <xdr:spPr>
        <a:xfrm>
          <a:off x="5740400" y="20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109,581</a:t>
          </a:r>
          <a:endParaRPr kumimoji="1" lang="ja-JP" altLang="en-US" sz="1000" b="1">
            <a:latin typeface="ＭＳ Ｐゴシック"/>
          </a:endParaRPr>
        </a:p>
      </xdr:txBody>
    </xdr:sp>
    <xdr:clientData/>
  </xdr:oneCellAnchor>
  <xdr:twoCellAnchor>
    <xdr:from>
      <xdr:col>4</xdr:col>
      <xdr:colOff>1028700</xdr:colOff>
      <xdr:row>13</xdr:row>
      <xdr:rowOff>69903</xdr:rowOff>
    </xdr:from>
    <xdr:to>
      <xdr:col>5</xdr:col>
      <xdr:colOff>73025</xdr:colOff>
      <xdr:row>13</xdr:row>
      <xdr:rowOff>69903</xdr:rowOff>
    </xdr:to>
    <xdr:cxnSp macro="">
      <xdr:nvCxnSpPr>
        <xdr:cNvPr id="47" name="直線コネクタ 46"/>
        <xdr:cNvCxnSpPr/>
      </xdr:nvCxnSpPr>
      <xdr:spPr bwMode="auto">
        <a:xfrm>
          <a:off x="5562600" y="2346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13668</xdr:rowOff>
    </xdr:from>
    <xdr:to>
      <xdr:col>4</xdr:col>
      <xdr:colOff>1117600</xdr:colOff>
      <xdr:row>17</xdr:row>
      <xdr:rowOff>76533</xdr:rowOff>
    </xdr:to>
    <xdr:cxnSp macro="">
      <xdr:nvCxnSpPr>
        <xdr:cNvPr id="48" name="直線コネクタ 47"/>
        <xdr:cNvCxnSpPr/>
      </xdr:nvCxnSpPr>
      <xdr:spPr bwMode="auto">
        <a:xfrm flipV="1">
          <a:off x="5003800" y="2975943"/>
          <a:ext cx="647700" cy="62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17355</xdr:rowOff>
    </xdr:from>
    <xdr:ext cx="762000" cy="259045"/>
    <xdr:sp macro="" textlink="">
      <xdr:nvSpPr>
        <xdr:cNvPr id="49" name="人口1人当たり決算額の推移平均値テキスト130"/>
        <xdr:cNvSpPr txBox="1"/>
      </xdr:nvSpPr>
      <xdr:spPr>
        <a:xfrm>
          <a:off x="5740400" y="2979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45278</xdr:rowOff>
    </xdr:from>
    <xdr:to>
      <xdr:col>5</xdr:col>
      <xdr:colOff>34925</xdr:colOff>
      <xdr:row>17</xdr:row>
      <xdr:rowOff>146878</xdr:rowOff>
    </xdr:to>
    <xdr:sp macro="" textlink="">
      <xdr:nvSpPr>
        <xdr:cNvPr id="50" name="フローチャート : 判断 49"/>
        <xdr:cNvSpPr/>
      </xdr:nvSpPr>
      <xdr:spPr bwMode="auto">
        <a:xfrm>
          <a:off x="5600700" y="30075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163195</xdr:rowOff>
    </xdr:from>
    <xdr:to>
      <xdr:col>4</xdr:col>
      <xdr:colOff>469900</xdr:colOff>
      <xdr:row>17</xdr:row>
      <xdr:rowOff>76533</xdr:rowOff>
    </xdr:to>
    <xdr:cxnSp macro="">
      <xdr:nvCxnSpPr>
        <xdr:cNvPr id="51" name="直線コネクタ 50"/>
        <xdr:cNvCxnSpPr/>
      </xdr:nvCxnSpPr>
      <xdr:spPr bwMode="auto">
        <a:xfrm>
          <a:off x="4305300" y="2954020"/>
          <a:ext cx="698500" cy="84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78905</xdr:rowOff>
    </xdr:from>
    <xdr:to>
      <xdr:col>4</xdr:col>
      <xdr:colOff>520700</xdr:colOff>
      <xdr:row>18</xdr:row>
      <xdr:rowOff>9055</xdr:rowOff>
    </xdr:to>
    <xdr:sp macro="" textlink="">
      <xdr:nvSpPr>
        <xdr:cNvPr id="52" name="フローチャート : 判断 51"/>
        <xdr:cNvSpPr/>
      </xdr:nvSpPr>
      <xdr:spPr bwMode="auto">
        <a:xfrm>
          <a:off x="49530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165282</xdr:rowOff>
    </xdr:from>
    <xdr:ext cx="736600" cy="259045"/>
    <xdr:sp macro="" textlink="">
      <xdr:nvSpPr>
        <xdr:cNvPr id="53" name="テキスト ボックス 52"/>
        <xdr:cNvSpPr txBox="1"/>
      </xdr:nvSpPr>
      <xdr:spPr>
        <a:xfrm>
          <a:off x="4622800" y="312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99164</xdr:rowOff>
    </xdr:from>
    <xdr:to>
      <xdr:col>3</xdr:col>
      <xdr:colOff>904875</xdr:colOff>
      <xdr:row>16</xdr:row>
      <xdr:rowOff>163195</xdr:rowOff>
    </xdr:to>
    <xdr:cxnSp macro="">
      <xdr:nvCxnSpPr>
        <xdr:cNvPr id="54" name="直線コネクタ 53"/>
        <xdr:cNvCxnSpPr/>
      </xdr:nvCxnSpPr>
      <xdr:spPr bwMode="auto">
        <a:xfrm>
          <a:off x="3606800" y="2889989"/>
          <a:ext cx="698500" cy="64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27219</xdr:rowOff>
    </xdr:from>
    <xdr:to>
      <xdr:col>3</xdr:col>
      <xdr:colOff>955675</xdr:colOff>
      <xdr:row>17</xdr:row>
      <xdr:rowOff>128819</xdr:rowOff>
    </xdr:to>
    <xdr:sp macro="" textlink="">
      <xdr:nvSpPr>
        <xdr:cNvPr id="55" name="フローチャート : 判断 54"/>
        <xdr:cNvSpPr/>
      </xdr:nvSpPr>
      <xdr:spPr bwMode="auto">
        <a:xfrm>
          <a:off x="42545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113596</xdr:rowOff>
    </xdr:from>
    <xdr:ext cx="762000" cy="259045"/>
    <xdr:sp macro="" textlink="">
      <xdr:nvSpPr>
        <xdr:cNvPr id="56" name="テキスト ボックス 55"/>
        <xdr:cNvSpPr txBox="1"/>
      </xdr:nvSpPr>
      <xdr:spPr>
        <a:xfrm>
          <a:off x="3924300" y="3075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99164</xdr:rowOff>
    </xdr:from>
    <xdr:to>
      <xdr:col>3</xdr:col>
      <xdr:colOff>206375</xdr:colOff>
      <xdr:row>16</xdr:row>
      <xdr:rowOff>156474</xdr:rowOff>
    </xdr:to>
    <xdr:cxnSp macro="">
      <xdr:nvCxnSpPr>
        <xdr:cNvPr id="57" name="直線コネクタ 56"/>
        <xdr:cNvCxnSpPr/>
      </xdr:nvCxnSpPr>
      <xdr:spPr bwMode="auto">
        <a:xfrm flipV="1">
          <a:off x="2908300" y="2889989"/>
          <a:ext cx="698500" cy="5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116967</xdr:rowOff>
    </xdr:from>
    <xdr:to>
      <xdr:col>3</xdr:col>
      <xdr:colOff>257175</xdr:colOff>
      <xdr:row>17</xdr:row>
      <xdr:rowOff>47117</xdr:rowOff>
    </xdr:to>
    <xdr:sp macro="" textlink="">
      <xdr:nvSpPr>
        <xdr:cNvPr id="58" name="フローチャート : 判断 57"/>
        <xdr:cNvSpPr/>
      </xdr:nvSpPr>
      <xdr:spPr bwMode="auto">
        <a:xfrm>
          <a:off x="35560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31894</xdr:rowOff>
    </xdr:from>
    <xdr:ext cx="762000" cy="259045"/>
    <xdr:sp macro="" textlink="">
      <xdr:nvSpPr>
        <xdr:cNvPr id="59" name="テキスト ボックス 58"/>
        <xdr:cNvSpPr txBox="1"/>
      </xdr:nvSpPr>
      <xdr:spPr>
        <a:xfrm>
          <a:off x="32258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28476</xdr:rowOff>
    </xdr:from>
    <xdr:to>
      <xdr:col>2</xdr:col>
      <xdr:colOff>692150</xdr:colOff>
      <xdr:row>16</xdr:row>
      <xdr:rowOff>130076</xdr:rowOff>
    </xdr:to>
    <xdr:sp macro="" textlink="">
      <xdr:nvSpPr>
        <xdr:cNvPr id="60" name="フローチャート : 判断 59"/>
        <xdr:cNvSpPr/>
      </xdr:nvSpPr>
      <xdr:spPr bwMode="auto">
        <a:xfrm>
          <a:off x="28575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140253</xdr:rowOff>
    </xdr:from>
    <xdr:ext cx="762000" cy="259045"/>
    <xdr:sp macro="" textlink="">
      <xdr:nvSpPr>
        <xdr:cNvPr id="61" name="テキスト ボックス 60"/>
        <xdr:cNvSpPr txBox="1"/>
      </xdr:nvSpPr>
      <xdr:spPr>
        <a:xfrm>
          <a:off x="2527300" y="258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134318</xdr:rowOff>
    </xdr:from>
    <xdr:to>
      <xdr:col>5</xdr:col>
      <xdr:colOff>34925</xdr:colOff>
      <xdr:row>17</xdr:row>
      <xdr:rowOff>64468</xdr:rowOff>
    </xdr:to>
    <xdr:sp macro="" textlink="">
      <xdr:nvSpPr>
        <xdr:cNvPr id="67" name="円/楕円 66"/>
        <xdr:cNvSpPr/>
      </xdr:nvSpPr>
      <xdr:spPr bwMode="auto">
        <a:xfrm>
          <a:off x="5600700" y="2925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150845</xdr:rowOff>
    </xdr:from>
    <xdr:ext cx="762000" cy="259045"/>
    <xdr:sp macro="" textlink="">
      <xdr:nvSpPr>
        <xdr:cNvPr id="68" name="人口1人当たり決算額の推移該当値テキスト130"/>
        <xdr:cNvSpPr txBox="1"/>
      </xdr:nvSpPr>
      <xdr:spPr>
        <a:xfrm>
          <a:off x="5740400" y="277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82,041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25733</xdr:rowOff>
    </xdr:from>
    <xdr:to>
      <xdr:col>4</xdr:col>
      <xdr:colOff>520700</xdr:colOff>
      <xdr:row>17</xdr:row>
      <xdr:rowOff>127333</xdr:rowOff>
    </xdr:to>
    <xdr:sp macro="" textlink="">
      <xdr:nvSpPr>
        <xdr:cNvPr id="69" name="円/楕円 68"/>
        <xdr:cNvSpPr/>
      </xdr:nvSpPr>
      <xdr:spPr bwMode="auto">
        <a:xfrm>
          <a:off x="4953000" y="298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137510</xdr:rowOff>
    </xdr:from>
    <xdr:ext cx="736600" cy="259045"/>
    <xdr:sp macro="" textlink="">
      <xdr:nvSpPr>
        <xdr:cNvPr id="70" name="テキスト ボックス 69"/>
        <xdr:cNvSpPr txBox="1"/>
      </xdr:nvSpPr>
      <xdr:spPr>
        <a:xfrm>
          <a:off x="4622800" y="275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112395</xdr:rowOff>
    </xdr:from>
    <xdr:to>
      <xdr:col>3</xdr:col>
      <xdr:colOff>955675</xdr:colOff>
      <xdr:row>17</xdr:row>
      <xdr:rowOff>42545</xdr:rowOff>
    </xdr:to>
    <xdr:sp macro="" textlink="">
      <xdr:nvSpPr>
        <xdr:cNvPr id="71" name="円/楕円 70"/>
        <xdr:cNvSpPr/>
      </xdr:nvSpPr>
      <xdr:spPr bwMode="auto">
        <a:xfrm>
          <a:off x="4254500" y="2903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52722</xdr:rowOff>
    </xdr:from>
    <xdr:ext cx="762000" cy="259045"/>
    <xdr:sp macro="" textlink="">
      <xdr:nvSpPr>
        <xdr:cNvPr id="72" name="テキスト ボックス 71"/>
        <xdr:cNvSpPr txBox="1"/>
      </xdr:nvSpPr>
      <xdr:spPr>
        <a:xfrm>
          <a:off x="39243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83,000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48364</xdr:rowOff>
    </xdr:from>
    <xdr:to>
      <xdr:col>3</xdr:col>
      <xdr:colOff>257175</xdr:colOff>
      <xdr:row>16</xdr:row>
      <xdr:rowOff>149964</xdr:rowOff>
    </xdr:to>
    <xdr:sp macro="" textlink="">
      <xdr:nvSpPr>
        <xdr:cNvPr id="73" name="円/楕円 72"/>
        <xdr:cNvSpPr/>
      </xdr:nvSpPr>
      <xdr:spPr bwMode="auto">
        <a:xfrm>
          <a:off x="3556000" y="2839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160141</xdr:rowOff>
    </xdr:from>
    <xdr:ext cx="762000" cy="259045"/>
    <xdr:sp macro="" textlink="">
      <xdr:nvSpPr>
        <xdr:cNvPr id="74" name="テキスト ボックス 73"/>
        <xdr:cNvSpPr txBox="1"/>
      </xdr:nvSpPr>
      <xdr:spPr>
        <a:xfrm>
          <a:off x="3225800" y="2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105674</xdr:rowOff>
    </xdr:from>
    <xdr:to>
      <xdr:col>2</xdr:col>
      <xdr:colOff>692150</xdr:colOff>
      <xdr:row>17</xdr:row>
      <xdr:rowOff>35824</xdr:rowOff>
    </xdr:to>
    <xdr:sp macro="" textlink="">
      <xdr:nvSpPr>
        <xdr:cNvPr id="75" name="円/楕円 74"/>
        <xdr:cNvSpPr/>
      </xdr:nvSpPr>
      <xdr:spPr bwMode="auto">
        <a:xfrm>
          <a:off x="2857500" y="289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20601</xdr:rowOff>
    </xdr:from>
    <xdr:ext cx="762000" cy="259045"/>
    <xdr:sp macro="" textlink="">
      <xdr:nvSpPr>
        <xdr:cNvPr id="76" name="テキスト ボックス 75"/>
        <xdr:cNvSpPr txBox="1"/>
      </xdr:nvSpPr>
      <xdr:spPr>
        <a:xfrm>
          <a:off x="2527300" y="298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274251</xdr:rowOff>
    </xdr:from>
    <xdr:to>
      <xdr:col>4</xdr:col>
      <xdr:colOff>1117600</xdr:colOff>
      <xdr:row>38</xdr:row>
      <xdr:rowOff>3621</xdr:rowOff>
    </xdr:to>
    <xdr:cxnSp macro="">
      <xdr:nvCxnSpPr>
        <xdr:cNvPr id="106" name="直線コネクタ 105"/>
        <xdr:cNvCxnSpPr/>
      </xdr:nvCxnSpPr>
      <xdr:spPr bwMode="auto">
        <a:xfrm flipV="1">
          <a:off x="5651500" y="6198801"/>
          <a:ext cx="0" cy="1272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318598</xdr:rowOff>
    </xdr:from>
    <xdr:ext cx="762000" cy="259045"/>
    <xdr:sp macro="" textlink="">
      <xdr:nvSpPr>
        <xdr:cNvPr id="107" name="人口1人当たり決算額の推移最小値テキスト445"/>
        <xdr:cNvSpPr txBox="1"/>
      </xdr:nvSpPr>
      <xdr:spPr>
        <a:xfrm>
          <a:off x="5740400" y="744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-5,722</a:t>
          </a:r>
          <a:endParaRPr kumimoji="1" lang="ja-JP" altLang="en-US" sz="1000" b="1">
            <a:latin typeface="ＭＳ Ｐゴシック"/>
          </a:endParaRPr>
        </a:p>
      </xdr:txBody>
    </xdr:sp>
    <xdr:clientData/>
  </xdr:oneCellAnchor>
  <xdr:twoCellAnchor>
    <xdr:from>
      <xdr:col>4</xdr:col>
      <xdr:colOff>1028700</xdr:colOff>
      <xdr:row>38</xdr:row>
      <xdr:rowOff>3621</xdr:rowOff>
    </xdr:from>
    <xdr:to>
      <xdr:col>5</xdr:col>
      <xdr:colOff>73025</xdr:colOff>
      <xdr:row>38</xdr:row>
      <xdr:rowOff>3621</xdr:rowOff>
    </xdr:to>
    <xdr:cxnSp macro="">
      <xdr:nvCxnSpPr>
        <xdr:cNvPr id="108" name="直線コネクタ 107"/>
        <xdr:cNvCxnSpPr/>
      </xdr:nvCxnSpPr>
      <xdr:spPr bwMode="auto">
        <a:xfrm>
          <a:off x="5562600" y="74712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17728</xdr:rowOff>
    </xdr:from>
    <xdr:ext cx="762000" cy="259045"/>
    <xdr:sp macro="" textlink="">
      <xdr:nvSpPr>
        <xdr:cNvPr id="109" name="人口1人当たり決算額の推移最大値テキスト445"/>
        <xdr:cNvSpPr txBox="1"/>
      </xdr:nvSpPr>
      <xdr:spPr>
        <a:xfrm>
          <a:off x="5740400" y="594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33,241</a:t>
          </a:r>
          <a:endParaRPr kumimoji="1" lang="ja-JP" altLang="en-US" sz="1000" b="1">
            <a:latin typeface="ＭＳ Ｐゴシック"/>
          </a:endParaRPr>
        </a:p>
      </xdr:txBody>
    </xdr:sp>
    <xdr:clientData/>
  </xdr:oneCellAnchor>
  <xdr:twoCellAnchor>
    <xdr:from>
      <xdr:col>4</xdr:col>
      <xdr:colOff>1028700</xdr:colOff>
      <xdr:row>33</xdr:row>
      <xdr:rowOff>274251</xdr:rowOff>
    </xdr:from>
    <xdr:to>
      <xdr:col>5</xdr:col>
      <xdr:colOff>73025</xdr:colOff>
      <xdr:row>33</xdr:row>
      <xdr:rowOff>274251</xdr:rowOff>
    </xdr:to>
    <xdr:cxnSp macro="">
      <xdr:nvCxnSpPr>
        <xdr:cNvPr id="110" name="直線コネクタ 109"/>
        <xdr:cNvCxnSpPr/>
      </xdr:nvCxnSpPr>
      <xdr:spPr bwMode="auto">
        <a:xfrm>
          <a:off x="5562600" y="6198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315171</xdr:rowOff>
    </xdr:from>
    <xdr:to>
      <xdr:col>4</xdr:col>
      <xdr:colOff>1117600</xdr:colOff>
      <xdr:row>35</xdr:row>
      <xdr:rowOff>17043</xdr:rowOff>
    </xdr:to>
    <xdr:cxnSp macro="">
      <xdr:nvCxnSpPr>
        <xdr:cNvPr id="111" name="直線コネクタ 110"/>
        <xdr:cNvCxnSpPr/>
      </xdr:nvCxnSpPr>
      <xdr:spPr bwMode="auto">
        <a:xfrm flipV="1">
          <a:off x="5003800" y="6582621"/>
          <a:ext cx="647700" cy="44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48408</xdr:rowOff>
    </xdr:from>
    <xdr:ext cx="762000" cy="259045"/>
    <xdr:sp macro="" textlink="">
      <xdr:nvSpPr>
        <xdr:cNvPr id="112" name="人口1人当たり決算額の推移平均値テキスト445"/>
        <xdr:cNvSpPr txBox="1"/>
      </xdr:nvSpPr>
      <xdr:spPr>
        <a:xfrm>
          <a:off x="5740400" y="6658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76331</xdr:rowOff>
    </xdr:from>
    <xdr:to>
      <xdr:col>5</xdr:col>
      <xdr:colOff>34925</xdr:colOff>
      <xdr:row>35</xdr:row>
      <xdr:rowOff>177931</xdr:rowOff>
    </xdr:to>
    <xdr:sp macro="" textlink="">
      <xdr:nvSpPr>
        <xdr:cNvPr id="113" name="フローチャート : 判断 112"/>
        <xdr:cNvSpPr/>
      </xdr:nvSpPr>
      <xdr:spPr bwMode="auto">
        <a:xfrm>
          <a:off x="56007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162008</xdr:rowOff>
    </xdr:from>
    <xdr:to>
      <xdr:col>4</xdr:col>
      <xdr:colOff>469900</xdr:colOff>
      <xdr:row>35</xdr:row>
      <xdr:rowOff>17043</xdr:rowOff>
    </xdr:to>
    <xdr:cxnSp macro="">
      <xdr:nvCxnSpPr>
        <xdr:cNvPr id="114" name="直線コネクタ 113"/>
        <xdr:cNvCxnSpPr/>
      </xdr:nvCxnSpPr>
      <xdr:spPr bwMode="auto">
        <a:xfrm>
          <a:off x="4305300" y="6429458"/>
          <a:ext cx="698500" cy="197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330109</xdr:rowOff>
    </xdr:from>
    <xdr:to>
      <xdr:col>4</xdr:col>
      <xdr:colOff>520700</xdr:colOff>
      <xdr:row>35</xdr:row>
      <xdr:rowOff>88809</xdr:rowOff>
    </xdr:to>
    <xdr:sp macro="" textlink="">
      <xdr:nvSpPr>
        <xdr:cNvPr id="115" name="フローチャート : 判断 114"/>
        <xdr:cNvSpPr/>
      </xdr:nvSpPr>
      <xdr:spPr bwMode="auto">
        <a:xfrm>
          <a:off x="4953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73586</xdr:rowOff>
    </xdr:from>
    <xdr:ext cx="736600" cy="259045"/>
    <xdr:sp macro="" textlink="">
      <xdr:nvSpPr>
        <xdr:cNvPr id="116" name="テキスト ボックス 115"/>
        <xdr:cNvSpPr txBox="1"/>
      </xdr:nvSpPr>
      <xdr:spPr>
        <a:xfrm>
          <a:off x="4622800" y="6683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20179</xdr:rowOff>
    </xdr:from>
    <xdr:to>
      <xdr:col>3</xdr:col>
      <xdr:colOff>904875</xdr:colOff>
      <xdr:row>34</xdr:row>
      <xdr:rowOff>162008</xdr:rowOff>
    </xdr:to>
    <xdr:cxnSp macro="">
      <xdr:nvCxnSpPr>
        <xdr:cNvPr id="117" name="直線コネクタ 116"/>
        <xdr:cNvCxnSpPr/>
      </xdr:nvCxnSpPr>
      <xdr:spPr bwMode="auto">
        <a:xfrm>
          <a:off x="3606800" y="6287629"/>
          <a:ext cx="698500" cy="14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283377</xdr:rowOff>
    </xdr:from>
    <xdr:to>
      <xdr:col>3</xdr:col>
      <xdr:colOff>955675</xdr:colOff>
      <xdr:row>35</xdr:row>
      <xdr:rowOff>42077</xdr:rowOff>
    </xdr:to>
    <xdr:sp macro="" textlink="">
      <xdr:nvSpPr>
        <xdr:cNvPr id="118" name="フローチャート : 判断 117"/>
        <xdr:cNvSpPr/>
      </xdr:nvSpPr>
      <xdr:spPr bwMode="auto">
        <a:xfrm>
          <a:off x="4254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26854</xdr:rowOff>
    </xdr:from>
    <xdr:ext cx="762000" cy="259045"/>
    <xdr:sp macro="" textlink="">
      <xdr:nvSpPr>
        <xdr:cNvPr id="119" name="テキスト ボックス 118"/>
        <xdr:cNvSpPr txBox="1"/>
      </xdr:nvSpPr>
      <xdr:spPr>
        <a:xfrm>
          <a:off x="3924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1303</xdr:rowOff>
    </xdr:from>
    <xdr:to>
      <xdr:col>3</xdr:col>
      <xdr:colOff>206375</xdr:colOff>
      <xdr:row>34</xdr:row>
      <xdr:rowOff>20179</xdr:rowOff>
    </xdr:to>
    <xdr:cxnSp macro="">
      <xdr:nvCxnSpPr>
        <xdr:cNvPr id="120" name="直線コネクタ 119"/>
        <xdr:cNvCxnSpPr/>
      </xdr:nvCxnSpPr>
      <xdr:spPr bwMode="auto">
        <a:xfrm>
          <a:off x="2908300" y="6268753"/>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201995</xdr:rowOff>
    </xdr:from>
    <xdr:to>
      <xdr:col>3</xdr:col>
      <xdr:colOff>257175</xdr:colOff>
      <xdr:row>34</xdr:row>
      <xdr:rowOff>303595</xdr:rowOff>
    </xdr:to>
    <xdr:sp macro="" textlink="">
      <xdr:nvSpPr>
        <xdr:cNvPr id="121" name="フローチャート : 判断 120"/>
        <xdr:cNvSpPr/>
      </xdr:nvSpPr>
      <xdr:spPr bwMode="auto">
        <a:xfrm>
          <a:off x="35560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288372</xdr:rowOff>
    </xdr:from>
    <xdr:ext cx="762000" cy="259045"/>
    <xdr:sp macro="" textlink="">
      <xdr:nvSpPr>
        <xdr:cNvPr id="122" name="テキスト ボックス 121"/>
        <xdr:cNvSpPr txBox="1"/>
      </xdr:nvSpPr>
      <xdr:spPr>
        <a:xfrm>
          <a:off x="32258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311625</xdr:rowOff>
    </xdr:from>
    <xdr:to>
      <xdr:col>2</xdr:col>
      <xdr:colOff>692150</xdr:colOff>
      <xdr:row>34</xdr:row>
      <xdr:rowOff>70325</xdr:rowOff>
    </xdr:to>
    <xdr:sp macro="" textlink="">
      <xdr:nvSpPr>
        <xdr:cNvPr id="123" name="フローチャート : 判断 122"/>
        <xdr:cNvSpPr/>
      </xdr:nvSpPr>
      <xdr:spPr bwMode="auto">
        <a:xfrm>
          <a:off x="28575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55102</xdr:rowOff>
    </xdr:from>
    <xdr:ext cx="762000" cy="259045"/>
    <xdr:sp macro="" textlink="">
      <xdr:nvSpPr>
        <xdr:cNvPr id="124" name="テキスト ボックス 123"/>
        <xdr:cNvSpPr txBox="1"/>
      </xdr:nvSpPr>
      <xdr:spPr>
        <a:xfrm>
          <a:off x="25273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264371</xdr:rowOff>
    </xdr:from>
    <xdr:to>
      <xdr:col>5</xdr:col>
      <xdr:colOff>34925</xdr:colOff>
      <xdr:row>35</xdr:row>
      <xdr:rowOff>23071</xdr:rowOff>
    </xdr:to>
    <xdr:sp macro="" textlink="">
      <xdr:nvSpPr>
        <xdr:cNvPr id="130" name="円/楕円 129"/>
        <xdr:cNvSpPr/>
      </xdr:nvSpPr>
      <xdr:spPr bwMode="auto">
        <a:xfrm>
          <a:off x="5600700" y="6531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109447</xdr:rowOff>
    </xdr:from>
    <xdr:ext cx="762000" cy="259045"/>
    <xdr:sp macro="" textlink="">
      <xdr:nvSpPr>
        <xdr:cNvPr id="131" name="人口1人当たり決算額の推移該当値テキスト445"/>
        <xdr:cNvSpPr txBox="1"/>
      </xdr:nvSpPr>
      <xdr:spPr>
        <a:xfrm>
          <a:off x="5740400" y="637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21,488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309143</xdr:rowOff>
    </xdr:from>
    <xdr:to>
      <xdr:col>4</xdr:col>
      <xdr:colOff>520700</xdr:colOff>
      <xdr:row>35</xdr:row>
      <xdr:rowOff>67843</xdr:rowOff>
    </xdr:to>
    <xdr:sp macro="" textlink="">
      <xdr:nvSpPr>
        <xdr:cNvPr id="132" name="円/楕円 131"/>
        <xdr:cNvSpPr/>
      </xdr:nvSpPr>
      <xdr:spPr bwMode="auto">
        <a:xfrm>
          <a:off x="4953000" y="657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78021</xdr:rowOff>
    </xdr:from>
    <xdr:ext cx="736600" cy="259045"/>
    <xdr:sp macro="" textlink="">
      <xdr:nvSpPr>
        <xdr:cNvPr id="133" name="テキスト ボックス 132"/>
        <xdr:cNvSpPr txBox="1"/>
      </xdr:nvSpPr>
      <xdr:spPr>
        <a:xfrm>
          <a:off x="4622800" y="634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111208</xdr:rowOff>
    </xdr:from>
    <xdr:to>
      <xdr:col>3</xdr:col>
      <xdr:colOff>955675</xdr:colOff>
      <xdr:row>34</xdr:row>
      <xdr:rowOff>212808</xdr:rowOff>
    </xdr:to>
    <xdr:sp macro="" textlink="">
      <xdr:nvSpPr>
        <xdr:cNvPr id="134" name="円/楕円 133"/>
        <xdr:cNvSpPr/>
      </xdr:nvSpPr>
      <xdr:spPr bwMode="auto">
        <a:xfrm>
          <a:off x="4254500" y="637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222985</xdr:rowOff>
    </xdr:from>
    <xdr:ext cx="762000" cy="259045"/>
    <xdr:sp macro="" textlink="">
      <xdr:nvSpPr>
        <xdr:cNvPr id="135" name="テキスト ボックス 134"/>
        <xdr:cNvSpPr txBox="1"/>
      </xdr:nvSpPr>
      <xdr:spPr>
        <a:xfrm>
          <a:off x="3924300" y="614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312279</xdr:rowOff>
    </xdr:from>
    <xdr:to>
      <xdr:col>3</xdr:col>
      <xdr:colOff>257175</xdr:colOff>
      <xdr:row>34</xdr:row>
      <xdr:rowOff>70979</xdr:rowOff>
    </xdr:to>
    <xdr:sp macro="" textlink="">
      <xdr:nvSpPr>
        <xdr:cNvPr id="136" name="円/楕円 135"/>
        <xdr:cNvSpPr/>
      </xdr:nvSpPr>
      <xdr:spPr bwMode="auto">
        <a:xfrm>
          <a:off x="3556000" y="6236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81156</xdr:rowOff>
    </xdr:from>
    <xdr:ext cx="762000" cy="259045"/>
    <xdr:sp macro="" textlink="">
      <xdr:nvSpPr>
        <xdr:cNvPr id="137" name="テキスト ボックス 136"/>
        <xdr:cNvSpPr txBox="1"/>
      </xdr:nvSpPr>
      <xdr:spPr>
        <a:xfrm>
          <a:off x="3225800" y="600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293403</xdr:rowOff>
    </xdr:from>
    <xdr:to>
      <xdr:col>2</xdr:col>
      <xdr:colOff>692150</xdr:colOff>
      <xdr:row>34</xdr:row>
      <xdr:rowOff>52103</xdr:rowOff>
    </xdr:to>
    <xdr:sp macro="" textlink="">
      <xdr:nvSpPr>
        <xdr:cNvPr id="138" name="円/楕円 137"/>
        <xdr:cNvSpPr/>
      </xdr:nvSpPr>
      <xdr:spPr bwMode="auto">
        <a:xfrm>
          <a:off x="2857500" y="621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62280</xdr:rowOff>
    </xdr:from>
    <xdr:ext cx="762000" cy="259045"/>
    <xdr:sp macro="" textlink="">
      <xdr:nvSpPr>
        <xdr:cNvPr id="139" name="テキスト ボックス 138"/>
        <xdr:cNvSpPr txBox="1"/>
      </xdr:nvSpPr>
      <xdr:spPr>
        <a:xfrm>
          <a:off x="2527300" y="5986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rgbClr val="FF0000"/>
              </a:solidFill>
              <a:effectLst/>
              <a:latin typeface="ＭＳ ゴシック" pitchFamily="49" charset="-128"/>
              <a:ea typeface="ＭＳ ゴシック" pitchFamily="49" charset="-128"/>
              <a:cs typeface="+mn-cs"/>
            </a:rPr>
            <a:t> </a:t>
          </a:r>
          <a:r>
            <a:rPr lang="ja-JP" altLang="ja-JP" sz="1100" b="0" i="0" baseline="0">
              <a:solidFill>
                <a:sysClr val="windowText" lastClr="000000"/>
              </a:solidFill>
              <a:effectLst/>
              <a:latin typeface="+mn-lt"/>
              <a:ea typeface="+mn-ea"/>
              <a:cs typeface="+mn-cs"/>
            </a:rPr>
            <a:t>財政調整基金残高は、各年度とも標準財政規模の</a:t>
          </a:r>
          <a:r>
            <a:rPr lang="en-US" altLang="ja-JP" sz="1100" b="0" i="0" baseline="0">
              <a:solidFill>
                <a:sysClr val="windowText" lastClr="000000"/>
              </a:solidFill>
              <a:effectLst/>
              <a:latin typeface="+mn-lt"/>
              <a:ea typeface="+mn-ea"/>
              <a:cs typeface="+mn-cs"/>
            </a:rPr>
            <a:t>1</a:t>
          </a:r>
          <a:r>
            <a:rPr lang="ja-JP" altLang="ja-JP" sz="1100" b="0" i="0" baseline="0">
              <a:solidFill>
                <a:sysClr val="windowText" lastClr="000000"/>
              </a:solidFill>
              <a:effectLst/>
              <a:latin typeface="+mn-lt"/>
              <a:ea typeface="+mn-ea"/>
              <a:cs typeface="+mn-cs"/>
            </a:rPr>
            <a:t>割から</a:t>
          </a:r>
          <a:r>
            <a:rPr lang="en-US" altLang="ja-JP" sz="1100" b="0" i="0" baseline="0">
              <a:solidFill>
                <a:sysClr val="windowText" lastClr="000000"/>
              </a:solidFill>
              <a:effectLst/>
              <a:latin typeface="+mn-lt"/>
              <a:ea typeface="+mn-ea"/>
              <a:cs typeface="+mn-cs"/>
            </a:rPr>
            <a:t>2</a:t>
          </a:r>
          <a:r>
            <a:rPr lang="ja-JP" altLang="ja-JP" sz="1100" b="0" i="0" baseline="0">
              <a:solidFill>
                <a:sysClr val="windowText" lastClr="000000"/>
              </a:solidFill>
              <a:effectLst/>
              <a:latin typeface="+mn-lt"/>
              <a:ea typeface="+mn-ea"/>
              <a:cs typeface="+mn-cs"/>
            </a:rPr>
            <a:t>割程度を推移しており適正な残高を維持している。</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実質収支額は増加傾向に</a:t>
          </a:r>
          <a:r>
            <a:rPr lang="ja-JP" altLang="en-US" sz="1100" b="0" i="0" baseline="0">
              <a:solidFill>
                <a:sysClr val="windowText" lastClr="000000"/>
              </a:solidFill>
              <a:effectLst/>
              <a:latin typeface="+mn-lt"/>
              <a:ea typeface="+mn-ea"/>
              <a:cs typeface="+mn-cs"/>
            </a:rPr>
            <a:t>あるが</a:t>
          </a:r>
          <a:r>
            <a:rPr lang="ja-JP" altLang="ja-JP" sz="1100" b="0" i="0" baseline="0">
              <a:solidFill>
                <a:sysClr val="windowText" lastClr="000000"/>
              </a:solidFill>
              <a:effectLst/>
              <a:latin typeface="+mn-lt"/>
              <a:ea typeface="+mn-ea"/>
              <a:cs typeface="+mn-cs"/>
            </a:rPr>
            <a:t>、これは、震災関連の影響から決算額の増加に伴い、単年度における繰越額も増加傾向にあることが要因として考えられる。</a:t>
          </a:r>
          <a:endParaRPr lang="ja-JP" altLang="ja-JP" sz="1400">
            <a:solidFill>
              <a:sysClr val="windowText" lastClr="000000"/>
            </a:solidFill>
            <a:effectLst/>
          </a:endParaRPr>
        </a:p>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前年度比</a:t>
          </a:r>
          <a:r>
            <a:rPr lang="en-US" altLang="ja-JP" sz="1100" b="0" i="0" baseline="0">
              <a:solidFill>
                <a:sysClr val="windowText" lastClr="000000"/>
              </a:solidFill>
              <a:effectLst/>
              <a:latin typeface="+mn-lt"/>
              <a:ea typeface="+mn-ea"/>
              <a:cs typeface="+mn-cs"/>
            </a:rPr>
            <a:t>1.68</a:t>
          </a:r>
          <a:r>
            <a:rPr lang="ja-JP" altLang="en-US" sz="1100" b="0" i="0" baseline="0">
              <a:solidFill>
                <a:sysClr val="windowText" lastClr="000000"/>
              </a:solidFill>
              <a:effectLst/>
              <a:latin typeface="+mn-lt"/>
              <a:ea typeface="+mn-ea"/>
              <a:cs typeface="+mn-cs"/>
            </a:rPr>
            <a:t>％増の</a:t>
          </a:r>
          <a:r>
            <a:rPr lang="en-US" altLang="ja-JP" sz="1100" b="0" i="0" baseline="0">
              <a:solidFill>
                <a:sysClr val="windowText" lastClr="000000"/>
              </a:solidFill>
              <a:effectLst/>
              <a:latin typeface="+mn-lt"/>
              <a:ea typeface="+mn-ea"/>
              <a:cs typeface="+mn-cs"/>
            </a:rPr>
            <a:t>9.12</a:t>
          </a:r>
          <a:r>
            <a:rPr lang="ja-JP" altLang="en-US" sz="1100" b="0" i="0" baseline="0">
              <a:solidFill>
                <a:sysClr val="windowText" lastClr="000000"/>
              </a:solidFill>
              <a:effectLst/>
              <a:latin typeface="+mn-lt"/>
              <a:ea typeface="+mn-ea"/>
              <a:cs typeface="+mn-cs"/>
            </a:rPr>
            <a:t>％と引き続き高い傾向にあるため、適正</a:t>
          </a:r>
          <a:r>
            <a:rPr lang="ja-JP" altLang="ja-JP" sz="1100" b="0" i="0" baseline="0">
              <a:solidFill>
                <a:sysClr val="windowText" lastClr="000000"/>
              </a:solidFill>
              <a:effectLst/>
              <a:latin typeface="+mn-lt"/>
              <a:ea typeface="+mn-ea"/>
              <a:cs typeface="+mn-cs"/>
            </a:rPr>
            <a:t>な範囲（一般的に</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5</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に近づくよう、</a:t>
          </a:r>
          <a:r>
            <a:rPr lang="ja-JP" altLang="ja-JP" sz="1100" b="0" i="0" baseline="0">
              <a:solidFill>
                <a:sysClr val="windowText" lastClr="000000"/>
              </a:solidFill>
              <a:effectLst/>
              <a:latin typeface="+mn-lt"/>
              <a:ea typeface="+mn-ea"/>
              <a:cs typeface="+mn-cs"/>
            </a:rPr>
            <a:t>今後も財政調整機能としての財政調整基金への積立及び運用を適切に行っていくとともに、実質収支額（繰越金）の動向についても注視していく。</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rgbClr val="FF0000"/>
              </a:solidFill>
              <a:effectLst/>
              <a:latin typeface="ＭＳ ゴシック" pitchFamily="49" charset="-128"/>
              <a:ea typeface="ＭＳ ゴシック" pitchFamily="49" charset="-128"/>
              <a:cs typeface="+mn-cs"/>
            </a:rPr>
            <a:t> </a:t>
          </a:r>
          <a:r>
            <a:rPr lang="ja-JP" altLang="ja-JP" sz="1100" b="0" i="0" baseline="0">
              <a:solidFill>
                <a:sysClr val="windowText" lastClr="000000"/>
              </a:solidFill>
              <a:effectLst/>
              <a:latin typeface="+mn-lt"/>
              <a:ea typeface="+mn-ea"/>
              <a:cs typeface="+mn-cs"/>
            </a:rPr>
            <a:t>財政健全化法が施行された平成</a:t>
          </a:r>
          <a:r>
            <a:rPr lang="en-US" altLang="ja-JP" sz="1100" b="0" i="0" baseline="0">
              <a:solidFill>
                <a:sysClr val="windowText" lastClr="000000"/>
              </a:solidFill>
              <a:effectLst/>
              <a:latin typeface="+mn-lt"/>
              <a:ea typeface="+mn-ea"/>
              <a:cs typeface="+mn-cs"/>
            </a:rPr>
            <a:t>19</a:t>
          </a:r>
          <a:r>
            <a:rPr lang="ja-JP" altLang="ja-JP" sz="1100" b="0" i="0" baseline="0">
              <a:solidFill>
                <a:sysClr val="windowText" lastClr="000000"/>
              </a:solidFill>
              <a:effectLst/>
              <a:latin typeface="+mn-lt"/>
              <a:ea typeface="+mn-ea"/>
              <a:cs typeface="+mn-cs"/>
            </a:rPr>
            <a:t>年度以降、一般会計及び特別会計において赤字は発生していない。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今後も各会計において、実質収支の動向を注視しながら健全な財政運営に努める。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rgbClr val="FF0000"/>
              </a:solidFill>
              <a:effectLst/>
              <a:latin typeface="ＭＳ ゴシック" pitchFamily="49" charset="-128"/>
              <a:ea typeface="ＭＳ ゴシック" pitchFamily="49" charset="-128"/>
              <a:cs typeface="+mn-cs"/>
            </a:rPr>
            <a:t> </a:t>
          </a:r>
          <a:r>
            <a:rPr lang="ja-JP" altLang="ja-JP" sz="1100" b="0" i="0" baseline="0">
              <a:solidFill>
                <a:sysClr val="windowText" lastClr="000000"/>
              </a:solidFill>
              <a:effectLst/>
              <a:latin typeface="+mn-lt"/>
              <a:ea typeface="+mn-ea"/>
              <a:cs typeface="+mn-cs"/>
            </a:rPr>
            <a:t>実質公債費比率（分子）は、</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年度まで</a:t>
          </a:r>
          <a:r>
            <a:rPr lang="ja-JP" altLang="ja-JP" sz="1100" b="0" i="0" baseline="0">
              <a:solidFill>
                <a:sysClr val="windowText" lastClr="000000"/>
              </a:solidFill>
              <a:effectLst/>
              <a:latin typeface="+mn-lt"/>
              <a:ea typeface="+mn-ea"/>
              <a:cs typeface="+mn-cs"/>
            </a:rPr>
            <a:t>減少（改善）傾向にあ</a:t>
          </a:r>
          <a:r>
            <a:rPr lang="ja-JP" altLang="en-US" sz="1100" b="0" i="0" baseline="0">
              <a:solidFill>
                <a:sysClr val="windowText" lastClr="000000"/>
              </a:solidFill>
              <a:effectLst/>
              <a:latin typeface="+mn-lt"/>
              <a:ea typeface="+mn-ea"/>
              <a:cs typeface="+mn-cs"/>
            </a:rPr>
            <a:t>った。</a:t>
          </a:r>
          <a:r>
            <a:rPr lang="ja-JP" altLang="ja-JP" sz="1100" b="0" i="0" baseline="0">
              <a:solidFill>
                <a:sysClr val="windowText" lastClr="000000"/>
              </a:solidFill>
              <a:effectLst/>
              <a:latin typeface="+mn-lt"/>
              <a:ea typeface="+mn-ea"/>
              <a:cs typeface="+mn-cs"/>
            </a:rPr>
            <a:t>これは、合併後における大きな課題のひとつであった「公債費」の負担軽減策の一つである繰上償還が影響している。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「公営企業債の元利償還金に対する繰入金</a:t>
          </a:r>
          <a:r>
            <a:rPr lang="ja-JP" altLang="en-US" sz="1100" b="0" i="0" baseline="0">
              <a:solidFill>
                <a:sysClr val="windowText" lastClr="000000"/>
              </a:solidFill>
              <a:effectLst/>
              <a:latin typeface="+mn-lt"/>
              <a:ea typeface="+mn-ea"/>
              <a:cs typeface="+mn-cs"/>
            </a:rPr>
            <a:t>（主に公共下水道事業特別会計）</a:t>
          </a:r>
          <a:r>
            <a:rPr lang="ja-JP" altLang="ja-JP" sz="1100" b="0" i="0" baseline="0">
              <a:solidFill>
                <a:sysClr val="windowText" lastClr="000000"/>
              </a:solidFill>
              <a:effectLst/>
              <a:latin typeface="+mn-lt"/>
              <a:ea typeface="+mn-ea"/>
              <a:cs typeface="+mn-cs"/>
            </a:rPr>
            <a:t>」の影響</a:t>
          </a:r>
          <a:r>
            <a:rPr lang="ja-JP" altLang="en-US" sz="1100" b="0" i="0" baseline="0">
              <a:solidFill>
                <a:sysClr val="windowText" lastClr="000000"/>
              </a:solidFill>
              <a:effectLst/>
              <a:latin typeface="+mn-lt"/>
              <a:ea typeface="+mn-ea"/>
              <a:cs typeface="+mn-cs"/>
            </a:rPr>
            <a:t>により、元利償還金等の増加により分子が増加している。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今後も起債借入額の抑制等の方策により、比率の改善に努める。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rgbClr val="FF0000"/>
              </a:solidFill>
              <a:effectLst/>
              <a:latin typeface="ＭＳ ゴシック" pitchFamily="49" charset="-128"/>
              <a:ea typeface="ＭＳ ゴシック" pitchFamily="49" charset="-128"/>
              <a:cs typeface="+mn-cs"/>
            </a:rPr>
            <a:t> </a:t>
          </a:r>
          <a:r>
            <a:rPr lang="ja-JP" altLang="ja-JP" sz="1100" b="0" i="0" baseline="0">
              <a:solidFill>
                <a:sysClr val="windowText" lastClr="000000"/>
              </a:solidFill>
              <a:effectLst/>
              <a:latin typeface="+mn-lt"/>
              <a:ea typeface="+mn-ea"/>
              <a:cs typeface="+mn-cs"/>
            </a:rPr>
            <a:t>将来負担比率（分子）において</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、各年度とも減少傾向にある。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これは、実質公債費比率で述べた分析同様、公債費の負担軽減策の一つである繰上償還が影響している。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また、将来負担額のそれぞれの算出額を見ると、</a:t>
          </a:r>
          <a:r>
            <a:rPr lang="ja-JP" altLang="en-US" sz="1100" b="0" i="0" baseline="0">
              <a:solidFill>
                <a:sysClr val="windowText" lastClr="000000"/>
              </a:solidFill>
              <a:effectLst/>
              <a:latin typeface="+mn-lt"/>
              <a:ea typeface="+mn-ea"/>
              <a:cs typeface="+mn-cs"/>
            </a:rPr>
            <a:t>公営企業債等繰入見込額</a:t>
          </a:r>
          <a:r>
            <a:rPr lang="ja-JP" altLang="ja-JP" sz="1100" b="0" i="0" baseline="0">
              <a:solidFill>
                <a:sysClr val="windowText" lastClr="000000"/>
              </a:solidFill>
              <a:effectLst/>
              <a:latin typeface="+mn-lt"/>
              <a:ea typeface="+mn-ea"/>
              <a:cs typeface="+mn-cs"/>
            </a:rPr>
            <a:t>及び退職手当負担見込額が大きく減少しており、それらの影響が大きい。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さらに、財政調整基金、減債基金等の残高の増加に伴い、充当可能基金も増加しており、将来負担比率（分子）の減少につながっている。　　　</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今後も起債借入額の抑制等の方策により、比率の改善に努める。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45944148</v>
      </c>
      <c r="BO4" s="349"/>
      <c r="BP4" s="349"/>
      <c r="BQ4" s="349"/>
      <c r="BR4" s="349"/>
      <c r="BS4" s="349"/>
      <c r="BT4" s="349"/>
      <c r="BU4" s="350"/>
      <c r="BV4" s="348">
        <v>44171830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9.1</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43011118</v>
      </c>
      <c r="BO5" s="386"/>
      <c r="BP5" s="386"/>
      <c r="BQ5" s="386"/>
      <c r="BR5" s="386"/>
      <c r="BS5" s="386"/>
      <c r="BT5" s="386"/>
      <c r="BU5" s="387"/>
      <c r="BV5" s="385">
        <v>41728438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2933030</v>
      </c>
      <c r="BO6" s="386"/>
      <c r="BP6" s="386"/>
      <c r="BQ6" s="386"/>
      <c r="BR6" s="386"/>
      <c r="BS6" s="386"/>
      <c r="BT6" s="386"/>
      <c r="BU6" s="387"/>
      <c r="BV6" s="385">
        <v>2443392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90.5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1327160</v>
      </c>
      <c r="BO7" s="386"/>
      <c r="BP7" s="386"/>
      <c r="BQ7" s="386"/>
      <c r="BR7" s="386"/>
      <c r="BS7" s="386"/>
      <c r="BT7" s="386"/>
      <c r="BU7" s="387"/>
      <c r="BV7" s="385">
        <v>1138931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17617692</v>
      </c>
      <c r="CU7" s="386"/>
      <c r="CV7" s="386"/>
      <c r="CW7" s="386"/>
      <c r="CX7" s="386"/>
      <c r="CY7" s="386"/>
      <c r="CZ7" s="386"/>
      <c r="DA7" s="387"/>
      <c r="DB7" s="385">
        <v>17543012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1605870</v>
      </c>
      <c r="BO8" s="386"/>
      <c r="BP8" s="386"/>
      <c r="BQ8" s="386"/>
      <c r="BR8" s="386"/>
      <c r="BS8" s="386"/>
      <c r="BT8" s="386"/>
      <c r="BU8" s="387"/>
      <c r="BV8" s="385">
        <v>1304461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64704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301409</v>
      </c>
      <c r="BO9" s="386"/>
      <c r="BP9" s="386"/>
      <c r="BQ9" s="386"/>
      <c r="BR9" s="386"/>
      <c r="BS9" s="386"/>
      <c r="BT9" s="386"/>
      <c r="BU9" s="387"/>
      <c r="BV9" s="385">
        <v>-846897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14.2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65707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705602</v>
      </c>
      <c r="BO10" s="386"/>
      <c r="BP10" s="386"/>
      <c r="BQ10" s="386"/>
      <c r="BR10" s="386"/>
      <c r="BS10" s="386"/>
      <c r="BT10" s="386"/>
      <c r="BU10" s="387"/>
      <c r="BV10" s="385">
        <v>1082034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3063</v>
      </c>
      <c r="BO11" s="386"/>
      <c r="BP11" s="386"/>
      <c r="BQ11" s="386"/>
      <c r="BR11" s="386"/>
      <c r="BS11" s="386"/>
      <c r="BT11" s="386"/>
      <c r="BU11" s="387"/>
      <c r="BV11" s="385">
        <v>176979</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63186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571301</v>
      </c>
      <c r="BO12" s="386"/>
      <c r="BP12" s="386"/>
      <c r="BQ12" s="386"/>
      <c r="BR12" s="386"/>
      <c r="BS12" s="386"/>
      <c r="BT12" s="386"/>
      <c r="BU12" s="387"/>
      <c r="BV12" s="385">
        <v>42004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62680</v>
      </c>
      <c r="S13" s="467"/>
      <c r="T13" s="467"/>
      <c r="U13" s="467"/>
      <c r="V13" s="468"/>
      <c r="W13" s="401" t="s">
        <v>124</v>
      </c>
      <c r="X13" s="402"/>
      <c r="Y13" s="402"/>
      <c r="Z13" s="402"/>
      <c r="AA13" s="402"/>
      <c r="AB13" s="392"/>
      <c r="AC13" s="436">
        <v>2050</v>
      </c>
      <c r="AD13" s="437"/>
      <c r="AE13" s="437"/>
      <c r="AF13" s="437"/>
      <c r="AG13" s="476"/>
      <c r="AH13" s="436">
        <v>2515</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438773</v>
      </c>
      <c r="BO13" s="386"/>
      <c r="BP13" s="386"/>
      <c r="BQ13" s="386"/>
      <c r="BR13" s="386"/>
      <c r="BS13" s="386"/>
      <c r="BT13" s="386"/>
      <c r="BU13" s="387"/>
      <c r="BV13" s="385">
        <v>370112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9.8000000000000007</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63427</v>
      </c>
      <c r="S14" s="467"/>
      <c r="T14" s="467"/>
      <c r="U14" s="467"/>
      <c r="V14" s="468"/>
      <c r="W14" s="375"/>
      <c r="X14" s="376"/>
      <c r="Y14" s="376"/>
      <c r="Z14" s="376"/>
      <c r="AA14" s="376"/>
      <c r="AB14" s="365"/>
      <c r="AC14" s="469">
        <v>6.9</v>
      </c>
      <c r="AD14" s="470"/>
      <c r="AE14" s="470"/>
      <c r="AF14" s="470"/>
      <c r="AG14" s="471"/>
      <c r="AH14" s="469">
        <v>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73.400000000000006</v>
      </c>
      <c r="CU14" s="481"/>
      <c r="CV14" s="481"/>
      <c r="CW14" s="481"/>
      <c r="CX14" s="481"/>
      <c r="CY14" s="481"/>
      <c r="CZ14" s="481"/>
      <c r="DA14" s="482"/>
      <c r="DB14" s="480">
        <v>88.5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62912</v>
      </c>
      <c r="S15" s="467"/>
      <c r="T15" s="467"/>
      <c r="U15" s="467"/>
      <c r="V15" s="468"/>
      <c r="W15" s="401" t="s">
        <v>130</v>
      </c>
      <c r="X15" s="402"/>
      <c r="Y15" s="402"/>
      <c r="Z15" s="402"/>
      <c r="AA15" s="402"/>
      <c r="AB15" s="392"/>
      <c r="AC15" s="436">
        <v>11301</v>
      </c>
      <c r="AD15" s="437"/>
      <c r="AE15" s="437"/>
      <c r="AF15" s="437"/>
      <c r="AG15" s="476"/>
      <c r="AH15" s="436">
        <v>11894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7466361</v>
      </c>
      <c r="BO15" s="349"/>
      <c r="BP15" s="349"/>
      <c r="BQ15" s="349"/>
      <c r="BR15" s="349"/>
      <c r="BS15" s="349"/>
      <c r="BT15" s="349"/>
      <c r="BU15" s="350"/>
      <c r="BV15" s="348">
        <v>7265149</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38.1</v>
      </c>
      <c r="AD16" s="470"/>
      <c r="AE16" s="470"/>
      <c r="AF16" s="470"/>
      <c r="AG16" s="471"/>
      <c r="AH16" s="469">
        <v>37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12490788</v>
      </c>
      <c r="BO16" s="386"/>
      <c r="BP16" s="386"/>
      <c r="BQ16" s="386"/>
      <c r="BR16" s="386"/>
      <c r="BS16" s="386"/>
      <c r="BT16" s="386"/>
      <c r="BU16" s="387"/>
      <c r="BV16" s="385">
        <v>12244070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16307</v>
      </c>
      <c r="AD17" s="437"/>
      <c r="AE17" s="437"/>
      <c r="AF17" s="437"/>
      <c r="AG17" s="476"/>
      <c r="AH17" s="436">
        <v>17576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9648412</v>
      </c>
      <c r="BO17" s="386"/>
      <c r="BP17" s="386"/>
      <c r="BQ17" s="386"/>
      <c r="BR17" s="386"/>
      <c r="BS17" s="386"/>
      <c r="BT17" s="386"/>
      <c r="BU17" s="387"/>
      <c r="BV17" s="385">
        <v>9382947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305.32</v>
      </c>
      <c r="M18" s="498"/>
      <c r="N18" s="498"/>
      <c r="O18" s="498"/>
      <c r="P18" s="498"/>
      <c r="Q18" s="498"/>
      <c r="R18" s="499"/>
      <c r="S18" s="499"/>
      <c r="T18" s="499"/>
      <c r="U18" s="499"/>
      <c r="V18" s="500"/>
      <c r="W18" s="403"/>
      <c r="X18" s="404"/>
      <c r="Y18" s="404"/>
      <c r="Z18" s="404"/>
      <c r="AA18" s="404"/>
      <c r="AB18" s="395"/>
      <c r="AC18" s="501">
        <v>55</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15526419</v>
      </c>
      <c r="BO18" s="386"/>
      <c r="BP18" s="386"/>
      <c r="BQ18" s="386"/>
      <c r="BR18" s="386"/>
      <c r="BS18" s="386"/>
      <c r="BT18" s="386"/>
      <c r="BU18" s="387"/>
      <c r="BV18" s="385">
        <v>14840727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23049202</v>
      </c>
      <c r="BO19" s="386"/>
      <c r="BP19" s="386"/>
      <c r="BQ19" s="386"/>
      <c r="BR19" s="386"/>
      <c r="BS19" s="386"/>
      <c r="BT19" s="386"/>
      <c r="BU19" s="387"/>
      <c r="BV19" s="385">
        <v>22839653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22726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34665880</v>
      </c>
      <c r="BO23" s="386"/>
      <c r="BP23" s="386"/>
      <c r="BQ23" s="386"/>
      <c r="BR23" s="386"/>
      <c r="BS23" s="386"/>
      <c r="BT23" s="386"/>
      <c r="BU23" s="387"/>
      <c r="BV23" s="385">
        <v>34483146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10300</v>
      </c>
      <c r="R24" s="437"/>
      <c r="S24" s="437"/>
      <c r="T24" s="437"/>
      <c r="U24" s="437"/>
      <c r="V24" s="476"/>
      <c r="W24" s="531"/>
      <c r="X24" s="519"/>
      <c r="Y24" s="520"/>
      <c r="Z24" s="435" t="s">
        <v>153</v>
      </c>
      <c r="AA24" s="415"/>
      <c r="AB24" s="415"/>
      <c r="AC24" s="415"/>
      <c r="AD24" s="415"/>
      <c r="AE24" s="415"/>
      <c r="AF24" s="415"/>
      <c r="AG24" s="416"/>
      <c r="AH24" s="436">
        <v>440</v>
      </c>
      <c r="AI24" s="437"/>
      <c r="AJ24" s="437"/>
      <c r="AK24" s="437"/>
      <c r="AL24" s="476"/>
      <c r="AM24" s="436">
        <v>1406680</v>
      </c>
      <c r="AN24" s="437"/>
      <c r="AO24" s="437"/>
      <c r="AP24" s="437"/>
      <c r="AQ24" s="437"/>
      <c r="AR24" s="476"/>
      <c r="AS24" s="436">
        <v>3197</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21065308</v>
      </c>
      <c r="BO24" s="386"/>
      <c r="BP24" s="386"/>
      <c r="BQ24" s="386"/>
      <c r="BR24" s="386"/>
      <c r="BS24" s="386"/>
      <c r="BT24" s="386"/>
      <c r="BU24" s="387"/>
      <c r="BV24" s="385">
        <v>21599848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8150</v>
      </c>
      <c r="R25" s="437"/>
      <c r="S25" s="437"/>
      <c r="T25" s="437"/>
      <c r="U25" s="437"/>
      <c r="V25" s="476"/>
      <c r="W25" s="531"/>
      <c r="X25" s="519"/>
      <c r="Y25" s="520"/>
      <c r="Z25" s="435" t="s">
        <v>156</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958605</v>
      </c>
      <c r="BO25" s="349"/>
      <c r="BP25" s="349"/>
      <c r="BQ25" s="349"/>
      <c r="BR25" s="349"/>
      <c r="BS25" s="349"/>
      <c r="BT25" s="349"/>
      <c r="BU25" s="350"/>
      <c r="BV25" s="348">
        <v>759470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7490</v>
      </c>
      <c r="R26" s="437"/>
      <c r="S26" s="437"/>
      <c r="T26" s="437"/>
      <c r="U26" s="437"/>
      <c r="V26" s="476"/>
      <c r="W26" s="531"/>
      <c r="X26" s="519"/>
      <c r="Y26" s="520"/>
      <c r="Z26" s="435" t="s">
        <v>159</v>
      </c>
      <c r="AA26" s="541"/>
      <c r="AB26" s="541"/>
      <c r="AC26" s="541"/>
      <c r="AD26" s="541"/>
      <c r="AE26" s="541"/>
      <c r="AF26" s="541"/>
      <c r="AG26" s="542"/>
      <c r="AH26" s="436">
        <v>3</v>
      </c>
      <c r="AI26" s="437"/>
      <c r="AJ26" s="437"/>
      <c r="AK26" s="437"/>
      <c r="AL26" s="476"/>
      <c r="AM26" s="436">
        <v>8868</v>
      </c>
      <c r="AN26" s="437"/>
      <c r="AO26" s="437"/>
      <c r="AP26" s="437"/>
      <c r="AQ26" s="437"/>
      <c r="AR26" s="476"/>
      <c r="AS26" s="436">
        <v>2956</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4630</v>
      </c>
      <c r="R27" s="437"/>
      <c r="S27" s="437"/>
      <c r="T27" s="437"/>
      <c r="U27" s="437"/>
      <c r="V27" s="476"/>
      <c r="W27" s="531"/>
      <c r="X27" s="519"/>
      <c r="Y27" s="520"/>
      <c r="Z27" s="435" t="s">
        <v>162</v>
      </c>
      <c r="AA27" s="415"/>
      <c r="AB27" s="415"/>
      <c r="AC27" s="415"/>
      <c r="AD27" s="415"/>
      <c r="AE27" s="415"/>
      <c r="AF27" s="415"/>
      <c r="AG27" s="416"/>
      <c r="AH27" s="436">
        <v>41</v>
      </c>
      <c r="AI27" s="437"/>
      <c r="AJ27" s="437"/>
      <c r="AK27" s="437"/>
      <c r="AL27" s="476"/>
      <c r="AM27" s="436">
        <v>145690</v>
      </c>
      <c r="AN27" s="437"/>
      <c r="AO27" s="437"/>
      <c r="AP27" s="437"/>
      <c r="AQ27" s="437"/>
      <c r="AR27" s="476"/>
      <c r="AS27" s="436">
        <v>3553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643919</v>
      </c>
      <c r="BO27" s="555"/>
      <c r="BP27" s="555"/>
      <c r="BQ27" s="555"/>
      <c r="BR27" s="555"/>
      <c r="BS27" s="555"/>
      <c r="BT27" s="555"/>
      <c r="BU27" s="556"/>
      <c r="BV27" s="554">
        <v>643444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4060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3543053</v>
      </c>
      <c r="BO28" s="349"/>
      <c r="BP28" s="349"/>
      <c r="BQ28" s="349"/>
      <c r="BR28" s="349"/>
      <c r="BS28" s="349"/>
      <c r="BT28" s="349"/>
      <c r="BU28" s="350"/>
      <c r="BV28" s="348">
        <v>3408752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3850</v>
      </c>
      <c r="R29" s="437"/>
      <c r="S29" s="437"/>
      <c r="T29" s="437"/>
      <c r="U29" s="437"/>
      <c r="V29" s="476"/>
      <c r="W29" s="532"/>
      <c r="X29" s="533"/>
      <c r="Y29" s="534"/>
      <c r="Z29" s="435" t="s">
        <v>169</v>
      </c>
      <c r="AA29" s="415"/>
      <c r="AB29" s="415"/>
      <c r="AC29" s="415"/>
      <c r="AD29" s="415"/>
      <c r="AE29" s="415"/>
      <c r="AF29" s="415"/>
      <c r="AG29" s="416"/>
      <c r="AH29" s="436">
        <v>481</v>
      </c>
      <c r="AI29" s="437"/>
      <c r="AJ29" s="437"/>
      <c r="AK29" s="437"/>
      <c r="AL29" s="476"/>
      <c r="AM29" s="436">
        <v>1552370</v>
      </c>
      <c r="AN29" s="437"/>
      <c r="AO29" s="437"/>
      <c r="AP29" s="437"/>
      <c r="AQ29" s="437"/>
      <c r="AR29" s="476"/>
      <c r="AS29" s="436">
        <v>3227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2200122</v>
      </c>
      <c r="BO29" s="386"/>
      <c r="BP29" s="386"/>
      <c r="BQ29" s="386"/>
      <c r="BR29" s="386"/>
      <c r="BS29" s="386"/>
      <c r="BT29" s="386"/>
      <c r="BU29" s="387"/>
      <c r="BV29" s="385">
        <v>2195394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4888393</v>
      </c>
      <c r="BO30" s="555"/>
      <c r="BP30" s="555"/>
      <c r="BQ30" s="555"/>
      <c r="BR30" s="555"/>
      <c r="BS30" s="555"/>
      <c r="BT30" s="555"/>
      <c r="BU30" s="556"/>
      <c r="BV30" s="554">
        <v>4652749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15</v>
      </c>
      <c r="BX34" s="566"/>
      <c r="BY34" s="567" t="str">
        <f>IF('各会計、関係団体の財政状況及び健全化判断比率'!B68="","",'各会計、関係団体の財政状況及び健全化判断比率'!B68)</f>
        <v>白河地方広域市町村圏整備組合（一般会計）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25</v>
      </c>
      <c r="CP34" s="566"/>
      <c r="CQ34" s="567" t="str">
        <f>IF('各会計、関係団体の財政状況及び健全化判断比率'!BS7="","",'各会計、関係団体の財政状況及び健全化判断比率'!BS7)</f>
        <v>白河地方土地開発公社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国有林野払受費特別会計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10</v>
      </c>
      <c r="BF35" s="566"/>
      <c r="BG35" s="567" t="str">
        <f>IF('各会計、関係団体の財政状況及び健全化判断比率'!B34="","",'各会計、関係団体の財政状況及び健全化判断比率'!B34)</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16</v>
      </c>
      <c r="BX35" s="566"/>
      <c r="BY35" s="567" t="str">
        <f>IF('各会計、関係団体の財政状況及び健全化判断比率'!B69="","",'各会計、関係団体の財政状況及び健全化判断比率'!B69)</f>
        <v>白河地方広域市町村圏整備組合（水道用水供給事業会計）</v>
      </c>
      <c r="BZ35" s="567"/>
      <c r="CA35" s="567"/>
      <c r="CB35" s="567"/>
      <c r="CC35" s="567"/>
      <c r="CD35" s="567"/>
      <c r="CE35" s="567"/>
      <c r="CF35" s="567"/>
      <c r="CG35" s="567"/>
      <c r="CH35" s="567"/>
      <c r="CI35" s="567"/>
      <c r="CJ35" s="567"/>
      <c r="CK35" s="567"/>
      <c r="CL35" s="567"/>
      <c r="CM35" s="567"/>
      <c r="CN35" s="165"/>
      <c r="CO35" s="566">
        <f t="shared" ref="CO35:CO43" si="3">IF(CQ35="","",CO34+1)</f>
        <v>26</v>
      </c>
      <c r="CP35" s="566"/>
      <c r="CQ35" s="567" t="str">
        <f>IF('各会計、関係団体の財政状況及び健全化判断比率'!BS8="","",'各会計、関係団体の財政状況及び健全化判断比率'!BS8)</f>
        <v>ひがし振興公社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教育財産特別会計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11</v>
      </c>
      <c r="BF36" s="566"/>
      <c r="BG36" s="567" t="str">
        <f>IF('各会計、関係団体の財政状況及び健全化判断比率'!B35="","",'各会計、関係団体の財政状況及び健全化判断比率'!B35)</f>
        <v>農業集落排水事業特別会計</v>
      </c>
      <c r="BH36" s="567"/>
      <c r="BI36" s="567"/>
      <c r="BJ36" s="567"/>
      <c r="BK36" s="567"/>
      <c r="BL36" s="567"/>
      <c r="BM36" s="567"/>
      <c r="BN36" s="567"/>
      <c r="BO36" s="567"/>
      <c r="BP36" s="567"/>
      <c r="BQ36" s="567"/>
      <c r="BR36" s="567"/>
      <c r="BS36" s="567"/>
      <c r="BT36" s="567"/>
      <c r="BU36" s="567"/>
      <c r="BV36" s="165"/>
      <c r="BW36" s="566">
        <f t="shared" si="2"/>
        <v>17</v>
      </c>
      <c r="BX36" s="566"/>
      <c r="BY36" s="567" t="str">
        <f>IF('各会計、関係団体の財政状況及び健全化判断比率'!B70="","",'各会計、関係団体の財政状況及び健全化判断比率'!B70)</f>
        <v>福島県市町村総合事務組合（一般会計）</v>
      </c>
      <c r="BZ36" s="567"/>
      <c r="CA36" s="567"/>
      <c r="CB36" s="567"/>
      <c r="CC36" s="567"/>
      <c r="CD36" s="567"/>
      <c r="CE36" s="567"/>
      <c r="CF36" s="567"/>
      <c r="CG36" s="567"/>
      <c r="CH36" s="567"/>
      <c r="CI36" s="567"/>
      <c r="CJ36" s="567"/>
      <c r="CK36" s="567"/>
      <c r="CL36" s="567"/>
      <c r="CM36" s="567"/>
      <c r="CN36" s="165"/>
      <c r="CO36" s="566">
        <f t="shared" si="3"/>
        <v>27</v>
      </c>
      <c r="CP36" s="566"/>
      <c r="CQ36" s="567" t="str">
        <f>IF('各会計、関係団体の財政状況及び健全化判断比率'!BS9="","",'各会計、関係団体の財政状況及び健全化判断比率'!BS9)</f>
        <v>産業サポート白河</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12</v>
      </c>
      <c r="BF37" s="566"/>
      <c r="BG37" s="567" t="str">
        <f>IF('各会計、関係団体の財政状況及び健全化判断比率'!B36="","",'各会計、関係団体の財政状況及び健全化判断比率'!B36)</f>
        <v>個別排水処理事業特別会計</v>
      </c>
      <c r="BH37" s="567"/>
      <c r="BI37" s="567"/>
      <c r="BJ37" s="567"/>
      <c r="BK37" s="567"/>
      <c r="BL37" s="567"/>
      <c r="BM37" s="567"/>
      <c r="BN37" s="567"/>
      <c r="BO37" s="567"/>
      <c r="BP37" s="567"/>
      <c r="BQ37" s="567"/>
      <c r="BR37" s="567"/>
      <c r="BS37" s="567"/>
      <c r="BT37" s="567"/>
      <c r="BU37" s="567"/>
      <c r="BV37" s="165"/>
      <c r="BW37" s="566">
        <f t="shared" si="2"/>
        <v>18</v>
      </c>
      <c r="BX37" s="566"/>
      <c r="BY37" s="567" t="str">
        <f>IF('各会計、関係団体の財政状況及び健全化判断比率'!B71="","",'各会計、関係団体の財政状況及び健全化判断比率'!B71)</f>
        <v>福島県市町村総合事務組合（消防補償等特別会計）</v>
      </c>
      <c r="BZ37" s="567"/>
      <c r="CA37" s="567"/>
      <c r="CB37" s="567"/>
      <c r="CC37" s="567"/>
      <c r="CD37" s="567"/>
      <c r="CE37" s="567"/>
      <c r="CF37" s="567"/>
      <c r="CG37" s="567"/>
      <c r="CH37" s="567"/>
      <c r="CI37" s="567"/>
      <c r="CJ37" s="567"/>
      <c r="CK37" s="567"/>
      <c r="CL37" s="567"/>
      <c r="CM37" s="567"/>
      <c r="CN37" s="165"/>
      <c r="CO37" s="566">
        <f t="shared" si="3"/>
        <v>28</v>
      </c>
      <c r="CP37" s="566"/>
      <c r="CQ37" s="567" t="str">
        <f>IF('各会計、関係団体の財政状況及び健全化判断比率'!BS10="","",'各会計、関係団体の財政状況及び健全化判断比率'!BS10)</f>
        <v>白河観光物産協会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13</v>
      </c>
      <c r="BF38" s="566"/>
      <c r="BG38" s="567" t="str">
        <f>IF('各会計、関係団体の財政状況及び健全化判断比率'!B37="","",'各会計、関係団体の財政状況及び健全化判断比率'!B37)</f>
        <v>地方卸売市場特別会計</v>
      </c>
      <c r="BH38" s="567"/>
      <c r="BI38" s="567"/>
      <c r="BJ38" s="567"/>
      <c r="BK38" s="567"/>
      <c r="BL38" s="567"/>
      <c r="BM38" s="567"/>
      <c r="BN38" s="567"/>
      <c r="BO38" s="567"/>
      <c r="BP38" s="567"/>
      <c r="BQ38" s="567"/>
      <c r="BR38" s="567"/>
      <c r="BS38" s="567"/>
      <c r="BT38" s="567"/>
      <c r="BU38" s="567"/>
      <c r="BV38" s="165"/>
      <c r="BW38" s="566">
        <f t="shared" si="2"/>
        <v>19</v>
      </c>
      <c r="BX38" s="566"/>
      <c r="BY38" s="567" t="str">
        <f>IF('各会計、関係団体の財政状況及び健全化判断比率'!B72="","",'各会計、関係団体の財政状況及び健全化判断比率'!B72)</f>
        <v>福島県市町村総合事務組合（消防賞じゅつ金特別会計）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14</v>
      </c>
      <c r="BF39" s="566"/>
      <c r="BG39" s="567" t="str">
        <f>IF('各会計、関係団体の財政状況及び健全化判断比率'!B38="","",'各会計、関係団体の財政状況及び健全化判断比率'!B38)</f>
        <v>土地造成事業特別会計</v>
      </c>
      <c r="BH39" s="567"/>
      <c r="BI39" s="567"/>
      <c r="BJ39" s="567"/>
      <c r="BK39" s="567"/>
      <c r="BL39" s="567"/>
      <c r="BM39" s="567"/>
      <c r="BN39" s="567"/>
      <c r="BO39" s="567"/>
      <c r="BP39" s="567"/>
      <c r="BQ39" s="567"/>
      <c r="BR39" s="567"/>
      <c r="BS39" s="567"/>
      <c r="BT39" s="567"/>
      <c r="BU39" s="567"/>
      <c r="BV39" s="165"/>
      <c r="BW39" s="566">
        <f t="shared" si="2"/>
        <v>20</v>
      </c>
      <c r="BX39" s="566"/>
      <c r="BY39" s="567" t="str">
        <f>IF('各会計、関係団体の財政状況及び健全化判断比率'!B73="","",'各会計、関係団体の財政状況及び健全化判断比率'!B73)</f>
        <v>福島県市町村総合事務組合（非常勤職員公務災害補償特別会計）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21</v>
      </c>
      <c r="BX40" s="566"/>
      <c r="BY40" s="567" t="str">
        <f>IF('各会計、関係団体の財政状況及び健全化判断比率'!B74="","",'各会計、関係団体の財政状況及び健全化判断比率'!B74)</f>
        <v>福島県市町村総合事務組合（自治会館管理特別会計）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22</v>
      </c>
      <c r="BX41" s="566"/>
      <c r="BY41" s="567" t="str">
        <f>IF('各会計、関係団体の財政状況及び健全化判断比率'!B75="","",'各会計、関係団体の財政状況及び健全化判断比率'!B75)</f>
        <v>福島県後期高齢者医療広域連合（一般会計）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23</v>
      </c>
      <c r="BX42" s="566"/>
      <c r="BY42" s="567" t="str">
        <f>IF('各会計、関係団体の財政状況及び健全化判断比率'!B76="","",'各会計、関係団体の財政状況及び健全化判断比率'!B76)</f>
        <v>福島県後期高齢者医療広域連合（後期高齢者医療特別会計）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24</v>
      </c>
      <c r="BX43" s="566"/>
      <c r="BY43" s="567" t="str">
        <f>IF('各会計、関係団体の財政状況及び健全化判断比率'!B77="","",'各会計、関係団体の財政状況及び健全化判断比率'!B77)</f>
        <v>福島県市民交通災害共済組合（一般会計）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9" t="s">
        <v>24</v>
      </c>
      <c r="C41" s="1170"/>
      <c r="D41" s="81"/>
      <c r="E41" s="1175" t="s">
        <v>25</v>
      </c>
      <c r="F41" s="1175"/>
      <c r="G41" s="1175"/>
      <c r="H41" s="1176"/>
      <c r="I41" s="82">
        <v>33440</v>
      </c>
      <c r="J41" s="83">
        <v>34079</v>
      </c>
      <c r="K41" s="83">
        <v>34315</v>
      </c>
      <c r="L41" s="83">
        <v>34288</v>
      </c>
      <c r="M41" s="84">
        <v>34461</v>
      </c>
    </row>
    <row r="42" spans="2:13" ht="27.75" customHeight="1">
      <c r="B42" s="1171"/>
      <c r="C42" s="1172"/>
      <c r="D42" s="85"/>
      <c r="E42" s="1177" t="s">
        <v>26</v>
      </c>
      <c r="F42" s="1177"/>
      <c r="G42" s="1177"/>
      <c r="H42" s="1178"/>
      <c r="I42" s="86">
        <v>733</v>
      </c>
      <c r="J42" s="87">
        <v>647</v>
      </c>
      <c r="K42" s="87">
        <v>548</v>
      </c>
      <c r="L42" s="87">
        <v>470</v>
      </c>
      <c r="M42" s="88">
        <v>426</v>
      </c>
    </row>
    <row r="43" spans="2:13" ht="27.75" customHeight="1">
      <c r="B43" s="1171"/>
      <c r="C43" s="1172"/>
      <c r="D43" s="85"/>
      <c r="E43" s="1177" t="s">
        <v>27</v>
      </c>
      <c r="F43" s="1177"/>
      <c r="G43" s="1177"/>
      <c r="H43" s="1178"/>
      <c r="I43" s="86">
        <v>16172</v>
      </c>
      <c r="J43" s="87">
        <v>16660</v>
      </c>
      <c r="K43" s="87">
        <v>16760</v>
      </c>
      <c r="L43" s="87">
        <v>16469</v>
      </c>
      <c r="M43" s="88">
        <v>15140</v>
      </c>
    </row>
    <row r="44" spans="2:13" ht="27.75" customHeight="1">
      <c r="B44" s="1171"/>
      <c r="C44" s="1172"/>
      <c r="D44" s="85"/>
      <c r="E44" s="1177" t="s">
        <v>28</v>
      </c>
      <c r="F44" s="1177"/>
      <c r="G44" s="1177"/>
      <c r="H44" s="1178"/>
      <c r="I44" s="86">
        <v>1042</v>
      </c>
      <c r="J44" s="87">
        <v>850</v>
      </c>
      <c r="K44" s="87">
        <v>778</v>
      </c>
      <c r="L44" s="87">
        <v>647</v>
      </c>
      <c r="M44" s="88">
        <v>553</v>
      </c>
    </row>
    <row r="45" spans="2:13" ht="27.75" customHeight="1">
      <c r="B45" s="1171"/>
      <c r="C45" s="1172"/>
      <c r="D45" s="85"/>
      <c r="E45" s="1177" t="s">
        <v>29</v>
      </c>
      <c r="F45" s="1177"/>
      <c r="G45" s="1177"/>
      <c r="H45" s="1178"/>
      <c r="I45" s="86">
        <v>5552</v>
      </c>
      <c r="J45" s="87">
        <v>5290</v>
      </c>
      <c r="K45" s="87">
        <v>4938</v>
      </c>
      <c r="L45" s="87">
        <v>4684</v>
      </c>
      <c r="M45" s="88">
        <v>4174</v>
      </c>
    </row>
    <row r="46" spans="2:13" ht="27.75" customHeight="1">
      <c r="B46" s="1171"/>
      <c r="C46" s="1172"/>
      <c r="D46" s="85"/>
      <c r="E46" s="1177" t="s">
        <v>30</v>
      </c>
      <c r="F46" s="1177"/>
      <c r="G46" s="1177"/>
      <c r="H46" s="1178"/>
      <c r="I46" s="86">
        <v>123</v>
      </c>
      <c r="J46" s="87">
        <v>90</v>
      </c>
      <c r="K46" s="87">
        <v>58</v>
      </c>
      <c r="L46" s="87">
        <v>26</v>
      </c>
      <c r="M46" s="88">
        <v>20</v>
      </c>
    </row>
    <row r="47" spans="2:13" ht="27.75" customHeight="1">
      <c r="B47" s="1171"/>
      <c r="C47" s="1172"/>
      <c r="D47" s="85"/>
      <c r="E47" s="1177" t="s">
        <v>31</v>
      </c>
      <c r="F47" s="1177"/>
      <c r="G47" s="1177"/>
      <c r="H47" s="1178"/>
      <c r="I47" s="86" t="s">
        <v>482</v>
      </c>
      <c r="J47" s="87" t="s">
        <v>482</v>
      </c>
      <c r="K47" s="87" t="s">
        <v>482</v>
      </c>
      <c r="L47" s="87" t="s">
        <v>482</v>
      </c>
      <c r="M47" s="88" t="s">
        <v>482</v>
      </c>
    </row>
    <row r="48" spans="2:13" ht="27.75" customHeight="1">
      <c r="B48" s="1173"/>
      <c r="C48" s="1174"/>
      <c r="D48" s="85"/>
      <c r="E48" s="1177" t="s">
        <v>32</v>
      </c>
      <c r="F48" s="1177"/>
      <c r="G48" s="1177"/>
      <c r="H48" s="1178"/>
      <c r="I48" s="86" t="s">
        <v>482</v>
      </c>
      <c r="J48" s="87" t="s">
        <v>482</v>
      </c>
      <c r="K48" s="87" t="s">
        <v>482</v>
      </c>
      <c r="L48" s="87" t="s">
        <v>482</v>
      </c>
      <c r="M48" s="88" t="s">
        <v>482</v>
      </c>
    </row>
    <row r="49" spans="2:13" ht="27.75" customHeight="1">
      <c r="B49" s="1179" t="s">
        <v>33</v>
      </c>
      <c r="C49" s="1180"/>
      <c r="D49" s="89"/>
      <c r="E49" s="1177" t="s">
        <v>34</v>
      </c>
      <c r="F49" s="1177"/>
      <c r="G49" s="1177"/>
      <c r="H49" s="1178"/>
      <c r="I49" s="86">
        <v>2826</v>
      </c>
      <c r="J49" s="87">
        <v>4060</v>
      </c>
      <c r="K49" s="87">
        <v>5364</v>
      </c>
      <c r="L49" s="87">
        <v>7896</v>
      </c>
      <c r="M49" s="88">
        <v>8836</v>
      </c>
    </row>
    <row r="50" spans="2:13" ht="27.75" customHeight="1">
      <c r="B50" s="1171"/>
      <c r="C50" s="1172"/>
      <c r="D50" s="85"/>
      <c r="E50" s="1177" t="s">
        <v>35</v>
      </c>
      <c r="F50" s="1177"/>
      <c r="G50" s="1177"/>
      <c r="H50" s="1178"/>
      <c r="I50" s="86">
        <v>875</v>
      </c>
      <c r="J50" s="87">
        <v>852</v>
      </c>
      <c r="K50" s="87">
        <v>824</v>
      </c>
      <c r="L50" s="87">
        <v>768</v>
      </c>
      <c r="M50" s="88">
        <v>851</v>
      </c>
    </row>
    <row r="51" spans="2:13" ht="27.75" customHeight="1">
      <c r="B51" s="1173"/>
      <c r="C51" s="1174"/>
      <c r="D51" s="85"/>
      <c r="E51" s="1177" t="s">
        <v>36</v>
      </c>
      <c r="F51" s="1177"/>
      <c r="G51" s="1177"/>
      <c r="H51" s="1178"/>
      <c r="I51" s="86">
        <v>33318</v>
      </c>
      <c r="J51" s="87">
        <v>34219</v>
      </c>
      <c r="K51" s="87">
        <v>34373</v>
      </c>
      <c r="L51" s="87">
        <v>35062</v>
      </c>
      <c r="M51" s="88">
        <v>34474</v>
      </c>
    </row>
    <row r="52" spans="2:13" ht="27.75" customHeight="1" thickBot="1">
      <c r="B52" s="1181" t="s">
        <v>37</v>
      </c>
      <c r="C52" s="1182"/>
      <c r="D52" s="90"/>
      <c r="E52" s="1183" t="s">
        <v>38</v>
      </c>
      <c r="F52" s="1183"/>
      <c r="G52" s="1183"/>
      <c r="H52" s="1184"/>
      <c r="I52" s="91">
        <v>20044</v>
      </c>
      <c r="J52" s="92">
        <v>18485</v>
      </c>
      <c r="K52" s="92">
        <v>16836</v>
      </c>
      <c r="L52" s="92">
        <v>12858</v>
      </c>
      <c r="M52" s="93">
        <v>10613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75527</v>
      </c>
      <c r="E3" s="116"/>
      <c r="F3" s="117">
        <v>66876</v>
      </c>
      <c r="G3" s="118"/>
      <c r="H3" s="119"/>
    </row>
    <row r="4" spans="1:8">
      <c r="A4" s="120"/>
      <c r="B4" s="121"/>
      <c r="C4" s="122"/>
      <c r="D4" s="123">
        <v>39084</v>
      </c>
      <c r="E4" s="124"/>
      <c r="F4" s="125">
        <v>36310</v>
      </c>
      <c r="G4" s="126"/>
      <c r="H4" s="127"/>
    </row>
    <row r="5" spans="1:8">
      <c r="A5" s="108" t="s">
        <v>515</v>
      </c>
      <c r="B5" s="113"/>
      <c r="C5" s="114"/>
      <c r="D5" s="115">
        <v>72668</v>
      </c>
      <c r="E5" s="116"/>
      <c r="F5" s="117">
        <v>51704</v>
      </c>
      <c r="G5" s="118"/>
      <c r="H5" s="119"/>
    </row>
    <row r="6" spans="1:8">
      <c r="A6" s="120"/>
      <c r="B6" s="121"/>
      <c r="C6" s="122"/>
      <c r="D6" s="123">
        <v>33415</v>
      </c>
      <c r="E6" s="124"/>
      <c r="F6" s="125">
        <v>26896</v>
      </c>
      <c r="G6" s="126"/>
      <c r="H6" s="127"/>
    </row>
    <row r="7" spans="1:8">
      <c r="A7" s="108" t="s">
        <v>516</v>
      </c>
      <c r="B7" s="113"/>
      <c r="C7" s="114"/>
      <c r="D7" s="115">
        <v>60057</v>
      </c>
      <c r="E7" s="116"/>
      <c r="F7" s="117">
        <v>52678</v>
      </c>
      <c r="G7" s="118"/>
      <c r="H7" s="119"/>
    </row>
    <row r="8" spans="1:8">
      <c r="A8" s="120"/>
      <c r="B8" s="121"/>
      <c r="C8" s="122"/>
      <c r="D8" s="123">
        <v>24116</v>
      </c>
      <c r="E8" s="124"/>
      <c r="F8" s="125">
        <v>30185</v>
      </c>
      <c r="G8" s="126"/>
      <c r="H8" s="127"/>
    </row>
    <row r="9" spans="1:8">
      <c r="A9" s="108" t="s">
        <v>517</v>
      </c>
      <c r="B9" s="113"/>
      <c r="C9" s="114"/>
      <c r="D9" s="115">
        <v>180452</v>
      </c>
      <c r="E9" s="116"/>
      <c r="F9" s="117">
        <v>69560</v>
      </c>
      <c r="G9" s="118"/>
      <c r="H9" s="119"/>
    </row>
    <row r="10" spans="1:8">
      <c r="A10" s="120"/>
      <c r="B10" s="121"/>
      <c r="C10" s="122"/>
      <c r="D10" s="123">
        <v>39013</v>
      </c>
      <c r="E10" s="124"/>
      <c r="F10" s="125">
        <v>35305</v>
      </c>
      <c r="G10" s="126"/>
      <c r="H10" s="127"/>
    </row>
    <row r="11" spans="1:8">
      <c r="A11" s="108" t="s">
        <v>518</v>
      </c>
      <c r="B11" s="113"/>
      <c r="C11" s="114"/>
      <c r="D11" s="115">
        <v>109201</v>
      </c>
      <c r="E11" s="116"/>
      <c r="F11" s="117">
        <v>65988</v>
      </c>
      <c r="G11" s="118"/>
      <c r="H11" s="119"/>
    </row>
    <row r="12" spans="1:8">
      <c r="A12" s="120"/>
      <c r="B12" s="121"/>
      <c r="C12" s="128"/>
      <c r="D12" s="123">
        <v>43487</v>
      </c>
      <c r="E12" s="124"/>
      <c r="F12" s="125">
        <v>36473</v>
      </c>
      <c r="G12" s="126"/>
      <c r="H12" s="127"/>
    </row>
    <row r="13" spans="1:8">
      <c r="A13" s="108"/>
      <c r="B13" s="113"/>
      <c r="C13" s="129"/>
      <c r="D13" s="130">
        <v>99581</v>
      </c>
      <c r="E13" s="131"/>
      <c r="F13" s="132">
        <v>61361</v>
      </c>
      <c r="G13" s="133"/>
      <c r="H13" s="119"/>
    </row>
    <row r="14" spans="1:8">
      <c r="A14" s="120"/>
      <c r="B14" s="121"/>
      <c r="C14" s="122"/>
      <c r="D14" s="123">
        <v>35823</v>
      </c>
      <c r="E14" s="124"/>
      <c r="F14" s="125">
        <v>33034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11.2</v>
      </c>
      <c r="C19" s="134">
        <f>ROUND(VALUE(SUBSTITUTE(実質収支比率等に係る経年分析!G$48,"▲","-")),2)</f>
        <v>9.89</v>
      </c>
      <c r="D19" s="134">
        <f>ROUND(VALUE(SUBSTITUTE(実質収支比率等に係る経年分析!H$48,"▲","-")),2)</f>
        <v>12.3</v>
      </c>
      <c r="E19" s="134">
        <f>ROUND(VALUE(SUBSTITUTE(実質収支比率等に係る経年分析!I$48,"▲","-")),2)</f>
        <v>7.44</v>
      </c>
      <c r="F19" s="134">
        <f>ROUND(VALUE(SUBSTITUTE(実質収支比率等に係る経年分析!J$48,"▲","-")),2)</f>
        <v>9.1199999999999992</v>
      </c>
    </row>
    <row r="20" spans="1:11">
      <c r="A20" s="134" t="s">
        <v>43</v>
      </c>
      <c r="B20" s="134">
        <f>ROUND(VALUE(SUBSTITUTE(実質収支比率等に係る経年分析!F$47,"▲","-")),2)</f>
        <v>9.66</v>
      </c>
      <c r="C20" s="134">
        <f>ROUND(VALUE(SUBSTITUTE(実質収支比率等に係る経年分析!G$47,"▲","-")),2)</f>
        <v>12.12</v>
      </c>
      <c r="D20" s="134">
        <f>ROUND(VALUE(SUBSTITUTE(実質収支比率等に係る経年分析!H$47,"▲","-")),2)</f>
        <v>13.54</v>
      </c>
      <c r="E20" s="134">
        <f>ROUND(VALUE(SUBSTITUTE(実質収支比率等に係る経年分析!I$47,"▲","-")),2)</f>
        <v>19.43</v>
      </c>
      <c r="F20" s="134">
        <f>ROUND(VALUE(SUBSTITUTE(実質収支比率等に係る経年分析!J$47,"▲","-")),2)</f>
        <v>20.11</v>
      </c>
    </row>
    <row r="21" spans="1:11">
      <c r="A21" s="134" t="s">
        <v>44</v>
      </c>
      <c r="B21" s="134">
        <f>IF(ISNUMBER(VALUE(SUBSTITUTE(実質収支比率等に係る経年分析!F$49,"▲","-"))),ROUND(VALUE(SUBSTITUTE(実質収支比率等に係る経年分析!F$49,"▲","-")),2),NA())</f>
        <v>8.73</v>
      </c>
      <c r="C21" s="134">
        <f>IF(ISNUMBER(VALUE(SUBSTITUTE(実質収支比率等に係る経年分析!G$49,"▲","-"))),ROUND(VALUE(SUBSTITUTE(実質収支比率等に係る経年分析!G$49,"▲","-")),2),NA())</f>
        <v>2.29</v>
      </c>
      <c r="D21" s="134">
        <f>IF(ISNUMBER(VALUE(SUBSTITUTE(実質収支比率等に係る経年分析!H$49,"▲","-"))),ROUND(VALUE(SUBSTITUTE(実質収支比率等に係る経年分析!H$49,"▲","-")),2),NA())</f>
        <v>4.5999999999999996</v>
      </c>
      <c r="E21" s="134">
        <f>IF(ISNUMBER(VALUE(SUBSTITUTE(実質収支比率等に係る経年分析!I$49,"▲","-"))),ROUND(VALUE(SUBSTITUTE(実質収支比率等に係る経年分析!I$49,"▲","-")),2),NA())</f>
        <v>2.11</v>
      </c>
      <c r="F21" s="134">
        <f>IF(ISNUMBER(VALUE(SUBSTITUTE(実質収支比率等に係る経年分析!J$49,"▲","-"))),ROUND(VALUE(SUBSTITUTE(実質収支比率等に係る経年分析!J$49,"▲","-")),2),NA())</f>
        <v>2.4900000000000002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地方卸売市場特別会計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0.13</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c r="A33" s="135" t="str">
        <f>IF(連結実質赤字比率に係る赤字・黒字の構成分析!C$37="",NA(),連結実質赤字比率に係る赤字・黒字の構成分析!C$37)</f>
        <v>土地造成事業特別会計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1.25</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9.8800000000000008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2959</v>
      </c>
      <c r="E42" s="136"/>
      <c r="F42" s="136"/>
      <c r="G42" s="136">
        <f>'実質公債費比率（分子）の構造'!L$52</f>
        <v>3003</v>
      </c>
      <c r="H42" s="136"/>
      <c r="I42" s="136"/>
      <c r="J42" s="136">
        <f>'実質公債費比率（分子）の構造'!M$52</f>
        <v>3037</v>
      </c>
      <c r="K42" s="136"/>
      <c r="L42" s="136"/>
      <c r="M42" s="136">
        <f>'実質公債費比率（分子）の構造'!N$52</f>
        <v>3112</v>
      </c>
      <c r="N42" s="136"/>
      <c r="O42" s="136"/>
      <c r="P42" s="136">
        <f>'実質公債費比率（分子）の構造'!O$52</f>
        <v>3248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192</v>
      </c>
      <c r="C44" s="136"/>
      <c r="D44" s="136"/>
      <c r="E44" s="136">
        <f>'実質公債費比率（分子）の構造'!L$50</f>
        <v>91</v>
      </c>
      <c r="F44" s="136"/>
      <c r="G44" s="136"/>
      <c r="H44" s="136">
        <f>'実質公債費比率（分子）の構造'!M$50</f>
        <v>84</v>
      </c>
      <c r="I44" s="136"/>
      <c r="J44" s="136"/>
      <c r="K44" s="136">
        <f>'実質公債費比率（分子）の構造'!N$50</f>
        <v>81</v>
      </c>
      <c r="L44" s="136"/>
      <c r="M44" s="136"/>
      <c r="N44" s="136">
        <f>'実質公債費比率（分子）の構造'!O$50</f>
        <v>49</v>
      </c>
      <c r="O44" s="136"/>
      <c r="P44" s="136"/>
    </row>
    <row r="45" spans="1:16">
      <c r="A45" s="136" t="s">
        <v>54</v>
      </c>
      <c r="B45" s="136">
        <f>'実質公債費比率（分子）の構造'!K$49</f>
        <v>254</v>
      </c>
      <c r="C45" s="136"/>
      <c r="D45" s="136"/>
      <c r="E45" s="136">
        <f>'実質公債費比率（分子）の構造'!L$49</f>
        <v>211</v>
      </c>
      <c r="F45" s="136"/>
      <c r="G45" s="136"/>
      <c r="H45" s="136">
        <f>'実質公債費比率（分子）の構造'!M$49</f>
        <v>130</v>
      </c>
      <c r="I45" s="136"/>
      <c r="J45" s="136"/>
      <c r="K45" s="136">
        <f>'実質公債費比率（分子）の構造'!N$49</f>
        <v>132</v>
      </c>
      <c r="L45" s="136"/>
      <c r="M45" s="136"/>
      <c r="N45" s="136">
        <f>'実質公債費比率（分子）の構造'!O$49</f>
        <v>112</v>
      </c>
      <c r="O45" s="136"/>
      <c r="P45" s="136"/>
    </row>
    <row r="46" spans="1:16">
      <c r="A46" s="136" t="s">
        <v>55</v>
      </c>
      <c r="B46" s="136">
        <f>'実質公債費比率（分子）の構造'!K$48</f>
        <v>1124</v>
      </c>
      <c r="C46" s="136"/>
      <c r="D46" s="136"/>
      <c r="E46" s="136">
        <f>'実質公債費比率（分子）の構造'!L$48</f>
        <v>1304</v>
      </c>
      <c r="F46" s="136"/>
      <c r="G46" s="136"/>
      <c r="H46" s="136">
        <f>'実質公債費比率（分子）の構造'!M$48</f>
        <v>1209</v>
      </c>
      <c r="I46" s="136"/>
      <c r="J46" s="136"/>
      <c r="K46" s="136">
        <f>'実質公債費比率（分子）の構造'!N$48</f>
        <v>987</v>
      </c>
      <c r="L46" s="136"/>
      <c r="M46" s="136"/>
      <c r="N46" s="136">
        <f>'実質公債費比率（分子）の構造'!O$48</f>
        <v>1206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3397</v>
      </c>
      <c r="C49" s="136"/>
      <c r="D49" s="136"/>
      <c r="E49" s="136">
        <f>'実質公債費比率（分子）の構造'!L$45</f>
        <v>3339</v>
      </c>
      <c r="F49" s="136"/>
      <c r="G49" s="136"/>
      <c r="H49" s="136">
        <f>'実質公債費比率（分子）の構造'!M$45</f>
        <v>3274</v>
      </c>
      <c r="I49" s="136"/>
      <c r="J49" s="136"/>
      <c r="K49" s="136">
        <f>'実質公債費比率（分子）の構造'!N$45</f>
        <v>3188</v>
      </c>
      <c r="L49" s="136"/>
      <c r="M49" s="136"/>
      <c r="N49" s="136">
        <f>'実質公債費比率（分子）の構造'!O$45</f>
        <v>3237</v>
      </c>
      <c r="O49" s="136"/>
      <c r="P49" s="136"/>
    </row>
    <row r="50" spans="1:16">
      <c r="A50" s="136" t="s">
        <v>59</v>
      </c>
      <c r="B50" s="136" t="e">
        <f>NA()</f>
        <v>#N/A</v>
      </c>
      <c r="C50" s="136">
        <f>IF(ISNUMBER('実質公債費比率（分子）の構造'!K$53),'実質公債費比率（分子）の構造'!K$53,NA())</f>
        <v>2008</v>
      </c>
      <c r="D50" s="136" t="e">
        <f>NA()</f>
        <v>#N/A</v>
      </c>
      <c r="E50" s="136" t="e">
        <f>NA()</f>
        <v>#N/A</v>
      </c>
      <c r="F50" s="136">
        <f>IF(ISNUMBER('実質公債費比率（分子）の構造'!L$53),'実質公債費比率（分子）の構造'!L$53,NA())</f>
        <v>1942</v>
      </c>
      <c r="G50" s="136" t="e">
        <f>NA()</f>
        <v>#N/A</v>
      </c>
      <c r="H50" s="136" t="e">
        <f>NA()</f>
        <v>#N/A</v>
      </c>
      <c r="I50" s="136">
        <f>IF(ISNUMBER('実質公債費比率（分子）の構造'!M$53),'実質公債費比率（分子）の構造'!M$53,NA())</f>
        <v>1660</v>
      </c>
      <c r="J50" s="136" t="e">
        <f>NA()</f>
        <v>#N/A</v>
      </c>
      <c r="K50" s="136" t="e">
        <f>NA()</f>
        <v>#N/A</v>
      </c>
      <c r="L50" s="136">
        <f>IF(ISNUMBER('実質公債費比率（分子）の構造'!N$53),'実質公債費比率（分子）の構造'!N$53,NA())</f>
        <v>1276</v>
      </c>
      <c r="M50" s="136" t="e">
        <f>NA()</f>
        <v>#N/A</v>
      </c>
      <c r="N50" s="136" t="e">
        <f>NA()</f>
        <v>#N/A</v>
      </c>
      <c r="O50" s="136">
        <f>IF(ISNUMBER('実質公債費比率（分子）の構造'!O$53),'実質公債費比率（分子）の構造'!O$53,NA())</f>
        <v>1356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33318</v>
      </c>
      <c r="E56" s="135"/>
      <c r="F56" s="135"/>
      <c r="G56" s="135">
        <f>'将来負担比率（分子）の構造'!J$51</f>
        <v>34219</v>
      </c>
      <c r="H56" s="135"/>
      <c r="I56" s="135"/>
      <c r="J56" s="135">
        <f>'将来負担比率（分子）の構造'!K$51</f>
        <v>34373</v>
      </c>
      <c r="K56" s="135"/>
      <c r="L56" s="135"/>
      <c r="M56" s="135">
        <f>'将来負担比率（分子）の構造'!L$51</f>
        <v>35062</v>
      </c>
      <c r="N56" s="135"/>
      <c r="O56" s="135"/>
      <c r="P56" s="135">
        <f>'将来負担比率（分子）の構造'!M$51</f>
        <v>34474</v>
      </c>
    </row>
    <row r="57" spans="1:16">
      <c r="A57" s="135" t="s">
        <v>35</v>
      </c>
      <c r="B57" s="135"/>
      <c r="C57" s="135"/>
      <c r="D57" s="135">
        <f>'将来負担比率（分子）の構造'!I$50</f>
        <v>875</v>
      </c>
      <c r="E57" s="135"/>
      <c r="F57" s="135"/>
      <c r="G57" s="135">
        <f>'将来負担比率（分子）の構造'!J$50</f>
        <v>852</v>
      </c>
      <c r="H57" s="135"/>
      <c r="I57" s="135"/>
      <c r="J57" s="135">
        <f>'将来負担比率（分子）の構造'!K$50</f>
        <v>824</v>
      </c>
      <c r="K57" s="135"/>
      <c r="L57" s="135"/>
      <c r="M57" s="135">
        <f>'将来負担比率（分子）の構造'!L$50</f>
        <v>768</v>
      </c>
      <c r="N57" s="135"/>
      <c r="O57" s="135"/>
      <c r="P57" s="135">
        <f>'将来負担比率（分子）の構造'!M$50</f>
        <v>851</v>
      </c>
    </row>
    <row r="58" spans="1:16">
      <c r="A58" s="135" t="s">
        <v>34</v>
      </c>
      <c r="B58" s="135"/>
      <c r="C58" s="135"/>
      <c r="D58" s="135">
        <f>'将来負担比率（分子）の構造'!I$49</f>
        <v>2826</v>
      </c>
      <c r="E58" s="135"/>
      <c r="F58" s="135"/>
      <c r="G58" s="135">
        <f>'将来負担比率（分子）の構造'!J$49</f>
        <v>4060</v>
      </c>
      <c r="H58" s="135"/>
      <c r="I58" s="135"/>
      <c r="J58" s="135">
        <f>'将来負担比率（分子）の構造'!K$49</f>
        <v>5364</v>
      </c>
      <c r="K58" s="135"/>
      <c r="L58" s="135"/>
      <c r="M58" s="135">
        <f>'将来負担比率（分子）の構造'!L$49</f>
        <v>7896</v>
      </c>
      <c r="N58" s="135"/>
      <c r="O58" s="135"/>
      <c r="P58" s="135">
        <f>'将来負担比率（分子）の構造'!M$49</f>
        <v>8836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123</v>
      </c>
      <c r="C61" s="135"/>
      <c r="D61" s="135"/>
      <c r="E61" s="135">
        <f>'将来負担比率（分子）の構造'!J$46</f>
        <v>90</v>
      </c>
      <c r="F61" s="135"/>
      <c r="G61" s="135"/>
      <c r="H61" s="135">
        <f>'将来負担比率（分子）の構造'!K$46</f>
        <v>58</v>
      </c>
      <c r="I61" s="135"/>
      <c r="J61" s="135"/>
      <c r="K61" s="135">
        <f>'将来負担比率（分子）の構造'!L$46</f>
        <v>26</v>
      </c>
      <c r="L61" s="135"/>
      <c r="M61" s="135"/>
      <c r="N61" s="135">
        <f>'将来負担比率（分子）の構造'!M$46</f>
        <v>20</v>
      </c>
      <c r="O61" s="135"/>
      <c r="P61" s="135"/>
    </row>
    <row r="62" spans="1:16">
      <c r="A62" s="135" t="s">
        <v>29</v>
      </c>
      <c r="B62" s="135">
        <f>'将来負担比率（分子）の構造'!I$45</f>
        <v>5552</v>
      </c>
      <c r="C62" s="135"/>
      <c r="D62" s="135"/>
      <c r="E62" s="135">
        <f>'将来負担比率（分子）の構造'!J$45</f>
        <v>5290</v>
      </c>
      <c r="F62" s="135"/>
      <c r="G62" s="135"/>
      <c r="H62" s="135">
        <f>'将来負担比率（分子）の構造'!K$45</f>
        <v>4938</v>
      </c>
      <c r="I62" s="135"/>
      <c r="J62" s="135"/>
      <c r="K62" s="135">
        <f>'将来負担比率（分子）の構造'!L$45</f>
        <v>4684</v>
      </c>
      <c r="L62" s="135"/>
      <c r="M62" s="135"/>
      <c r="N62" s="135">
        <f>'将来負担比率（分子）の構造'!M$45</f>
        <v>4174</v>
      </c>
      <c r="O62" s="135"/>
      <c r="P62" s="135"/>
    </row>
    <row r="63" spans="1:16">
      <c r="A63" s="135" t="s">
        <v>28</v>
      </c>
      <c r="B63" s="135">
        <f>'将来負担比率（分子）の構造'!I$44</f>
        <v>1042</v>
      </c>
      <c r="C63" s="135"/>
      <c r="D63" s="135"/>
      <c r="E63" s="135">
        <f>'将来負担比率（分子）の構造'!J$44</f>
        <v>850</v>
      </c>
      <c r="F63" s="135"/>
      <c r="G63" s="135"/>
      <c r="H63" s="135">
        <f>'将来負担比率（分子）の構造'!K$44</f>
        <v>778</v>
      </c>
      <c r="I63" s="135"/>
      <c r="J63" s="135"/>
      <c r="K63" s="135">
        <f>'将来負担比率（分子）の構造'!L$44</f>
        <v>647</v>
      </c>
      <c r="L63" s="135"/>
      <c r="M63" s="135"/>
      <c r="N63" s="135">
        <f>'将来負担比率（分子）の構造'!M$44</f>
        <v>553</v>
      </c>
      <c r="O63" s="135"/>
      <c r="P63" s="135"/>
    </row>
    <row r="64" spans="1:16">
      <c r="A64" s="135" t="s">
        <v>27</v>
      </c>
      <c r="B64" s="135">
        <f>'将来負担比率（分子）の構造'!I$43</f>
        <v>16172</v>
      </c>
      <c r="C64" s="135"/>
      <c r="D64" s="135"/>
      <c r="E64" s="135">
        <f>'将来負担比率（分子）の構造'!J$43</f>
        <v>16660</v>
      </c>
      <c r="F64" s="135"/>
      <c r="G64" s="135"/>
      <c r="H64" s="135">
        <f>'将来負担比率（分子）の構造'!K$43</f>
        <v>16760</v>
      </c>
      <c r="I64" s="135"/>
      <c r="J64" s="135"/>
      <c r="K64" s="135">
        <f>'将来負担比率（分子）の構造'!L$43</f>
        <v>16469</v>
      </c>
      <c r="L64" s="135"/>
      <c r="M64" s="135"/>
      <c r="N64" s="135">
        <f>'将来負担比率（分子）の構造'!M$43</f>
        <v>15140</v>
      </c>
      <c r="O64" s="135"/>
      <c r="P64" s="135"/>
    </row>
    <row r="65" spans="1:16">
      <c r="A65" s="135" t="s">
        <v>26</v>
      </c>
      <c r="B65" s="135">
        <f>'将来負担比率（分子）の構造'!I$42</f>
        <v>733</v>
      </c>
      <c r="C65" s="135"/>
      <c r="D65" s="135"/>
      <c r="E65" s="135">
        <f>'将来負担比率（分子）の構造'!J$42</f>
        <v>647</v>
      </c>
      <c r="F65" s="135"/>
      <c r="G65" s="135"/>
      <c r="H65" s="135">
        <f>'将来負担比率（分子）の構造'!K$42</f>
        <v>548</v>
      </c>
      <c r="I65" s="135"/>
      <c r="J65" s="135"/>
      <c r="K65" s="135">
        <f>'将来負担比率（分子）の構造'!L$42</f>
        <v>470</v>
      </c>
      <c r="L65" s="135"/>
      <c r="M65" s="135"/>
      <c r="N65" s="135">
        <f>'将来負担比率（分子）の構造'!M$42</f>
        <v>426</v>
      </c>
      <c r="O65" s="135"/>
      <c r="P65" s="135"/>
    </row>
    <row r="66" spans="1:16">
      <c r="A66" s="135" t="s">
        <v>25</v>
      </c>
      <c r="B66" s="135">
        <f>'将来負担比率（分子）の構造'!I$41</f>
        <v>33440</v>
      </c>
      <c r="C66" s="135"/>
      <c r="D66" s="135"/>
      <c r="E66" s="135">
        <f>'将来負担比率（分子）の構造'!J$41</f>
        <v>34079</v>
      </c>
      <c r="F66" s="135"/>
      <c r="G66" s="135"/>
      <c r="H66" s="135">
        <f>'将来負担比率（分子）の構造'!K$41</f>
        <v>34315</v>
      </c>
      <c r="I66" s="135"/>
      <c r="J66" s="135"/>
      <c r="K66" s="135">
        <f>'将来負担比率（分子）の構造'!L$41</f>
        <v>34288</v>
      </c>
      <c r="L66" s="135"/>
      <c r="M66" s="135"/>
      <c r="N66" s="135">
        <f>'将来負担比率（分子）の構造'!M$41</f>
        <v>34461</v>
      </c>
      <c r="O66" s="135"/>
      <c r="P66" s="135"/>
    </row>
    <row r="67" spans="1:16">
      <c r="A67" s="135" t="s">
        <v>63</v>
      </c>
      <c r="B67" s="135" t="e">
        <f>NA()</f>
        <v>#N/A</v>
      </c>
      <c r="C67" s="135">
        <f>IF(ISNUMBER('将来負担比率（分子）の構造'!I$52), IF('将来負担比率（分子）の構造'!I$52 &lt; 0, 0, '将来負担比率（分子）の構造'!I$52), NA())</f>
        <v>20044</v>
      </c>
      <c r="D67" s="135" t="e">
        <f>NA()</f>
        <v>#N/A</v>
      </c>
      <c r="E67" s="135" t="e">
        <f>NA()</f>
        <v>#N/A</v>
      </c>
      <c r="F67" s="135">
        <f>IF(ISNUMBER('将来負担比率（分子）の構造'!J$52), IF('将来負担比率（分子）の構造'!J$52 &lt; 0, 0, '将来負担比率（分子）の構造'!J$52), NA())</f>
        <v>18485</v>
      </c>
      <c r="G67" s="135" t="e">
        <f>NA()</f>
        <v>#N/A</v>
      </c>
      <c r="H67" s="135" t="e">
        <f>NA()</f>
        <v>#N/A</v>
      </c>
      <c r="I67" s="135">
        <f>IF(ISNUMBER('将来負担比率（分子）の構造'!K$52), IF('将来負担比率（分子）の構造'!K$52 &lt; 0, 0, '将来負担比率（分子）の構造'!K$52), NA())</f>
        <v>16836</v>
      </c>
      <c r="J67" s="135" t="e">
        <f>NA()</f>
        <v>#N/A</v>
      </c>
      <c r="K67" s="135" t="e">
        <f>NA()</f>
        <v>#N/A</v>
      </c>
      <c r="L67" s="135">
        <f>IF(ISNUMBER('将来負担比率（分子）の構造'!L$52), IF('将来負担比率（分子）の構造'!L$52 &lt; 0, 0, '将来負担比率（分子）の構造'!L$52), NA())</f>
        <v>12858</v>
      </c>
      <c r="M67" s="135" t="e">
        <f>NA()</f>
        <v>#N/A</v>
      </c>
      <c r="N67" s="135" t="e">
        <f>NA()</f>
        <v>#N/A</v>
      </c>
      <c r="O67" s="135">
        <f>IF(ISNUMBER('将来負担比率（分子）の構造'!M$52), IF('将来負担比率（分子）の構造'!M$52 &lt; 0, 0, '将来負担比率（分子）の構造'!M$52), NA())</f>
        <v>10613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8521135</v>
      </c>
      <c r="S5" s="583"/>
      <c r="T5" s="583"/>
      <c r="U5" s="583"/>
      <c r="V5" s="583"/>
      <c r="W5" s="583"/>
      <c r="X5" s="583"/>
      <c r="Y5" s="584"/>
      <c r="Z5" s="585">
        <v>18.5</v>
      </c>
      <c r="AA5" s="585"/>
      <c r="AB5" s="585"/>
      <c r="AC5" s="585"/>
      <c r="AD5" s="586">
        <v>8521135</v>
      </c>
      <c r="AE5" s="586"/>
      <c r="AF5" s="586"/>
      <c r="AG5" s="586"/>
      <c r="AH5" s="586"/>
      <c r="AI5" s="586"/>
      <c r="AJ5" s="586"/>
      <c r="AK5" s="586"/>
      <c r="AL5" s="587">
        <v>51.5</v>
      </c>
      <c r="AM5" s="588"/>
      <c r="AN5" s="588"/>
      <c r="AO5" s="589"/>
      <c r="AP5" s="579" t="s">
        <v>207</v>
      </c>
      <c r="AQ5" s="580"/>
      <c r="AR5" s="580"/>
      <c r="AS5" s="580"/>
      <c r="AT5" s="580"/>
      <c r="AU5" s="580"/>
      <c r="AV5" s="580"/>
      <c r="AW5" s="580"/>
      <c r="AX5" s="580"/>
      <c r="AY5" s="580"/>
      <c r="AZ5" s="580"/>
      <c r="BA5" s="580"/>
      <c r="BB5" s="580"/>
      <c r="BC5" s="580"/>
      <c r="BD5" s="580"/>
      <c r="BE5" s="580"/>
      <c r="BF5" s="581"/>
      <c r="BG5" s="593">
        <v>8516607</v>
      </c>
      <c r="BH5" s="594"/>
      <c r="BI5" s="594"/>
      <c r="BJ5" s="594"/>
      <c r="BK5" s="594"/>
      <c r="BL5" s="594"/>
      <c r="BM5" s="594"/>
      <c r="BN5" s="595"/>
      <c r="BO5" s="596">
        <v>99.9</v>
      </c>
      <c r="BP5" s="596"/>
      <c r="BQ5" s="596"/>
      <c r="BR5" s="596"/>
      <c r="BS5" s="597">
        <v>104766</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305012</v>
      </c>
      <c r="S6" s="594"/>
      <c r="T6" s="594"/>
      <c r="U6" s="594"/>
      <c r="V6" s="594"/>
      <c r="W6" s="594"/>
      <c r="X6" s="594"/>
      <c r="Y6" s="595"/>
      <c r="Z6" s="596">
        <v>0.7</v>
      </c>
      <c r="AA6" s="596"/>
      <c r="AB6" s="596"/>
      <c r="AC6" s="596"/>
      <c r="AD6" s="597">
        <v>305012</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8516607</v>
      </c>
      <c r="BH6" s="594"/>
      <c r="BI6" s="594"/>
      <c r="BJ6" s="594"/>
      <c r="BK6" s="594"/>
      <c r="BL6" s="594"/>
      <c r="BM6" s="594"/>
      <c r="BN6" s="595"/>
      <c r="BO6" s="596">
        <v>99.9</v>
      </c>
      <c r="BP6" s="596"/>
      <c r="BQ6" s="596"/>
      <c r="BR6" s="596"/>
      <c r="BS6" s="597">
        <v>104766</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295909</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295909</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14896</v>
      </c>
      <c r="S7" s="594"/>
      <c r="T7" s="594"/>
      <c r="U7" s="594"/>
      <c r="V7" s="594"/>
      <c r="W7" s="594"/>
      <c r="X7" s="594"/>
      <c r="Y7" s="595"/>
      <c r="Z7" s="596">
        <v>0</v>
      </c>
      <c r="AA7" s="596"/>
      <c r="AB7" s="596"/>
      <c r="AC7" s="596"/>
      <c r="AD7" s="597">
        <v>14896</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3717856</v>
      </c>
      <c r="BH7" s="594"/>
      <c r="BI7" s="594"/>
      <c r="BJ7" s="594"/>
      <c r="BK7" s="594"/>
      <c r="BL7" s="594"/>
      <c r="BM7" s="594"/>
      <c r="BN7" s="595"/>
      <c r="BO7" s="596">
        <v>43.6</v>
      </c>
      <c r="BP7" s="596"/>
      <c r="BQ7" s="596"/>
      <c r="BR7" s="596"/>
      <c r="BS7" s="597">
        <v>104766</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4665992</v>
      </c>
      <c r="CS7" s="594"/>
      <c r="CT7" s="594"/>
      <c r="CU7" s="594"/>
      <c r="CV7" s="594"/>
      <c r="CW7" s="594"/>
      <c r="CX7" s="594"/>
      <c r="CY7" s="595"/>
      <c r="CZ7" s="596">
        <v>10.8</v>
      </c>
      <c r="DA7" s="596"/>
      <c r="DB7" s="596"/>
      <c r="DC7" s="596"/>
      <c r="DD7" s="602">
        <v>366432</v>
      </c>
      <c r="DE7" s="594"/>
      <c r="DF7" s="594"/>
      <c r="DG7" s="594"/>
      <c r="DH7" s="594"/>
      <c r="DI7" s="594"/>
      <c r="DJ7" s="594"/>
      <c r="DK7" s="594"/>
      <c r="DL7" s="594"/>
      <c r="DM7" s="594"/>
      <c r="DN7" s="594"/>
      <c r="DO7" s="594"/>
      <c r="DP7" s="595"/>
      <c r="DQ7" s="602">
        <v>3997819</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41508</v>
      </c>
      <c r="S8" s="594"/>
      <c r="T8" s="594"/>
      <c r="U8" s="594"/>
      <c r="V8" s="594"/>
      <c r="W8" s="594"/>
      <c r="X8" s="594"/>
      <c r="Y8" s="595"/>
      <c r="Z8" s="596">
        <v>0.1</v>
      </c>
      <c r="AA8" s="596"/>
      <c r="AB8" s="596"/>
      <c r="AC8" s="596"/>
      <c r="AD8" s="597">
        <v>41508</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95664</v>
      </c>
      <c r="BH8" s="594"/>
      <c r="BI8" s="594"/>
      <c r="BJ8" s="594"/>
      <c r="BK8" s="594"/>
      <c r="BL8" s="594"/>
      <c r="BM8" s="594"/>
      <c r="BN8" s="595"/>
      <c r="BO8" s="596">
        <v>1.1000000000000001</v>
      </c>
      <c r="BP8" s="596"/>
      <c r="BQ8" s="596"/>
      <c r="BR8" s="596"/>
      <c r="BS8" s="602" t="s">
        <v>113</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17890713</v>
      </c>
      <c r="CS8" s="594"/>
      <c r="CT8" s="594"/>
      <c r="CU8" s="594"/>
      <c r="CV8" s="594"/>
      <c r="CW8" s="594"/>
      <c r="CX8" s="594"/>
      <c r="CY8" s="595"/>
      <c r="CZ8" s="596">
        <v>41.6</v>
      </c>
      <c r="DA8" s="596"/>
      <c r="DB8" s="596"/>
      <c r="DC8" s="596"/>
      <c r="DD8" s="602">
        <v>742573</v>
      </c>
      <c r="DE8" s="594"/>
      <c r="DF8" s="594"/>
      <c r="DG8" s="594"/>
      <c r="DH8" s="594"/>
      <c r="DI8" s="594"/>
      <c r="DJ8" s="594"/>
      <c r="DK8" s="594"/>
      <c r="DL8" s="594"/>
      <c r="DM8" s="594"/>
      <c r="DN8" s="594"/>
      <c r="DO8" s="594"/>
      <c r="DP8" s="595"/>
      <c r="DQ8" s="602">
        <v>3783597</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21833</v>
      </c>
      <c r="S9" s="594"/>
      <c r="T9" s="594"/>
      <c r="U9" s="594"/>
      <c r="V9" s="594"/>
      <c r="W9" s="594"/>
      <c r="X9" s="594"/>
      <c r="Y9" s="595"/>
      <c r="Z9" s="596">
        <v>0</v>
      </c>
      <c r="AA9" s="596"/>
      <c r="AB9" s="596"/>
      <c r="AC9" s="596"/>
      <c r="AD9" s="597">
        <v>21833</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2693726</v>
      </c>
      <c r="BH9" s="594"/>
      <c r="BI9" s="594"/>
      <c r="BJ9" s="594"/>
      <c r="BK9" s="594"/>
      <c r="BL9" s="594"/>
      <c r="BM9" s="594"/>
      <c r="BN9" s="595"/>
      <c r="BO9" s="596">
        <v>31.6</v>
      </c>
      <c r="BP9" s="596"/>
      <c r="BQ9" s="596"/>
      <c r="BR9" s="596"/>
      <c r="BS9" s="602" t="s">
        <v>113</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1471745</v>
      </c>
      <c r="CS9" s="594"/>
      <c r="CT9" s="594"/>
      <c r="CU9" s="594"/>
      <c r="CV9" s="594"/>
      <c r="CW9" s="594"/>
      <c r="CX9" s="594"/>
      <c r="CY9" s="595"/>
      <c r="CZ9" s="596">
        <v>3.4</v>
      </c>
      <c r="DA9" s="596"/>
      <c r="DB9" s="596"/>
      <c r="DC9" s="596"/>
      <c r="DD9" s="602" t="s">
        <v>113</v>
      </c>
      <c r="DE9" s="594"/>
      <c r="DF9" s="594"/>
      <c r="DG9" s="594"/>
      <c r="DH9" s="594"/>
      <c r="DI9" s="594"/>
      <c r="DJ9" s="594"/>
      <c r="DK9" s="594"/>
      <c r="DL9" s="594"/>
      <c r="DM9" s="594"/>
      <c r="DN9" s="594"/>
      <c r="DO9" s="594"/>
      <c r="DP9" s="595"/>
      <c r="DQ9" s="602">
        <v>1355111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722097</v>
      </c>
      <c r="S10" s="594"/>
      <c r="T10" s="594"/>
      <c r="U10" s="594"/>
      <c r="V10" s="594"/>
      <c r="W10" s="594"/>
      <c r="X10" s="594"/>
      <c r="Y10" s="595"/>
      <c r="Z10" s="596">
        <v>1.6</v>
      </c>
      <c r="AA10" s="596"/>
      <c r="AB10" s="596"/>
      <c r="AC10" s="596"/>
      <c r="AD10" s="597">
        <v>722097</v>
      </c>
      <c r="AE10" s="597"/>
      <c r="AF10" s="597"/>
      <c r="AG10" s="597"/>
      <c r="AH10" s="597"/>
      <c r="AI10" s="597"/>
      <c r="AJ10" s="597"/>
      <c r="AK10" s="597"/>
      <c r="AL10" s="598">
        <v>4.4000000000000004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198487</v>
      </c>
      <c r="BH10" s="594"/>
      <c r="BI10" s="594"/>
      <c r="BJ10" s="594"/>
      <c r="BK10" s="594"/>
      <c r="BL10" s="594"/>
      <c r="BM10" s="594"/>
      <c r="BN10" s="595"/>
      <c r="BO10" s="596">
        <v>2.2999999999999998</v>
      </c>
      <c r="BP10" s="596"/>
      <c r="BQ10" s="596"/>
      <c r="BR10" s="596"/>
      <c r="BS10" s="602" t="s">
        <v>113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230205</v>
      </c>
      <c r="CS10" s="594"/>
      <c r="CT10" s="594"/>
      <c r="CU10" s="594"/>
      <c r="CV10" s="594"/>
      <c r="CW10" s="594"/>
      <c r="CX10" s="594"/>
      <c r="CY10" s="595"/>
      <c r="CZ10" s="596">
        <v>0.5</v>
      </c>
      <c r="DA10" s="596"/>
      <c r="DB10" s="596"/>
      <c r="DC10" s="596"/>
      <c r="DD10" s="602" t="s">
        <v>113</v>
      </c>
      <c r="DE10" s="594"/>
      <c r="DF10" s="594"/>
      <c r="DG10" s="594"/>
      <c r="DH10" s="594"/>
      <c r="DI10" s="594"/>
      <c r="DJ10" s="594"/>
      <c r="DK10" s="594"/>
      <c r="DL10" s="594"/>
      <c r="DM10" s="594"/>
      <c r="DN10" s="594"/>
      <c r="DO10" s="594"/>
      <c r="DP10" s="595"/>
      <c r="DQ10" s="602">
        <v>15868</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46066</v>
      </c>
      <c r="S11" s="594"/>
      <c r="T11" s="594"/>
      <c r="U11" s="594"/>
      <c r="V11" s="594"/>
      <c r="W11" s="594"/>
      <c r="X11" s="594"/>
      <c r="Y11" s="595"/>
      <c r="Z11" s="596">
        <v>0.1</v>
      </c>
      <c r="AA11" s="596"/>
      <c r="AB11" s="596"/>
      <c r="AC11" s="596"/>
      <c r="AD11" s="597">
        <v>46066</v>
      </c>
      <c r="AE11" s="597"/>
      <c r="AF11" s="597"/>
      <c r="AG11" s="597"/>
      <c r="AH11" s="597"/>
      <c r="AI11" s="597"/>
      <c r="AJ11" s="597"/>
      <c r="AK11" s="597"/>
      <c r="AL11" s="598">
        <v>0.3</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729979</v>
      </c>
      <c r="BH11" s="594"/>
      <c r="BI11" s="594"/>
      <c r="BJ11" s="594"/>
      <c r="BK11" s="594"/>
      <c r="BL11" s="594"/>
      <c r="BM11" s="594"/>
      <c r="BN11" s="595"/>
      <c r="BO11" s="596">
        <v>8.6</v>
      </c>
      <c r="BP11" s="596"/>
      <c r="BQ11" s="596"/>
      <c r="BR11" s="596"/>
      <c r="BS11" s="602">
        <v>104766</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1873418</v>
      </c>
      <c r="CS11" s="594"/>
      <c r="CT11" s="594"/>
      <c r="CU11" s="594"/>
      <c r="CV11" s="594"/>
      <c r="CW11" s="594"/>
      <c r="CX11" s="594"/>
      <c r="CY11" s="595"/>
      <c r="CZ11" s="596">
        <v>4.4000000000000004</v>
      </c>
      <c r="DA11" s="596"/>
      <c r="DB11" s="596"/>
      <c r="DC11" s="596"/>
      <c r="DD11" s="602">
        <v>630301</v>
      </c>
      <c r="DE11" s="594"/>
      <c r="DF11" s="594"/>
      <c r="DG11" s="594"/>
      <c r="DH11" s="594"/>
      <c r="DI11" s="594"/>
      <c r="DJ11" s="594"/>
      <c r="DK11" s="594"/>
      <c r="DL11" s="594"/>
      <c r="DM11" s="594"/>
      <c r="DN11" s="594"/>
      <c r="DO11" s="594"/>
      <c r="DP11" s="595"/>
      <c r="DQ11" s="602">
        <v>1069865</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4063110</v>
      </c>
      <c r="BH12" s="594"/>
      <c r="BI12" s="594"/>
      <c r="BJ12" s="594"/>
      <c r="BK12" s="594"/>
      <c r="BL12" s="594"/>
      <c r="BM12" s="594"/>
      <c r="BN12" s="595"/>
      <c r="BO12" s="596">
        <v>47.7</v>
      </c>
      <c r="BP12" s="596"/>
      <c r="BQ12" s="596"/>
      <c r="BR12" s="596"/>
      <c r="BS12" s="602" t="s">
        <v>113</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1592018</v>
      </c>
      <c r="CS12" s="594"/>
      <c r="CT12" s="594"/>
      <c r="CU12" s="594"/>
      <c r="CV12" s="594"/>
      <c r="CW12" s="594"/>
      <c r="CX12" s="594"/>
      <c r="CY12" s="595"/>
      <c r="CZ12" s="596">
        <v>3.7</v>
      </c>
      <c r="DA12" s="596"/>
      <c r="DB12" s="596"/>
      <c r="DC12" s="596"/>
      <c r="DD12" s="602">
        <v>667387</v>
      </c>
      <c r="DE12" s="594"/>
      <c r="DF12" s="594"/>
      <c r="DG12" s="594"/>
      <c r="DH12" s="594"/>
      <c r="DI12" s="594"/>
      <c r="DJ12" s="594"/>
      <c r="DK12" s="594"/>
      <c r="DL12" s="594"/>
      <c r="DM12" s="594"/>
      <c r="DN12" s="594"/>
      <c r="DO12" s="594"/>
      <c r="DP12" s="595"/>
      <c r="DQ12" s="602">
        <v>778167</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41087</v>
      </c>
      <c r="S13" s="594"/>
      <c r="T13" s="594"/>
      <c r="U13" s="594"/>
      <c r="V13" s="594"/>
      <c r="W13" s="594"/>
      <c r="X13" s="594"/>
      <c r="Y13" s="595"/>
      <c r="Z13" s="596">
        <v>0.1</v>
      </c>
      <c r="AA13" s="596"/>
      <c r="AB13" s="596"/>
      <c r="AC13" s="596"/>
      <c r="AD13" s="597">
        <v>41087</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4038221</v>
      </c>
      <c r="BH13" s="594"/>
      <c r="BI13" s="594"/>
      <c r="BJ13" s="594"/>
      <c r="BK13" s="594"/>
      <c r="BL13" s="594"/>
      <c r="BM13" s="594"/>
      <c r="BN13" s="595"/>
      <c r="BO13" s="596">
        <v>47.4</v>
      </c>
      <c r="BP13" s="596"/>
      <c r="BQ13" s="596"/>
      <c r="BR13" s="596"/>
      <c r="BS13" s="602" t="s">
        <v>113</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3812624</v>
      </c>
      <c r="CS13" s="594"/>
      <c r="CT13" s="594"/>
      <c r="CU13" s="594"/>
      <c r="CV13" s="594"/>
      <c r="CW13" s="594"/>
      <c r="CX13" s="594"/>
      <c r="CY13" s="595"/>
      <c r="CZ13" s="596">
        <v>8.9</v>
      </c>
      <c r="DA13" s="596"/>
      <c r="DB13" s="596"/>
      <c r="DC13" s="596"/>
      <c r="DD13" s="602">
        <v>2307397</v>
      </c>
      <c r="DE13" s="594"/>
      <c r="DF13" s="594"/>
      <c r="DG13" s="594"/>
      <c r="DH13" s="594"/>
      <c r="DI13" s="594"/>
      <c r="DJ13" s="594"/>
      <c r="DK13" s="594"/>
      <c r="DL13" s="594"/>
      <c r="DM13" s="594"/>
      <c r="DN13" s="594"/>
      <c r="DO13" s="594"/>
      <c r="DP13" s="595"/>
      <c r="DQ13" s="602">
        <v>1920465</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129819</v>
      </c>
      <c r="BH14" s="594"/>
      <c r="BI14" s="594"/>
      <c r="BJ14" s="594"/>
      <c r="BK14" s="594"/>
      <c r="BL14" s="594"/>
      <c r="BM14" s="594"/>
      <c r="BN14" s="595"/>
      <c r="BO14" s="596">
        <v>1.5</v>
      </c>
      <c r="BP14" s="596"/>
      <c r="BQ14" s="596"/>
      <c r="BR14" s="596"/>
      <c r="BS14" s="602" t="s">
        <v>113</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929856</v>
      </c>
      <c r="CS14" s="594"/>
      <c r="CT14" s="594"/>
      <c r="CU14" s="594"/>
      <c r="CV14" s="594"/>
      <c r="CW14" s="594"/>
      <c r="CX14" s="594"/>
      <c r="CY14" s="595"/>
      <c r="CZ14" s="596">
        <v>2.2000000000000002</v>
      </c>
      <c r="DA14" s="596"/>
      <c r="DB14" s="596"/>
      <c r="DC14" s="596"/>
      <c r="DD14" s="602">
        <v>118091</v>
      </c>
      <c r="DE14" s="594"/>
      <c r="DF14" s="594"/>
      <c r="DG14" s="594"/>
      <c r="DH14" s="594"/>
      <c r="DI14" s="594"/>
      <c r="DJ14" s="594"/>
      <c r="DK14" s="594"/>
      <c r="DL14" s="594"/>
      <c r="DM14" s="594"/>
      <c r="DN14" s="594"/>
      <c r="DO14" s="594"/>
      <c r="DP14" s="595"/>
      <c r="DQ14" s="602">
        <v>811716</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24198</v>
      </c>
      <c r="S15" s="594"/>
      <c r="T15" s="594"/>
      <c r="U15" s="594"/>
      <c r="V15" s="594"/>
      <c r="W15" s="594"/>
      <c r="X15" s="594"/>
      <c r="Y15" s="595"/>
      <c r="Z15" s="596">
        <v>0.1</v>
      </c>
      <c r="AA15" s="596"/>
      <c r="AB15" s="596"/>
      <c r="AC15" s="596"/>
      <c r="AD15" s="597">
        <v>24198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605822</v>
      </c>
      <c r="BH15" s="594"/>
      <c r="BI15" s="594"/>
      <c r="BJ15" s="594"/>
      <c r="BK15" s="594"/>
      <c r="BL15" s="594"/>
      <c r="BM15" s="594"/>
      <c r="BN15" s="595"/>
      <c r="BO15" s="596">
        <v>7.1</v>
      </c>
      <c r="BP15" s="596"/>
      <c r="BQ15" s="596"/>
      <c r="BR15" s="596"/>
      <c r="BS15" s="602" t="s">
        <v>113</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4463741</v>
      </c>
      <c r="CS15" s="594"/>
      <c r="CT15" s="594"/>
      <c r="CU15" s="594"/>
      <c r="CV15" s="594"/>
      <c r="CW15" s="594"/>
      <c r="CX15" s="594"/>
      <c r="CY15" s="595"/>
      <c r="CZ15" s="596">
        <v>10.4</v>
      </c>
      <c r="DA15" s="596"/>
      <c r="DB15" s="596"/>
      <c r="DC15" s="596"/>
      <c r="DD15" s="602">
        <v>2067821</v>
      </c>
      <c r="DE15" s="594"/>
      <c r="DF15" s="594"/>
      <c r="DG15" s="594"/>
      <c r="DH15" s="594"/>
      <c r="DI15" s="594"/>
      <c r="DJ15" s="594"/>
      <c r="DK15" s="594"/>
      <c r="DL15" s="594"/>
      <c r="DM15" s="594"/>
      <c r="DN15" s="594"/>
      <c r="DO15" s="594"/>
      <c r="DP15" s="595"/>
      <c r="DQ15" s="602">
        <v>2685606</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9220135</v>
      </c>
      <c r="S16" s="594"/>
      <c r="T16" s="594"/>
      <c r="U16" s="594"/>
      <c r="V16" s="594"/>
      <c r="W16" s="594"/>
      <c r="X16" s="594"/>
      <c r="Y16" s="595"/>
      <c r="Z16" s="596">
        <v>20.100000000000001</v>
      </c>
      <c r="AA16" s="596"/>
      <c r="AB16" s="596"/>
      <c r="AC16" s="596"/>
      <c r="AD16" s="597">
        <v>6729166</v>
      </c>
      <c r="AE16" s="597"/>
      <c r="AF16" s="597"/>
      <c r="AG16" s="597"/>
      <c r="AH16" s="597"/>
      <c r="AI16" s="597"/>
      <c r="AJ16" s="597"/>
      <c r="AK16" s="597"/>
      <c r="AL16" s="598">
        <v>40.6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2558648</v>
      </c>
      <c r="CS16" s="594"/>
      <c r="CT16" s="594"/>
      <c r="CU16" s="594"/>
      <c r="CV16" s="594"/>
      <c r="CW16" s="594"/>
      <c r="CX16" s="594"/>
      <c r="CY16" s="595"/>
      <c r="CZ16" s="596">
        <v>5.9</v>
      </c>
      <c r="DA16" s="596"/>
      <c r="DB16" s="596"/>
      <c r="DC16" s="596"/>
      <c r="DD16" s="602" t="s">
        <v>113</v>
      </c>
      <c r="DE16" s="594"/>
      <c r="DF16" s="594"/>
      <c r="DG16" s="594"/>
      <c r="DH16" s="594"/>
      <c r="DI16" s="594"/>
      <c r="DJ16" s="594"/>
      <c r="DK16" s="594"/>
      <c r="DL16" s="594"/>
      <c r="DM16" s="594"/>
      <c r="DN16" s="594"/>
      <c r="DO16" s="594"/>
      <c r="DP16" s="595"/>
      <c r="DQ16" s="602">
        <v>264994</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6729166</v>
      </c>
      <c r="S17" s="594"/>
      <c r="T17" s="594"/>
      <c r="U17" s="594"/>
      <c r="V17" s="594"/>
      <c r="W17" s="594"/>
      <c r="X17" s="594"/>
      <c r="Y17" s="595"/>
      <c r="Z17" s="596">
        <v>14.6</v>
      </c>
      <c r="AA17" s="596"/>
      <c r="AB17" s="596"/>
      <c r="AC17" s="596"/>
      <c r="AD17" s="597">
        <v>6729166</v>
      </c>
      <c r="AE17" s="597"/>
      <c r="AF17" s="597"/>
      <c r="AG17" s="597"/>
      <c r="AH17" s="597"/>
      <c r="AI17" s="597"/>
      <c r="AJ17" s="597"/>
      <c r="AK17" s="597"/>
      <c r="AL17" s="598">
        <v>40.6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3226249</v>
      </c>
      <c r="CS17" s="594"/>
      <c r="CT17" s="594"/>
      <c r="CU17" s="594"/>
      <c r="CV17" s="594"/>
      <c r="CW17" s="594"/>
      <c r="CX17" s="594"/>
      <c r="CY17" s="595"/>
      <c r="CZ17" s="596">
        <v>7.5</v>
      </c>
      <c r="DA17" s="596"/>
      <c r="DB17" s="596"/>
      <c r="DC17" s="596"/>
      <c r="DD17" s="602" t="s">
        <v>113</v>
      </c>
      <c r="DE17" s="594"/>
      <c r="DF17" s="594"/>
      <c r="DG17" s="594"/>
      <c r="DH17" s="594"/>
      <c r="DI17" s="594"/>
      <c r="DJ17" s="594"/>
      <c r="DK17" s="594"/>
      <c r="DL17" s="594"/>
      <c r="DM17" s="594"/>
      <c r="DN17" s="594"/>
      <c r="DO17" s="594"/>
      <c r="DP17" s="595"/>
      <c r="DQ17" s="602">
        <v>3137055</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1212618</v>
      </c>
      <c r="S18" s="594"/>
      <c r="T18" s="594"/>
      <c r="U18" s="594"/>
      <c r="V18" s="594"/>
      <c r="W18" s="594"/>
      <c r="X18" s="594"/>
      <c r="Y18" s="595"/>
      <c r="Z18" s="596">
        <v>2.6</v>
      </c>
      <c r="AA18" s="596"/>
      <c r="AB18" s="596"/>
      <c r="AC18" s="596"/>
      <c r="AD18" s="597" t="s">
        <v>113</v>
      </c>
      <c r="AE18" s="597"/>
      <c r="AF18" s="597"/>
      <c r="AG18" s="597"/>
      <c r="AH18" s="597"/>
      <c r="AI18" s="597"/>
      <c r="AJ18" s="597"/>
      <c r="AK18" s="597"/>
      <c r="AL18" s="598" t="s">
        <v>113</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1278351</v>
      </c>
      <c r="S19" s="594"/>
      <c r="T19" s="594"/>
      <c r="U19" s="594"/>
      <c r="V19" s="594"/>
      <c r="W19" s="594"/>
      <c r="X19" s="594"/>
      <c r="Y19" s="595"/>
      <c r="Z19" s="596">
        <v>2.8</v>
      </c>
      <c r="AA19" s="596"/>
      <c r="AB19" s="596"/>
      <c r="AC19" s="596"/>
      <c r="AD19" s="597" t="s">
        <v>113</v>
      </c>
      <c r="AE19" s="597"/>
      <c r="AF19" s="597"/>
      <c r="AG19" s="597"/>
      <c r="AH19" s="597"/>
      <c r="AI19" s="597"/>
      <c r="AJ19" s="597"/>
      <c r="AK19" s="597"/>
      <c r="AL19" s="598" t="s">
        <v>113</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4528</v>
      </c>
      <c r="BH19" s="594"/>
      <c r="BI19" s="594"/>
      <c r="BJ19" s="594"/>
      <c r="BK19" s="594"/>
      <c r="BL19" s="594"/>
      <c r="BM19" s="594"/>
      <c r="BN19" s="595"/>
      <c r="BO19" s="596">
        <v>0.1</v>
      </c>
      <c r="BP19" s="596"/>
      <c r="BQ19" s="596"/>
      <c r="BR19" s="596"/>
      <c r="BS19" s="602" t="s">
        <v>113</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18957967</v>
      </c>
      <c r="S20" s="594"/>
      <c r="T20" s="594"/>
      <c r="U20" s="594"/>
      <c r="V20" s="594"/>
      <c r="W20" s="594"/>
      <c r="X20" s="594"/>
      <c r="Y20" s="595"/>
      <c r="Z20" s="596">
        <v>41.3</v>
      </c>
      <c r="AA20" s="596"/>
      <c r="AB20" s="596"/>
      <c r="AC20" s="596"/>
      <c r="AD20" s="597">
        <v>16466998</v>
      </c>
      <c r="AE20" s="597"/>
      <c r="AF20" s="597"/>
      <c r="AG20" s="597"/>
      <c r="AH20" s="597"/>
      <c r="AI20" s="597"/>
      <c r="AJ20" s="597"/>
      <c r="AK20" s="597"/>
      <c r="AL20" s="598">
        <v>99.4</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4528</v>
      </c>
      <c r="BH20" s="594"/>
      <c r="BI20" s="594"/>
      <c r="BJ20" s="594"/>
      <c r="BK20" s="594"/>
      <c r="BL20" s="594"/>
      <c r="BM20" s="594"/>
      <c r="BN20" s="595"/>
      <c r="BO20" s="596">
        <v>0.1</v>
      </c>
      <c r="BP20" s="596"/>
      <c r="BQ20" s="596"/>
      <c r="BR20" s="596"/>
      <c r="BS20" s="602" t="s">
        <v>113</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43011118</v>
      </c>
      <c r="CS20" s="594"/>
      <c r="CT20" s="594"/>
      <c r="CU20" s="594"/>
      <c r="CV20" s="594"/>
      <c r="CW20" s="594"/>
      <c r="CX20" s="594"/>
      <c r="CY20" s="595"/>
      <c r="CZ20" s="596">
        <v>100</v>
      </c>
      <c r="DA20" s="596"/>
      <c r="DB20" s="596"/>
      <c r="DC20" s="596"/>
      <c r="DD20" s="602">
        <v>6900002</v>
      </c>
      <c r="DE20" s="594"/>
      <c r="DF20" s="594"/>
      <c r="DG20" s="594"/>
      <c r="DH20" s="594"/>
      <c r="DI20" s="594"/>
      <c r="DJ20" s="594"/>
      <c r="DK20" s="594"/>
      <c r="DL20" s="594"/>
      <c r="DM20" s="594"/>
      <c r="DN20" s="594"/>
      <c r="DO20" s="594"/>
      <c r="DP20" s="595"/>
      <c r="DQ20" s="602">
        <v>20116172</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8811</v>
      </c>
      <c r="S21" s="594"/>
      <c r="T21" s="594"/>
      <c r="U21" s="594"/>
      <c r="V21" s="594"/>
      <c r="W21" s="594"/>
      <c r="X21" s="594"/>
      <c r="Y21" s="595"/>
      <c r="Z21" s="596">
        <v>0</v>
      </c>
      <c r="AA21" s="596"/>
      <c r="AB21" s="596"/>
      <c r="AC21" s="596"/>
      <c r="AD21" s="597">
        <v>8811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4528</v>
      </c>
      <c r="BH21" s="594"/>
      <c r="BI21" s="594"/>
      <c r="BJ21" s="594"/>
      <c r="BK21" s="594"/>
      <c r="BL21" s="594"/>
      <c r="BM21" s="594"/>
      <c r="BN21" s="595"/>
      <c r="BO21" s="596">
        <v>0.1</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152643</v>
      </c>
      <c r="S22" s="594"/>
      <c r="T22" s="594"/>
      <c r="U22" s="594"/>
      <c r="V22" s="594"/>
      <c r="W22" s="594"/>
      <c r="X22" s="594"/>
      <c r="Y22" s="595"/>
      <c r="Z22" s="596">
        <v>0.3</v>
      </c>
      <c r="AA22" s="596"/>
      <c r="AB22" s="596"/>
      <c r="AC22" s="596"/>
      <c r="AD22" s="597">
        <v>259</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351947</v>
      </c>
      <c r="S23" s="594"/>
      <c r="T23" s="594"/>
      <c r="U23" s="594"/>
      <c r="V23" s="594"/>
      <c r="W23" s="594"/>
      <c r="X23" s="594"/>
      <c r="Y23" s="595"/>
      <c r="Z23" s="596">
        <v>0.8</v>
      </c>
      <c r="AA23" s="596"/>
      <c r="AB23" s="596"/>
      <c r="AC23" s="596"/>
      <c r="AD23" s="597">
        <v>34958</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41167</v>
      </c>
      <c r="S24" s="594"/>
      <c r="T24" s="594"/>
      <c r="U24" s="594"/>
      <c r="V24" s="594"/>
      <c r="W24" s="594"/>
      <c r="X24" s="594"/>
      <c r="Y24" s="595"/>
      <c r="Z24" s="596">
        <v>0.1</v>
      </c>
      <c r="AA24" s="596"/>
      <c r="AB24" s="596"/>
      <c r="AC24" s="596"/>
      <c r="AD24" s="597" t="s">
        <v>113</v>
      </c>
      <c r="AE24" s="597"/>
      <c r="AF24" s="597"/>
      <c r="AG24" s="597"/>
      <c r="AH24" s="597"/>
      <c r="AI24" s="597"/>
      <c r="AJ24" s="597"/>
      <c r="AK24" s="597"/>
      <c r="AL24" s="598" t="s">
        <v>113</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11876156</v>
      </c>
      <c r="CS24" s="583"/>
      <c r="CT24" s="583"/>
      <c r="CU24" s="583"/>
      <c r="CV24" s="583"/>
      <c r="CW24" s="583"/>
      <c r="CX24" s="583"/>
      <c r="CY24" s="584"/>
      <c r="CZ24" s="620">
        <v>27.6</v>
      </c>
      <c r="DA24" s="621"/>
      <c r="DB24" s="621"/>
      <c r="DC24" s="622"/>
      <c r="DD24" s="619">
        <v>8528682</v>
      </c>
      <c r="DE24" s="583"/>
      <c r="DF24" s="583"/>
      <c r="DG24" s="583"/>
      <c r="DH24" s="583"/>
      <c r="DI24" s="583"/>
      <c r="DJ24" s="583"/>
      <c r="DK24" s="584"/>
      <c r="DL24" s="619">
        <v>8379868</v>
      </c>
      <c r="DM24" s="583"/>
      <c r="DN24" s="583"/>
      <c r="DO24" s="583"/>
      <c r="DP24" s="583"/>
      <c r="DQ24" s="583"/>
      <c r="DR24" s="583"/>
      <c r="DS24" s="583"/>
      <c r="DT24" s="583"/>
      <c r="DU24" s="583"/>
      <c r="DV24" s="584"/>
      <c r="DW24" s="587">
        <v>47.1</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4457337</v>
      </c>
      <c r="S25" s="594"/>
      <c r="T25" s="594"/>
      <c r="U25" s="594"/>
      <c r="V25" s="594"/>
      <c r="W25" s="594"/>
      <c r="X25" s="594"/>
      <c r="Y25" s="595"/>
      <c r="Z25" s="596">
        <v>9.6999999999999993</v>
      </c>
      <c r="AA25" s="596"/>
      <c r="AB25" s="596"/>
      <c r="AC25" s="596"/>
      <c r="AD25" s="597" t="s">
        <v>113</v>
      </c>
      <c r="AE25" s="597"/>
      <c r="AF25" s="597"/>
      <c r="AG25" s="597"/>
      <c r="AH25" s="597"/>
      <c r="AI25" s="597"/>
      <c r="AJ25" s="597"/>
      <c r="AK25" s="597"/>
      <c r="AL25" s="598" t="s">
        <v>113</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4340323</v>
      </c>
      <c r="CS25" s="625"/>
      <c r="CT25" s="625"/>
      <c r="CU25" s="625"/>
      <c r="CV25" s="625"/>
      <c r="CW25" s="625"/>
      <c r="CX25" s="625"/>
      <c r="CY25" s="626"/>
      <c r="CZ25" s="627">
        <v>10.1</v>
      </c>
      <c r="DA25" s="628"/>
      <c r="DB25" s="628"/>
      <c r="DC25" s="629"/>
      <c r="DD25" s="602">
        <v>4019159</v>
      </c>
      <c r="DE25" s="625"/>
      <c r="DF25" s="625"/>
      <c r="DG25" s="625"/>
      <c r="DH25" s="625"/>
      <c r="DI25" s="625"/>
      <c r="DJ25" s="625"/>
      <c r="DK25" s="626"/>
      <c r="DL25" s="602">
        <v>3876252</v>
      </c>
      <c r="DM25" s="625"/>
      <c r="DN25" s="625"/>
      <c r="DO25" s="625"/>
      <c r="DP25" s="625"/>
      <c r="DQ25" s="625"/>
      <c r="DR25" s="625"/>
      <c r="DS25" s="625"/>
      <c r="DT25" s="625"/>
      <c r="DU25" s="625"/>
      <c r="DV25" s="626"/>
      <c r="DW25" s="598">
        <v>21.8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2731852</v>
      </c>
      <c r="CS26" s="594"/>
      <c r="CT26" s="594"/>
      <c r="CU26" s="594"/>
      <c r="CV26" s="594"/>
      <c r="CW26" s="594"/>
      <c r="CX26" s="594"/>
      <c r="CY26" s="595"/>
      <c r="CZ26" s="627">
        <v>6.4</v>
      </c>
      <c r="DA26" s="628"/>
      <c r="DB26" s="628"/>
      <c r="DC26" s="629"/>
      <c r="DD26" s="602">
        <v>2448632</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14325717</v>
      </c>
      <c r="S27" s="594"/>
      <c r="T27" s="594"/>
      <c r="U27" s="594"/>
      <c r="V27" s="594"/>
      <c r="W27" s="594"/>
      <c r="X27" s="594"/>
      <c r="Y27" s="595"/>
      <c r="Z27" s="596">
        <v>31.2</v>
      </c>
      <c r="AA27" s="596"/>
      <c r="AB27" s="596"/>
      <c r="AC27" s="596"/>
      <c r="AD27" s="597" t="s">
        <v>113</v>
      </c>
      <c r="AE27" s="597"/>
      <c r="AF27" s="597"/>
      <c r="AG27" s="597"/>
      <c r="AH27" s="597"/>
      <c r="AI27" s="597"/>
      <c r="AJ27" s="597"/>
      <c r="AK27" s="597"/>
      <c r="AL27" s="598" t="s">
        <v>113</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8521135</v>
      </c>
      <c r="BH27" s="594"/>
      <c r="BI27" s="594"/>
      <c r="BJ27" s="594"/>
      <c r="BK27" s="594"/>
      <c r="BL27" s="594"/>
      <c r="BM27" s="594"/>
      <c r="BN27" s="595"/>
      <c r="BO27" s="596">
        <v>100</v>
      </c>
      <c r="BP27" s="596"/>
      <c r="BQ27" s="596"/>
      <c r="BR27" s="596"/>
      <c r="BS27" s="602">
        <v>104766</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4309584</v>
      </c>
      <c r="CS27" s="625"/>
      <c r="CT27" s="625"/>
      <c r="CU27" s="625"/>
      <c r="CV27" s="625"/>
      <c r="CW27" s="625"/>
      <c r="CX27" s="625"/>
      <c r="CY27" s="626"/>
      <c r="CZ27" s="627">
        <v>10</v>
      </c>
      <c r="DA27" s="628"/>
      <c r="DB27" s="628"/>
      <c r="DC27" s="629"/>
      <c r="DD27" s="602">
        <v>1372468</v>
      </c>
      <c r="DE27" s="625"/>
      <c r="DF27" s="625"/>
      <c r="DG27" s="625"/>
      <c r="DH27" s="625"/>
      <c r="DI27" s="625"/>
      <c r="DJ27" s="625"/>
      <c r="DK27" s="626"/>
      <c r="DL27" s="602">
        <v>1366561</v>
      </c>
      <c r="DM27" s="625"/>
      <c r="DN27" s="625"/>
      <c r="DO27" s="625"/>
      <c r="DP27" s="625"/>
      <c r="DQ27" s="625"/>
      <c r="DR27" s="625"/>
      <c r="DS27" s="625"/>
      <c r="DT27" s="625"/>
      <c r="DU27" s="625"/>
      <c r="DV27" s="626"/>
      <c r="DW27" s="598">
        <v>7.7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74691</v>
      </c>
      <c r="S28" s="594"/>
      <c r="T28" s="594"/>
      <c r="U28" s="594"/>
      <c r="V28" s="594"/>
      <c r="W28" s="594"/>
      <c r="X28" s="594"/>
      <c r="Y28" s="595"/>
      <c r="Z28" s="596">
        <v>0.2</v>
      </c>
      <c r="AA28" s="596"/>
      <c r="AB28" s="596"/>
      <c r="AC28" s="596"/>
      <c r="AD28" s="597">
        <v>15848</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3226249</v>
      </c>
      <c r="CS28" s="594"/>
      <c r="CT28" s="594"/>
      <c r="CU28" s="594"/>
      <c r="CV28" s="594"/>
      <c r="CW28" s="594"/>
      <c r="CX28" s="594"/>
      <c r="CY28" s="595"/>
      <c r="CZ28" s="627">
        <v>7.5</v>
      </c>
      <c r="DA28" s="628"/>
      <c r="DB28" s="628"/>
      <c r="DC28" s="629"/>
      <c r="DD28" s="602">
        <v>3137055</v>
      </c>
      <c r="DE28" s="594"/>
      <c r="DF28" s="594"/>
      <c r="DG28" s="594"/>
      <c r="DH28" s="594"/>
      <c r="DI28" s="594"/>
      <c r="DJ28" s="594"/>
      <c r="DK28" s="595"/>
      <c r="DL28" s="602">
        <v>3137055</v>
      </c>
      <c r="DM28" s="594"/>
      <c r="DN28" s="594"/>
      <c r="DO28" s="594"/>
      <c r="DP28" s="594"/>
      <c r="DQ28" s="594"/>
      <c r="DR28" s="594"/>
      <c r="DS28" s="594"/>
      <c r="DT28" s="594"/>
      <c r="DU28" s="594"/>
      <c r="DV28" s="595"/>
      <c r="DW28" s="598">
        <v>17.600000000000001</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21990</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3225967</v>
      </c>
      <c r="CS29" s="625"/>
      <c r="CT29" s="625"/>
      <c r="CU29" s="625"/>
      <c r="CV29" s="625"/>
      <c r="CW29" s="625"/>
      <c r="CX29" s="625"/>
      <c r="CY29" s="626"/>
      <c r="CZ29" s="627">
        <v>7.5</v>
      </c>
      <c r="DA29" s="628"/>
      <c r="DB29" s="628"/>
      <c r="DC29" s="629"/>
      <c r="DD29" s="602">
        <v>3136773</v>
      </c>
      <c r="DE29" s="625"/>
      <c r="DF29" s="625"/>
      <c r="DG29" s="625"/>
      <c r="DH29" s="625"/>
      <c r="DI29" s="625"/>
      <c r="DJ29" s="625"/>
      <c r="DK29" s="626"/>
      <c r="DL29" s="602">
        <v>3136773</v>
      </c>
      <c r="DM29" s="625"/>
      <c r="DN29" s="625"/>
      <c r="DO29" s="625"/>
      <c r="DP29" s="625"/>
      <c r="DQ29" s="625"/>
      <c r="DR29" s="625"/>
      <c r="DS29" s="625"/>
      <c r="DT29" s="625"/>
      <c r="DU29" s="625"/>
      <c r="DV29" s="626"/>
      <c r="DW29" s="598">
        <v>17.600000000000001</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1376252</v>
      </c>
      <c r="S30" s="594"/>
      <c r="T30" s="594"/>
      <c r="U30" s="594"/>
      <c r="V30" s="594"/>
      <c r="W30" s="594"/>
      <c r="X30" s="594"/>
      <c r="Y30" s="595"/>
      <c r="Z30" s="596">
        <v>3</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98.9</v>
      </c>
      <c r="BH30" s="652"/>
      <c r="BI30" s="652"/>
      <c r="BJ30" s="652"/>
      <c r="BK30" s="652"/>
      <c r="BL30" s="652"/>
      <c r="BM30" s="588">
        <v>91.5</v>
      </c>
      <c r="BN30" s="652"/>
      <c r="BO30" s="652"/>
      <c r="BP30" s="652"/>
      <c r="BQ30" s="653"/>
      <c r="BR30" s="651">
        <v>98.6</v>
      </c>
      <c r="BS30" s="652"/>
      <c r="BT30" s="652"/>
      <c r="BU30" s="652"/>
      <c r="BV30" s="652"/>
      <c r="BW30" s="652"/>
      <c r="BX30" s="588">
        <v>89.8</v>
      </c>
      <c r="BY30" s="652"/>
      <c r="BZ30" s="652"/>
      <c r="CA30" s="652"/>
      <c r="CB30" s="653"/>
      <c r="CD30" s="656"/>
      <c r="CE30" s="657"/>
      <c r="CF30" s="607" t="s">
        <v>291</v>
      </c>
      <c r="CG30" s="608"/>
      <c r="CH30" s="608"/>
      <c r="CI30" s="608"/>
      <c r="CJ30" s="608"/>
      <c r="CK30" s="608"/>
      <c r="CL30" s="608"/>
      <c r="CM30" s="608"/>
      <c r="CN30" s="608"/>
      <c r="CO30" s="608"/>
      <c r="CP30" s="608"/>
      <c r="CQ30" s="609"/>
      <c r="CR30" s="593">
        <v>2780166</v>
      </c>
      <c r="CS30" s="594"/>
      <c r="CT30" s="594"/>
      <c r="CU30" s="594"/>
      <c r="CV30" s="594"/>
      <c r="CW30" s="594"/>
      <c r="CX30" s="594"/>
      <c r="CY30" s="595"/>
      <c r="CZ30" s="627">
        <v>6.5</v>
      </c>
      <c r="DA30" s="628"/>
      <c r="DB30" s="628"/>
      <c r="DC30" s="629"/>
      <c r="DD30" s="602">
        <v>2706229</v>
      </c>
      <c r="DE30" s="594"/>
      <c r="DF30" s="594"/>
      <c r="DG30" s="594"/>
      <c r="DH30" s="594"/>
      <c r="DI30" s="594"/>
      <c r="DJ30" s="594"/>
      <c r="DK30" s="595"/>
      <c r="DL30" s="602">
        <v>2706229</v>
      </c>
      <c r="DM30" s="594"/>
      <c r="DN30" s="594"/>
      <c r="DO30" s="594"/>
      <c r="DP30" s="594"/>
      <c r="DQ30" s="594"/>
      <c r="DR30" s="594"/>
      <c r="DS30" s="594"/>
      <c r="DT30" s="594"/>
      <c r="DU30" s="594"/>
      <c r="DV30" s="595"/>
      <c r="DW30" s="598">
        <v>15.2</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2443392</v>
      </c>
      <c r="S31" s="594"/>
      <c r="T31" s="594"/>
      <c r="U31" s="594"/>
      <c r="V31" s="594"/>
      <c r="W31" s="594"/>
      <c r="X31" s="594"/>
      <c r="Y31" s="595"/>
      <c r="Z31" s="596">
        <v>5.3</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95</v>
      </c>
      <c r="BN31" s="649"/>
      <c r="BO31" s="649"/>
      <c r="BP31" s="649"/>
      <c r="BQ31" s="650"/>
      <c r="BR31" s="648">
        <v>98.9</v>
      </c>
      <c r="BS31" s="625"/>
      <c r="BT31" s="625"/>
      <c r="BU31" s="625"/>
      <c r="BV31" s="625"/>
      <c r="BW31" s="625"/>
      <c r="BX31" s="599">
        <v>93.9</v>
      </c>
      <c r="BY31" s="649"/>
      <c r="BZ31" s="649"/>
      <c r="CA31" s="649"/>
      <c r="CB31" s="650"/>
      <c r="CD31" s="656"/>
      <c r="CE31" s="657"/>
      <c r="CF31" s="607" t="s">
        <v>295</v>
      </c>
      <c r="CG31" s="608"/>
      <c r="CH31" s="608"/>
      <c r="CI31" s="608"/>
      <c r="CJ31" s="608"/>
      <c r="CK31" s="608"/>
      <c r="CL31" s="608"/>
      <c r="CM31" s="608"/>
      <c r="CN31" s="608"/>
      <c r="CO31" s="608"/>
      <c r="CP31" s="608"/>
      <c r="CQ31" s="609"/>
      <c r="CR31" s="593">
        <v>445801</v>
      </c>
      <c r="CS31" s="625"/>
      <c r="CT31" s="625"/>
      <c r="CU31" s="625"/>
      <c r="CV31" s="625"/>
      <c r="CW31" s="625"/>
      <c r="CX31" s="625"/>
      <c r="CY31" s="626"/>
      <c r="CZ31" s="627">
        <v>1</v>
      </c>
      <c r="DA31" s="628"/>
      <c r="DB31" s="628"/>
      <c r="DC31" s="629"/>
      <c r="DD31" s="602">
        <v>430544</v>
      </c>
      <c r="DE31" s="625"/>
      <c r="DF31" s="625"/>
      <c r="DG31" s="625"/>
      <c r="DH31" s="625"/>
      <c r="DI31" s="625"/>
      <c r="DJ31" s="625"/>
      <c r="DK31" s="626"/>
      <c r="DL31" s="602">
        <v>430544</v>
      </c>
      <c r="DM31" s="625"/>
      <c r="DN31" s="625"/>
      <c r="DO31" s="625"/>
      <c r="DP31" s="625"/>
      <c r="DQ31" s="625"/>
      <c r="DR31" s="625"/>
      <c r="DS31" s="625"/>
      <c r="DT31" s="625"/>
      <c r="DU31" s="625"/>
      <c r="DV31" s="626"/>
      <c r="DW31" s="598">
        <v>2.4</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769334</v>
      </c>
      <c r="S32" s="594"/>
      <c r="T32" s="594"/>
      <c r="U32" s="594"/>
      <c r="V32" s="594"/>
      <c r="W32" s="594"/>
      <c r="X32" s="594"/>
      <c r="Y32" s="595"/>
      <c r="Z32" s="596">
        <v>1.7</v>
      </c>
      <c r="AA32" s="596"/>
      <c r="AB32" s="596"/>
      <c r="AC32" s="596"/>
      <c r="AD32" s="597">
        <v>32805</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87.3</v>
      </c>
      <c r="BN32" s="661"/>
      <c r="BO32" s="661"/>
      <c r="BP32" s="661"/>
      <c r="BQ32" s="663"/>
      <c r="BR32" s="660">
        <v>98.2</v>
      </c>
      <c r="BS32" s="661"/>
      <c r="BT32" s="661"/>
      <c r="BU32" s="661"/>
      <c r="BV32" s="661"/>
      <c r="BW32" s="661"/>
      <c r="BX32" s="662">
        <v>85</v>
      </c>
      <c r="BY32" s="661"/>
      <c r="BZ32" s="661"/>
      <c r="CA32" s="661"/>
      <c r="CB32" s="663"/>
      <c r="CD32" s="658"/>
      <c r="CE32" s="659"/>
      <c r="CF32" s="607" t="s">
        <v>298</v>
      </c>
      <c r="CG32" s="608"/>
      <c r="CH32" s="608"/>
      <c r="CI32" s="608"/>
      <c r="CJ32" s="608"/>
      <c r="CK32" s="608"/>
      <c r="CL32" s="608"/>
      <c r="CM32" s="608"/>
      <c r="CN32" s="608"/>
      <c r="CO32" s="608"/>
      <c r="CP32" s="608"/>
      <c r="CQ32" s="609"/>
      <c r="CR32" s="593">
        <v>282</v>
      </c>
      <c r="CS32" s="594"/>
      <c r="CT32" s="594"/>
      <c r="CU32" s="594"/>
      <c r="CV32" s="594"/>
      <c r="CW32" s="594"/>
      <c r="CX32" s="594"/>
      <c r="CY32" s="595"/>
      <c r="CZ32" s="627">
        <v>0</v>
      </c>
      <c r="DA32" s="628"/>
      <c r="DB32" s="628"/>
      <c r="DC32" s="629"/>
      <c r="DD32" s="602">
        <v>282</v>
      </c>
      <c r="DE32" s="594"/>
      <c r="DF32" s="594"/>
      <c r="DG32" s="594"/>
      <c r="DH32" s="594"/>
      <c r="DI32" s="594"/>
      <c r="DJ32" s="594"/>
      <c r="DK32" s="595"/>
      <c r="DL32" s="602">
        <v>282</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2962900</v>
      </c>
      <c r="S33" s="594"/>
      <c r="T33" s="594"/>
      <c r="U33" s="594"/>
      <c r="V33" s="594"/>
      <c r="W33" s="594"/>
      <c r="X33" s="594"/>
      <c r="Y33" s="595"/>
      <c r="Z33" s="596">
        <v>6.4</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21676312</v>
      </c>
      <c r="CS33" s="625"/>
      <c r="CT33" s="625"/>
      <c r="CU33" s="625"/>
      <c r="CV33" s="625"/>
      <c r="CW33" s="625"/>
      <c r="CX33" s="625"/>
      <c r="CY33" s="626"/>
      <c r="CZ33" s="627">
        <v>50.4</v>
      </c>
      <c r="DA33" s="628"/>
      <c r="DB33" s="628"/>
      <c r="DC33" s="629"/>
      <c r="DD33" s="602">
        <v>9905971</v>
      </c>
      <c r="DE33" s="625"/>
      <c r="DF33" s="625"/>
      <c r="DG33" s="625"/>
      <c r="DH33" s="625"/>
      <c r="DI33" s="625"/>
      <c r="DJ33" s="625"/>
      <c r="DK33" s="626"/>
      <c r="DL33" s="602">
        <v>7146551</v>
      </c>
      <c r="DM33" s="625"/>
      <c r="DN33" s="625"/>
      <c r="DO33" s="625"/>
      <c r="DP33" s="625"/>
      <c r="DQ33" s="625"/>
      <c r="DR33" s="625"/>
      <c r="DS33" s="625"/>
      <c r="DT33" s="625"/>
      <c r="DU33" s="625"/>
      <c r="DV33" s="626"/>
      <c r="DW33" s="598">
        <v>40.1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13403594</v>
      </c>
      <c r="CS34" s="594"/>
      <c r="CT34" s="594"/>
      <c r="CU34" s="594"/>
      <c r="CV34" s="594"/>
      <c r="CW34" s="594"/>
      <c r="CX34" s="594"/>
      <c r="CY34" s="595"/>
      <c r="CZ34" s="627">
        <v>31.2</v>
      </c>
      <c r="DA34" s="628"/>
      <c r="DB34" s="628"/>
      <c r="DC34" s="629"/>
      <c r="DD34" s="602">
        <v>2607817</v>
      </c>
      <c r="DE34" s="594"/>
      <c r="DF34" s="594"/>
      <c r="DG34" s="594"/>
      <c r="DH34" s="594"/>
      <c r="DI34" s="594"/>
      <c r="DJ34" s="594"/>
      <c r="DK34" s="595"/>
      <c r="DL34" s="602">
        <v>2390861</v>
      </c>
      <c r="DM34" s="594"/>
      <c r="DN34" s="594"/>
      <c r="DO34" s="594"/>
      <c r="DP34" s="594"/>
      <c r="DQ34" s="594"/>
      <c r="DR34" s="594"/>
      <c r="DS34" s="594"/>
      <c r="DT34" s="594"/>
      <c r="DU34" s="594"/>
      <c r="DV34" s="595"/>
      <c r="DW34" s="598">
        <v>13.4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1240100</v>
      </c>
      <c r="S35" s="594"/>
      <c r="T35" s="594"/>
      <c r="U35" s="594"/>
      <c r="V35" s="594"/>
      <c r="W35" s="594"/>
      <c r="X35" s="594"/>
      <c r="Y35" s="595"/>
      <c r="Z35" s="596">
        <v>2.7</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3577888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641939</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360933</v>
      </c>
      <c r="CS35" s="625"/>
      <c r="CT35" s="625"/>
      <c r="CU35" s="625"/>
      <c r="CV35" s="625"/>
      <c r="CW35" s="625"/>
      <c r="CX35" s="625"/>
      <c r="CY35" s="626"/>
      <c r="CZ35" s="627">
        <v>0.8</v>
      </c>
      <c r="DA35" s="628"/>
      <c r="DB35" s="628"/>
      <c r="DC35" s="629"/>
      <c r="DD35" s="602">
        <v>324227</v>
      </c>
      <c r="DE35" s="625"/>
      <c r="DF35" s="625"/>
      <c r="DG35" s="625"/>
      <c r="DH35" s="625"/>
      <c r="DI35" s="625"/>
      <c r="DJ35" s="625"/>
      <c r="DK35" s="626"/>
      <c r="DL35" s="602">
        <v>320273</v>
      </c>
      <c r="DM35" s="625"/>
      <c r="DN35" s="625"/>
      <c r="DO35" s="625"/>
      <c r="DP35" s="625"/>
      <c r="DQ35" s="625"/>
      <c r="DR35" s="625"/>
      <c r="DS35" s="625"/>
      <c r="DT35" s="625"/>
      <c r="DU35" s="625"/>
      <c r="DV35" s="626"/>
      <c r="DW35" s="598">
        <v>1.8</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45944148</v>
      </c>
      <c r="S36" s="666"/>
      <c r="T36" s="666"/>
      <c r="U36" s="666"/>
      <c r="V36" s="666"/>
      <c r="W36" s="666"/>
      <c r="X36" s="666"/>
      <c r="Y36" s="667"/>
      <c r="Z36" s="668">
        <v>100</v>
      </c>
      <c r="AA36" s="668"/>
      <c r="AB36" s="668"/>
      <c r="AC36" s="668"/>
      <c r="AD36" s="669">
        <v>16559679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1393666</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520408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2561957</v>
      </c>
      <c r="CS36" s="594"/>
      <c r="CT36" s="594"/>
      <c r="CU36" s="594"/>
      <c r="CV36" s="594"/>
      <c r="CW36" s="594"/>
      <c r="CX36" s="594"/>
      <c r="CY36" s="595"/>
      <c r="CZ36" s="627">
        <v>6</v>
      </c>
      <c r="DA36" s="628"/>
      <c r="DB36" s="628"/>
      <c r="DC36" s="629"/>
      <c r="DD36" s="602">
        <v>2282641</v>
      </c>
      <c r="DE36" s="594"/>
      <c r="DF36" s="594"/>
      <c r="DG36" s="594"/>
      <c r="DH36" s="594"/>
      <c r="DI36" s="594"/>
      <c r="DJ36" s="594"/>
      <c r="DK36" s="595"/>
      <c r="DL36" s="602">
        <v>1887146</v>
      </c>
      <c r="DM36" s="594"/>
      <c r="DN36" s="594"/>
      <c r="DO36" s="594"/>
      <c r="DP36" s="594"/>
      <c r="DQ36" s="594"/>
      <c r="DR36" s="594"/>
      <c r="DS36" s="594"/>
      <c r="DT36" s="594"/>
      <c r="DU36" s="594"/>
      <c r="DV36" s="595"/>
      <c r="DW36" s="598">
        <v>10.6</v>
      </c>
      <c r="DX36" s="623"/>
      <c r="DY36" s="623"/>
      <c r="DZ36" s="623"/>
      <c r="EA36" s="623"/>
      <c r="EB36" s="623"/>
      <c r="EC36" s="624"/>
    </row>
    <row r="37" spans="2:133" ht="11.25" customHeight="1">
      <c r="AQ37" s="672" t="s">
        <v>313</v>
      </c>
      <c r="AR37" s="673"/>
      <c r="AS37" s="673"/>
      <c r="AT37" s="673"/>
      <c r="AU37" s="673"/>
      <c r="AV37" s="673"/>
      <c r="AW37" s="673"/>
      <c r="AX37" s="673"/>
      <c r="AY37" s="674"/>
      <c r="AZ37" s="593">
        <v>79567</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8992</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1481614</v>
      </c>
      <c r="CS37" s="625"/>
      <c r="CT37" s="625"/>
      <c r="CU37" s="625"/>
      <c r="CV37" s="625"/>
      <c r="CW37" s="625"/>
      <c r="CX37" s="625"/>
      <c r="CY37" s="626"/>
      <c r="CZ37" s="627">
        <v>3.4</v>
      </c>
      <c r="DA37" s="628"/>
      <c r="DB37" s="628"/>
      <c r="DC37" s="629"/>
      <c r="DD37" s="602">
        <v>1481280</v>
      </c>
      <c r="DE37" s="625"/>
      <c r="DF37" s="625"/>
      <c r="DG37" s="625"/>
      <c r="DH37" s="625"/>
      <c r="DI37" s="625"/>
      <c r="DJ37" s="625"/>
      <c r="DK37" s="626"/>
      <c r="DL37" s="602">
        <v>1310268</v>
      </c>
      <c r="DM37" s="625"/>
      <c r="DN37" s="625"/>
      <c r="DO37" s="625"/>
      <c r="DP37" s="625"/>
      <c r="DQ37" s="625"/>
      <c r="DR37" s="625"/>
      <c r="DS37" s="625"/>
      <c r="DT37" s="625"/>
      <c r="DU37" s="625"/>
      <c r="DV37" s="626"/>
      <c r="DW37" s="598">
        <v>7.4</v>
      </c>
      <c r="DX37" s="623"/>
      <c r="DY37" s="623"/>
      <c r="DZ37" s="623"/>
      <c r="EA37" s="623"/>
      <c r="EB37" s="623"/>
      <c r="EC37" s="624"/>
    </row>
    <row r="38" spans="2:133" ht="11.25" customHeight="1">
      <c r="AQ38" s="672" t="s">
        <v>316</v>
      </c>
      <c r="AR38" s="673"/>
      <c r="AS38" s="673"/>
      <c r="AT38" s="673"/>
      <c r="AU38" s="673"/>
      <c r="AV38" s="673"/>
      <c r="AW38" s="673"/>
      <c r="AX38" s="673"/>
      <c r="AY38" s="674"/>
      <c r="AZ38" s="593">
        <v>63397</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15603</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3499215</v>
      </c>
      <c r="CS38" s="594"/>
      <c r="CT38" s="594"/>
      <c r="CU38" s="594"/>
      <c r="CV38" s="594"/>
      <c r="CW38" s="594"/>
      <c r="CX38" s="594"/>
      <c r="CY38" s="595"/>
      <c r="CZ38" s="627">
        <v>8.1</v>
      </c>
      <c r="DA38" s="628"/>
      <c r="DB38" s="628"/>
      <c r="DC38" s="629"/>
      <c r="DD38" s="602">
        <v>3079694</v>
      </c>
      <c r="DE38" s="594"/>
      <c r="DF38" s="594"/>
      <c r="DG38" s="594"/>
      <c r="DH38" s="594"/>
      <c r="DI38" s="594"/>
      <c r="DJ38" s="594"/>
      <c r="DK38" s="595"/>
      <c r="DL38" s="602">
        <v>2516491</v>
      </c>
      <c r="DM38" s="594"/>
      <c r="DN38" s="594"/>
      <c r="DO38" s="594"/>
      <c r="DP38" s="594"/>
      <c r="DQ38" s="594"/>
      <c r="DR38" s="594"/>
      <c r="DS38" s="594"/>
      <c r="DT38" s="594"/>
      <c r="DU38" s="594"/>
      <c r="DV38" s="595"/>
      <c r="DW38" s="598">
        <v>14.1</v>
      </c>
      <c r="DX38" s="623"/>
      <c r="DY38" s="623"/>
      <c r="DZ38" s="623"/>
      <c r="EA38" s="623"/>
      <c r="EB38" s="623"/>
      <c r="EC38" s="624"/>
    </row>
    <row r="39" spans="2:133" ht="11.25" customHeight="1">
      <c r="AQ39" s="672" t="s">
        <v>319</v>
      </c>
      <c r="AR39" s="673"/>
      <c r="AS39" s="673"/>
      <c r="AT39" s="673"/>
      <c r="AU39" s="673"/>
      <c r="AV39" s="673"/>
      <c r="AW39" s="673"/>
      <c r="AX39" s="673"/>
      <c r="AY39" s="674"/>
      <c r="AZ39" s="593">
        <v>39071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94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1627823</v>
      </c>
      <c r="CS39" s="625"/>
      <c r="CT39" s="625"/>
      <c r="CU39" s="625"/>
      <c r="CV39" s="625"/>
      <c r="CW39" s="625"/>
      <c r="CX39" s="625"/>
      <c r="CY39" s="626"/>
      <c r="CZ39" s="627">
        <v>3.8</v>
      </c>
      <c r="DA39" s="628"/>
      <c r="DB39" s="628"/>
      <c r="DC39" s="629"/>
      <c r="DD39" s="602">
        <v>1577802</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572607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120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222790</v>
      </c>
      <c r="CS40" s="594"/>
      <c r="CT40" s="594"/>
      <c r="CU40" s="594"/>
      <c r="CV40" s="594"/>
      <c r="CW40" s="594"/>
      <c r="CX40" s="594"/>
      <c r="CY40" s="595"/>
      <c r="CZ40" s="627">
        <v>0.5</v>
      </c>
      <c r="DA40" s="628"/>
      <c r="DB40" s="628"/>
      <c r="DC40" s="629"/>
      <c r="DD40" s="602">
        <v>33790</v>
      </c>
      <c r="DE40" s="594"/>
      <c r="DF40" s="594"/>
      <c r="DG40" s="594"/>
      <c r="DH40" s="594"/>
      <c r="DI40" s="594"/>
      <c r="DJ40" s="594"/>
      <c r="DK40" s="595"/>
      <c r="DL40" s="602">
        <v>31780</v>
      </c>
      <c r="DM40" s="594"/>
      <c r="DN40" s="594"/>
      <c r="DO40" s="594"/>
      <c r="DP40" s="594"/>
      <c r="DQ40" s="594"/>
      <c r="DR40" s="594"/>
      <c r="DS40" s="594"/>
      <c r="DT40" s="594"/>
      <c r="DU40" s="594"/>
      <c r="DV40" s="595"/>
      <c r="DW40" s="598">
        <v>0.2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1429580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9458650</v>
      </c>
      <c r="CS42" s="594"/>
      <c r="CT42" s="594"/>
      <c r="CU42" s="594"/>
      <c r="CV42" s="594"/>
      <c r="CW42" s="594"/>
      <c r="CX42" s="594"/>
      <c r="CY42" s="595"/>
      <c r="CZ42" s="627">
        <v>22</v>
      </c>
      <c r="DA42" s="676"/>
      <c r="DB42" s="676"/>
      <c r="DC42" s="677"/>
      <c r="DD42" s="602">
        <v>1681519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264574</v>
      </c>
      <c r="CS43" s="625"/>
      <c r="CT43" s="625"/>
      <c r="CU43" s="625"/>
      <c r="CV43" s="625"/>
      <c r="CW43" s="625"/>
      <c r="CX43" s="625"/>
      <c r="CY43" s="626"/>
      <c r="CZ43" s="627">
        <v>0.6</v>
      </c>
      <c r="DA43" s="628"/>
      <c r="DB43" s="628"/>
      <c r="DC43" s="629"/>
      <c r="DD43" s="602">
        <v>264574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6900002</v>
      </c>
      <c r="CS44" s="594"/>
      <c r="CT44" s="594"/>
      <c r="CU44" s="594"/>
      <c r="CV44" s="594"/>
      <c r="CW44" s="594"/>
      <c r="CX44" s="594"/>
      <c r="CY44" s="595"/>
      <c r="CZ44" s="627">
        <v>16</v>
      </c>
      <c r="DA44" s="676"/>
      <c r="DB44" s="676"/>
      <c r="DC44" s="677"/>
      <c r="DD44" s="602">
        <v>1416525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4136915</v>
      </c>
      <c r="CS45" s="625"/>
      <c r="CT45" s="625"/>
      <c r="CU45" s="625"/>
      <c r="CV45" s="625"/>
      <c r="CW45" s="625"/>
      <c r="CX45" s="625"/>
      <c r="CY45" s="626"/>
      <c r="CZ45" s="627">
        <v>9.6</v>
      </c>
      <c r="DA45" s="628"/>
      <c r="DB45" s="628"/>
      <c r="DC45" s="629"/>
      <c r="DD45" s="602">
        <v>409609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2747747</v>
      </c>
      <c r="CS46" s="594"/>
      <c r="CT46" s="594"/>
      <c r="CU46" s="594"/>
      <c r="CV46" s="594"/>
      <c r="CW46" s="594"/>
      <c r="CX46" s="594"/>
      <c r="CY46" s="595"/>
      <c r="CZ46" s="627">
        <v>6.4</v>
      </c>
      <c r="DA46" s="676"/>
      <c r="DB46" s="676"/>
      <c r="DC46" s="677"/>
      <c r="DD46" s="602">
        <v>997976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2558648</v>
      </c>
      <c r="CS47" s="625"/>
      <c r="CT47" s="625"/>
      <c r="CU47" s="625"/>
      <c r="CV47" s="625"/>
      <c r="CW47" s="625"/>
      <c r="CX47" s="625"/>
      <c r="CY47" s="626"/>
      <c r="CZ47" s="627">
        <v>5.9</v>
      </c>
      <c r="DA47" s="628"/>
      <c r="DB47" s="628"/>
      <c r="DC47" s="629"/>
      <c r="DD47" s="602">
        <v>264994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43011118</v>
      </c>
      <c r="CS49" s="661"/>
      <c r="CT49" s="661"/>
      <c r="CU49" s="661"/>
      <c r="CV49" s="661"/>
      <c r="CW49" s="661"/>
      <c r="CX49" s="661"/>
      <c r="CY49" s="688"/>
      <c r="CZ49" s="689">
        <v>100</v>
      </c>
      <c r="DA49" s="690"/>
      <c r="DB49" s="690"/>
      <c r="DC49" s="691"/>
      <c r="DD49" s="692">
        <v>20116172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45960</v>
      </c>
      <c r="R7" s="723"/>
      <c r="S7" s="723"/>
      <c r="T7" s="723"/>
      <c r="U7" s="723"/>
      <c r="V7" s="723">
        <v>43027</v>
      </c>
      <c r="W7" s="723"/>
      <c r="X7" s="723"/>
      <c r="Y7" s="723"/>
      <c r="Z7" s="723"/>
      <c r="AA7" s="723">
        <v>2933</v>
      </c>
      <c r="AB7" s="723"/>
      <c r="AC7" s="723"/>
      <c r="AD7" s="723"/>
      <c r="AE7" s="724"/>
      <c r="AF7" s="725">
        <v>1612</v>
      </c>
      <c r="AG7" s="726"/>
      <c r="AH7" s="726"/>
      <c r="AI7" s="726"/>
      <c r="AJ7" s="727"/>
      <c r="AK7" s="762">
        <v>1354</v>
      </c>
      <c r="AL7" s="763"/>
      <c r="AM7" s="763"/>
      <c r="AN7" s="763"/>
      <c r="AO7" s="763"/>
      <c r="AP7" s="763">
        <v>34461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546</v>
      </c>
      <c r="BT7" s="767"/>
      <c r="BU7" s="767"/>
      <c r="BV7" s="767"/>
      <c r="BW7" s="767"/>
      <c r="BX7" s="767"/>
      <c r="BY7" s="767"/>
      <c r="BZ7" s="767"/>
      <c r="CA7" s="767"/>
      <c r="CB7" s="767"/>
      <c r="CC7" s="767"/>
      <c r="CD7" s="767"/>
      <c r="CE7" s="767"/>
      <c r="CF7" s="767"/>
      <c r="CG7" s="768"/>
      <c r="CH7" s="759">
        <v>-1</v>
      </c>
      <c r="CI7" s="760"/>
      <c r="CJ7" s="760"/>
      <c r="CK7" s="760"/>
      <c r="CL7" s="761"/>
      <c r="CM7" s="759">
        <v>74</v>
      </c>
      <c r="CN7" s="760"/>
      <c r="CO7" s="760"/>
      <c r="CP7" s="760"/>
      <c r="CQ7" s="761"/>
      <c r="CR7" s="759">
        <v>4</v>
      </c>
      <c r="CS7" s="760"/>
      <c r="CT7" s="760"/>
      <c r="CU7" s="760"/>
      <c r="CV7" s="761"/>
      <c r="CW7" s="759" t="s">
        <v>550</v>
      </c>
      <c r="CX7" s="760"/>
      <c r="CY7" s="760"/>
      <c r="CZ7" s="760"/>
      <c r="DA7" s="761"/>
      <c r="DB7" s="759" t="s">
        <v>550</v>
      </c>
      <c r="DC7" s="760"/>
      <c r="DD7" s="760"/>
      <c r="DE7" s="760"/>
      <c r="DF7" s="761"/>
      <c r="DG7" s="759">
        <v>30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t="s">
        <v>550</v>
      </c>
      <c r="AB8" s="747"/>
      <c r="AC8" s="747"/>
      <c r="AD8" s="747"/>
      <c r="AE8" s="748"/>
      <c r="AF8" s="749" t="s">
        <v>113</v>
      </c>
      <c r="AG8" s="750"/>
      <c r="AH8" s="750"/>
      <c r="AI8" s="750"/>
      <c r="AJ8" s="751"/>
      <c r="AK8" s="752" t="s">
        <v>550</v>
      </c>
      <c r="AL8" s="753"/>
      <c r="AM8" s="753"/>
      <c r="AN8" s="753"/>
      <c r="AO8" s="753"/>
      <c r="AP8" s="753" t="s">
        <v>550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547</v>
      </c>
      <c r="BT8" s="757"/>
      <c r="BU8" s="757"/>
      <c r="BV8" s="757"/>
      <c r="BW8" s="757"/>
      <c r="BX8" s="757"/>
      <c r="BY8" s="757"/>
      <c r="BZ8" s="757"/>
      <c r="CA8" s="757"/>
      <c r="CB8" s="757"/>
      <c r="CC8" s="757"/>
      <c r="CD8" s="757"/>
      <c r="CE8" s="757"/>
      <c r="CF8" s="757"/>
      <c r="CG8" s="758"/>
      <c r="CH8" s="769">
        <v>-16</v>
      </c>
      <c r="CI8" s="770"/>
      <c r="CJ8" s="770"/>
      <c r="CK8" s="770"/>
      <c r="CL8" s="771"/>
      <c r="CM8" s="769">
        <v>-24</v>
      </c>
      <c r="CN8" s="770"/>
      <c r="CO8" s="770"/>
      <c r="CP8" s="770"/>
      <c r="CQ8" s="771"/>
      <c r="CR8" s="769">
        <v>10</v>
      </c>
      <c r="CS8" s="770"/>
      <c r="CT8" s="770"/>
      <c r="CU8" s="770"/>
      <c r="CV8" s="771"/>
      <c r="CW8" s="769">
        <v>17</v>
      </c>
      <c r="CX8" s="770"/>
      <c r="CY8" s="770"/>
      <c r="CZ8" s="770"/>
      <c r="DA8" s="771"/>
      <c r="DB8" s="769" t="s">
        <v>550</v>
      </c>
      <c r="DC8" s="770"/>
      <c r="DD8" s="770"/>
      <c r="DE8" s="770"/>
      <c r="DF8" s="771"/>
      <c r="DG8" s="769" t="s">
        <v>550</v>
      </c>
      <c r="DH8" s="770"/>
      <c r="DI8" s="770"/>
      <c r="DJ8" s="770"/>
      <c r="DK8" s="771"/>
      <c r="DL8" s="769" t="s">
        <v>550</v>
      </c>
      <c r="DM8" s="770"/>
      <c r="DN8" s="770"/>
      <c r="DO8" s="770"/>
      <c r="DP8" s="771"/>
      <c r="DQ8" s="769" t="s">
        <v>550</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v>
      </c>
      <c r="R9" s="747"/>
      <c r="S9" s="747"/>
      <c r="T9" s="747"/>
      <c r="U9" s="747"/>
      <c r="V9" s="747">
        <v>2</v>
      </c>
      <c r="W9" s="747"/>
      <c r="X9" s="747"/>
      <c r="Y9" s="747"/>
      <c r="Z9" s="747"/>
      <c r="AA9" s="747" t="s">
        <v>550</v>
      </c>
      <c r="AB9" s="747"/>
      <c r="AC9" s="747"/>
      <c r="AD9" s="747"/>
      <c r="AE9" s="748"/>
      <c r="AF9" s="749" t="s">
        <v>113</v>
      </c>
      <c r="AG9" s="750"/>
      <c r="AH9" s="750"/>
      <c r="AI9" s="750"/>
      <c r="AJ9" s="751"/>
      <c r="AK9" s="752">
        <v>1</v>
      </c>
      <c r="AL9" s="753"/>
      <c r="AM9" s="753"/>
      <c r="AN9" s="753"/>
      <c r="AO9" s="753"/>
      <c r="AP9" s="753" t="s">
        <v>550</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548</v>
      </c>
      <c r="BT9" s="757"/>
      <c r="BU9" s="757"/>
      <c r="BV9" s="757"/>
      <c r="BW9" s="757"/>
      <c r="BX9" s="757"/>
      <c r="BY9" s="757"/>
      <c r="BZ9" s="757"/>
      <c r="CA9" s="757"/>
      <c r="CB9" s="757"/>
      <c r="CC9" s="757"/>
      <c r="CD9" s="757"/>
      <c r="CE9" s="757"/>
      <c r="CF9" s="757"/>
      <c r="CG9" s="758"/>
      <c r="CH9" s="769">
        <v>21</v>
      </c>
      <c r="CI9" s="770"/>
      <c r="CJ9" s="770"/>
      <c r="CK9" s="770"/>
      <c r="CL9" s="771"/>
      <c r="CM9" s="769">
        <v>13</v>
      </c>
      <c r="CN9" s="770"/>
      <c r="CO9" s="770"/>
      <c r="CP9" s="770"/>
      <c r="CQ9" s="771"/>
      <c r="CR9" s="769">
        <v>3</v>
      </c>
      <c r="CS9" s="770"/>
      <c r="CT9" s="770"/>
      <c r="CU9" s="770"/>
      <c r="CV9" s="771"/>
      <c r="CW9" s="769" t="s">
        <v>550</v>
      </c>
      <c r="CX9" s="770"/>
      <c r="CY9" s="770"/>
      <c r="CZ9" s="770"/>
      <c r="DA9" s="771"/>
      <c r="DB9" s="769" t="s">
        <v>550</v>
      </c>
      <c r="DC9" s="770"/>
      <c r="DD9" s="770"/>
      <c r="DE9" s="770"/>
      <c r="DF9" s="771"/>
      <c r="DG9" s="769" t="s">
        <v>550</v>
      </c>
      <c r="DH9" s="770"/>
      <c r="DI9" s="770"/>
      <c r="DJ9" s="770"/>
      <c r="DK9" s="771"/>
      <c r="DL9" s="769" t="s">
        <v>550</v>
      </c>
      <c r="DM9" s="770"/>
      <c r="DN9" s="770"/>
      <c r="DO9" s="770"/>
      <c r="DP9" s="771"/>
      <c r="DQ9" s="769" t="s">
        <v>550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549</v>
      </c>
      <c r="BT10" s="757"/>
      <c r="BU10" s="757"/>
      <c r="BV10" s="757"/>
      <c r="BW10" s="757"/>
      <c r="BX10" s="757"/>
      <c r="BY10" s="757"/>
      <c r="BZ10" s="757"/>
      <c r="CA10" s="757"/>
      <c r="CB10" s="757"/>
      <c r="CC10" s="757"/>
      <c r="CD10" s="757"/>
      <c r="CE10" s="757"/>
      <c r="CF10" s="757"/>
      <c r="CG10" s="758"/>
      <c r="CH10" s="769">
        <v>-1</v>
      </c>
      <c r="CI10" s="770"/>
      <c r="CJ10" s="770"/>
      <c r="CK10" s="770"/>
      <c r="CL10" s="771"/>
      <c r="CM10" s="769">
        <v>245</v>
      </c>
      <c r="CN10" s="770"/>
      <c r="CO10" s="770"/>
      <c r="CP10" s="770"/>
      <c r="CQ10" s="771"/>
      <c r="CR10" s="769">
        <v>20</v>
      </c>
      <c r="CS10" s="770"/>
      <c r="CT10" s="770"/>
      <c r="CU10" s="770"/>
      <c r="CV10" s="771"/>
      <c r="CW10" s="769">
        <v>17</v>
      </c>
      <c r="CX10" s="770"/>
      <c r="CY10" s="770"/>
      <c r="CZ10" s="770"/>
      <c r="DA10" s="771"/>
      <c r="DB10" s="769" t="s">
        <v>550</v>
      </c>
      <c r="DC10" s="770"/>
      <c r="DD10" s="770"/>
      <c r="DE10" s="770"/>
      <c r="DF10" s="771"/>
      <c r="DG10" s="769" t="s">
        <v>550</v>
      </c>
      <c r="DH10" s="770"/>
      <c r="DI10" s="770"/>
      <c r="DJ10" s="770"/>
      <c r="DK10" s="771"/>
      <c r="DL10" s="769" t="s">
        <v>550</v>
      </c>
      <c r="DM10" s="770"/>
      <c r="DN10" s="770"/>
      <c r="DO10" s="770"/>
      <c r="DP10" s="771"/>
      <c r="DQ10" s="769" t="s">
        <v>550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45962</v>
      </c>
      <c r="R23" s="782"/>
      <c r="S23" s="782"/>
      <c r="T23" s="782"/>
      <c r="U23" s="782"/>
      <c r="V23" s="782">
        <v>43029</v>
      </c>
      <c r="W23" s="782"/>
      <c r="X23" s="782"/>
      <c r="Y23" s="782"/>
      <c r="Z23" s="782"/>
      <c r="AA23" s="782">
        <v>2933</v>
      </c>
      <c r="AB23" s="782"/>
      <c r="AC23" s="782"/>
      <c r="AD23" s="782"/>
      <c r="AE23" s="783"/>
      <c r="AF23" s="784">
        <v>1612</v>
      </c>
      <c r="AG23" s="782"/>
      <c r="AH23" s="782"/>
      <c r="AI23" s="782"/>
      <c r="AJ23" s="785"/>
      <c r="AK23" s="786"/>
      <c r="AL23" s="787"/>
      <c r="AM23" s="787"/>
      <c r="AN23" s="787"/>
      <c r="AO23" s="787"/>
      <c r="AP23" s="782">
        <v>34461</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7183</v>
      </c>
      <c r="R28" s="811"/>
      <c r="S28" s="811"/>
      <c r="T28" s="811"/>
      <c r="U28" s="811"/>
      <c r="V28" s="811">
        <v>6541</v>
      </c>
      <c r="W28" s="811"/>
      <c r="X28" s="811"/>
      <c r="Y28" s="811"/>
      <c r="Z28" s="811"/>
      <c r="AA28" s="811">
        <v>642</v>
      </c>
      <c r="AB28" s="811"/>
      <c r="AC28" s="811"/>
      <c r="AD28" s="811"/>
      <c r="AE28" s="812"/>
      <c r="AF28" s="813">
        <v>638</v>
      </c>
      <c r="AG28" s="811"/>
      <c r="AH28" s="811"/>
      <c r="AI28" s="811"/>
      <c r="AJ28" s="814"/>
      <c r="AK28" s="815">
        <v>573</v>
      </c>
      <c r="AL28" s="806"/>
      <c r="AM28" s="806"/>
      <c r="AN28" s="806"/>
      <c r="AO28" s="806"/>
      <c r="AP28" s="806" t="s">
        <v>550</v>
      </c>
      <c r="AQ28" s="806"/>
      <c r="AR28" s="806"/>
      <c r="AS28" s="806"/>
      <c r="AT28" s="806"/>
      <c r="AU28" s="806" t="s">
        <v>550</v>
      </c>
      <c r="AV28" s="806"/>
      <c r="AW28" s="806"/>
      <c r="AX28" s="806"/>
      <c r="AY28" s="806"/>
      <c r="AZ28" s="807" t="s">
        <v>550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555</v>
      </c>
      <c r="R29" s="747"/>
      <c r="S29" s="747"/>
      <c r="T29" s="747"/>
      <c r="U29" s="747"/>
      <c r="V29" s="747">
        <v>549</v>
      </c>
      <c r="W29" s="747"/>
      <c r="X29" s="747"/>
      <c r="Y29" s="747"/>
      <c r="Z29" s="747"/>
      <c r="AA29" s="747">
        <v>7</v>
      </c>
      <c r="AB29" s="747"/>
      <c r="AC29" s="747"/>
      <c r="AD29" s="747"/>
      <c r="AE29" s="748"/>
      <c r="AF29" s="749">
        <v>4</v>
      </c>
      <c r="AG29" s="750"/>
      <c r="AH29" s="750"/>
      <c r="AI29" s="750"/>
      <c r="AJ29" s="751"/>
      <c r="AK29" s="818">
        <v>149</v>
      </c>
      <c r="AL29" s="819"/>
      <c r="AM29" s="819"/>
      <c r="AN29" s="819"/>
      <c r="AO29" s="819"/>
      <c r="AP29" s="819" t="s">
        <v>550</v>
      </c>
      <c r="AQ29" s="819"/>
      <c r="AR29" s="819"/>
      <c r="AS29" s="819"/>
      <c r="AT29" s="819"/>
      <c r="AU29" s="819" t="s">
        <v>550</v>
      </c>
      <c r="AV29" s="819"/>
      <c r="AW29" s="819"/>
      <c r="AX29" s="819"/>
      <c r="AY29" s="819"/>
      <c r="AZ29" s="820" t="s">
        <v>550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5034</v>
      </c>
      <c r="R30" s="747"/>
      <c r="S30" s="747"/>
      <c r="T30" s="747"/>
      <c r="U30" s="747"/>
      <c r="V30" s="747">
        <v>4922</v>
      </c>
      <c r="W30" s="747"/>
      <c r="X30" s="747"/>
      <c r="Y30" s="747"/>
      <c r="Z30" s="747"/>
      <c r="AA30" s="747">
        <v>112</v>
      </c>
      <c r="AB30" s="747"/>
      <c r="AC30" s="747"/>
      <c r="AD30" s="747"/>
      <c r="AE30" s="748"/>
      <c r="AF30" s="749">
        <v>108</v>
      </c>
      <c r="AG30" s="750"/>
      <c r="AH30" s="750"/>
      <c r="AI30" s="750"/>
      <c r="AJ30" s="751"/>
      <c r="AK30" s="818">
        <v>758</v>
      </c>
      <c r="AL30" s="819"/>
      <c r="AM30" s="819"/>
      <c r="AN30" s="819"/>
      <c r="AO30" s="819"/>
      <c r="AP30" s="819" t="s">
        <v>550</v>
      </c>
      <c r="AQ30" s="819"/>
      <c r="AR30" s="819"/>
      <c r="AS30" s="819"/>
      <c r="AT30" s="819"/>
      <c r="AU30" s="819" t="s">
        <v>550</v>
      </c>
      <c r="AV30" s="819"/>
      <c r="AW30" s="819"/>
      <c r="AX30" s="819"/>
      <c r="AY30" s="819"/>
      <c r="AZ30" s="820" t="s">
        <v>550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1088</v>
      </c>
      <c r="R31" s="747"/>
      <c r="S31" s="747"/>
      <c r="T31" s="747"/>
      <c r="U31" s="747"/>
      <c r="V31" s="747">
        <v>944</v>
      </c>
      <c r="W31" s="747"/>
      <c r="X31" s="747"/>
      <c r="Y31" s="747"/>
      <c r="Z31" s="747"/>
      <c r="AA31" s="747">
        <v>144</v>
      </c>
      <c r="AB31" s="747"/>
      <c r="AC31" s="747"/>
      <c r="AD31" s="747"/>
      <c r="AE31" s="748"/>
      <c r="AF31" s="749">
        <v>1223</v>
      </c>
      <c r="AG31" s="750"/>
      <c r="AH31" s="750"/>
      <c r="AI31" s="750"/>
      <c r="AJ31" s="751"/>
      <c r="AK31" s="818">
        <v>28</v>
      </c>
      <c r="AL31" s="819"/>
      <c r="AM31" s="819"/>
      <c r="AN31" s="819"/>
      <c r="AO31" s="819"/>
      <c r="AP31" s="819">
        <v>2861</v>
      </c>
      <c r="AQ31" s="819"/>
      <c r="AR31" s="819"/>
      <c r="AS31" s="819"/>
      <c r="AT31" s="819"/>
      <c r="AU31" s="819">
        <v>89</v>
      </c>
      <c r="AV31" s="819"/>
      <c r="AW31" s="819"/>
      <c r="AX31" s="819"/>
      <c r="AY31" s="819"/>
      <c r="AZ31" s="820" t="s">
        <v>553</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68</v>
      </c>
      <c r="R32" s="747"/>
      <c r="S32" s="747"/>
      <c r="T32" s="747"/>
      <c r="U32" s="747"/>
      <c r="V32" s="747">
        <v>66</v>
      </c>
      <c r="W32" s="747"/>
      <c r="X32" s="747"/>
      <c r="Y32" s="747"/>
      <c r="Z32" s="747"/>
      <c r="AA32" s="747">
        <v>2</v>
      </c>
      <c r="AB32" s="747"/>
      <c r="AC32" s="747"/>
      <c r="AD32" s="747"/>
      <c r="AE32" s="748"/>
      <c r="AF32" s="749">
        <v>23</v>
      </c>
      <c r="AG32" s="750"/>
      <c r="AH32" s="750"/>
      <c r="AI32" s="750"/>
      <c r="AJ32" s="751"/>
      <c r="AK32" s="818">
        <v>63</v>
      </c>
      <c r="AL32" s="819"/>
      <c r="AM32" s="819"/>
      <c r="AN32" s="819"/>
      <c r="AO32" s="819"/>
      <c r="AP32" s="819">
        <v>1092</v>
      </c>
      <c r="AQ32" s="819"/>
      <c r="AR32" s="819"/>
      <c r="AS32" s="819"/>
      <c r="AT32" s="819"/>
      <c r="AU32" s="819">
        <v>1090</v>
      </c>
      <c r="AV32" s="819"/>
      <c r="AW32" s="819"/>
      <c r="AX32" s="819"/>
      <c r="AY32" s="819"/>
      <c r="AZ32" s="820" t="s">
        <v>553</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338</v>
      </c>
      <c r="R33" s="747"/>
      <c r="S33" s="747"/>
      <c r="T33" s="747"/>
      <c r="U33" s="747"/>
      <c r="V33" s="747">
        <v>312</v>
      </c>
      <c r="W33" s="747"/>
      <c r="X33" s="747"/>
      <c r="Y33" s="747"/>
      <c r="Z33" s="747"/>
      <c r="AA33" s="747">
        <v>26</v>
      </c>
      <c r="AB33" s="747"/>
      <c r="AC33" s="747"/>
      <c r="AD33" s="747"/>
      <c r="AE33" s="748"/>
      <c r="AF33" s="749">
        <v>26</v>
      </c>
      <c r="AG33" s="750"/>
      <c r="AH33" s="750"/>
      <c r="AI33" s="750"/>
      <c r="AJ33" s="751"/>
      <c r="AK33" s="818">
        <v>80</v>
      </c>
      <c r="AL33" s="819"/>
      <c r="AM33" s="819"/>
      <c r="AN33" s="819"/>
      <c r="AO33" s="819"/>
      <c r="AP33" s="819">
        <v>1837</v>
      </c>
      <c r="AQ33" s="819"/>
      <c r="AR33" s="819"/>
      <c r="AS33" s="819"/>
      <c r="AT33" s="819"/>
      <c r="AU33" s="819">
        <v>1067</v>
      </c>
      <c r="AV33" s="819"/>
      <c r="AW33" s="819"/>
      <c r="AX33" s="819"/>
      <c r="AY33" s="819"/>
      <c r="AZ33" s="820" t="s">
        <v>553</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2114</v>
      </c>
      <c r="R34" s="747"/>
      <c r="S34" s="747"/>
      <c r="T34" s="747"/>
      <c r="U34" s="747"/>
      <c r="V34" s="747">
        <v>2105</v>
      </c>
      <c r="W34" s="747"/>
      <c r="X34" s="747"/>
      <c r="Y34" s="747"/>
      <c r="Z34" s="747"/>
      <c r="AA34" s="747">
        <v>9</v>
      </c>
      <c r="AB34" s="747"/>
      <c r="AC34" s="747"/>
      <c r="AD34" s="747"/>
      <c r="AE34" s="748"/>
      <c r="AF34" s="749" t="s">
        <v>113</v>
      </c>
      <c r="AG34" s="750"/>
      <c r="AH34" s="750"/>
      <c r="AI34" s="750"/>
      <c r="AJ34" s="751"/>
      <c r="AK34" s="818">
        <v>785</v>
      </c>
      <c r="AL34" s="819"/>
      <c r="AM34" s="819"/>
      <c r="AN34" s="819"/>
      <c r="AO34" s="819"/>
      <c r="AP34" s="819">
        <v>10813</v>
      </c>
      <c r="AQ34" s="819"/>
      <c r="AR34" s="819"/>
      <c r="AS34" s="819"/>
      <c r="AT34" s="819"/>
      <c r="AU34" s="819">
        <v>7558</v>
      </c>
      <c r="AV34" s="819"/>
      <c r="AW34" s="819"/>
      <c r="AX34" s="819"/>
      <c r="AY34" s="819"/>
      <c r="AZ34" s="820" t="s">
        <v>553</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788</v>
      </c>
      <c r="R35" s="747"/>
      <c r="S35" s="747"/>
      <c r="T35" s="747"/>
      <c r="U35" s="747"/>
      <c r="V35" s="747">
        <v>788</v>
      </c>
      <c r="W35" s="747"/>
      <c r="X35" s="747"/>
      <c r="Y35" s="747"/>
      <c r="Z35" s="747"/>
      <c r="AA35" s="747" t="s">
        <v>553</v>
      </c>
      <c r="AB35" s="747"/>
      <c r="AC35" s="747"/>
      <c r="AD35" s="747"/>
      <c r="AE35" s="748"/>
      <c r="AF35" s="749" t="s">
        <v>113</v>
      </c>
      <c r="AG35" s="750"/>
      <c r="AH35" s="750"/>
      <c r="AI35" s="750"/>
      <c r="AJ35" s="751"/>
      <c r="AK35" s="818">
        <v>587</v>
      </c>
      <c r="AL35" s="819"/>
      <c r="AM35" s="819"/>
      <c r="AN35" s="819"/>
      <c r="AO35" s="819"/>
      <c r="AP35" s="819">
        <v>6363</v>
      </c>
      <c r="AQ35" s="819"/>
      <c r="AR35" s="819"/>
      <c r="AS35" s="819"/>
      <c r="AT35" s="819"/>
      <c r="AU35" s="819">
        <v>5147</v>
      </c>
      <c r="AV35" s="819"/>
      <c r="AW35" s="819"/>
      <c r="AX35" s="819"/>
      <c r="AY35" s="819"/>
      <c r="AZ35" s="820" t="s">
        <v>553</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71</v>
      </c>
      <c r="R36" s="747"/>
      <c r="S36" s="747"/>
      <c r="T36" s="747"/>
      <c r="U36" s="747"/>
      <c r="V36" s="747">
        <v>71</v>
      </c>
      <c r="W36" s="747"/>
      <c r="X36" s="747"/>
      <c r="Y36" s="747"/>
      <c r="Z36" s="747"/>
      <c r="AA36" s="747" t="s">
        <v>553</v>
      </c>
      <c r="AB36" s="747"/>
      <c r="AC36" s="747"/>
      <c r="AD36" s="747"/>
      <c r="AE36" s="748"/>
      <c r="AF36" s="749" t="s">
        <v>113</v>
      </c>
      <c r="AG36" s="750"/>
      <c r="AH36" s="750"/>
      <c r="AI36" s="750"/>
      <c r="AJ36" s="751"/>
      <c r="AK36" s="818">
        <v>22</v>
      </c>
      <c r="AL36" s="819"/>
      <c r="AM36" s="819"/>
      <c r="AN36" s="819"/>
      <c r="AO36" s="819"/>
      <c r="AP36" s="819">
        <v>128</v>
      </c>
      <c r="AQ36" s="819"/>
      <c r="AR36" s="819"/>
      <c r="AS36" s="819"/>
      <c r="AT36" s="819"/>
      <c r="AU36" s="819">
        <v>118</v>
      </c>
      <c r="AV36" s="819"/>
      <c r="AW36" s="819"/>
      <c r="AX36" s="819"/>
      <c r="AY36" s="819"/>
      <c r="AZ36" s="820" t="s">
        <v>553</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392</v>
      </c>
      <c r="C37" s="744"/>
      <c r="D37" s="744"/>
      <c r="E37" s="744"/>
      <c r="F37" s="744"/>
      <c r="G37" s="744"/>
      <c r="H37" s="744"/>
      <c r="I37" s="744"/>
      <c r="J37" s="744"/>
      <c r="K37" s="744"/>
      <c r="L37" s="744"/>
      <c r="M37" s="744"/>
      <c r="N37" s="744"/>
      <c r="O37" s="744"/>
      <c r="P37" s="745"/>
      <c r="Q37" s="746">
        <v>43</v>
      </c>
      <c r="R37" s="747"/>
      <c r="S37" s="747"/>
      <c r="T37" s="747"/>
      <c r="U37" s="747"/>
      <c r="V37" s="747">
        <v>26</v>
      </c>
      <c r="W37" s="747"/>
      <c r="X37" s="747"/>
      <c r="Y37" s="747"/>
      <c r="Z37" s="747"/>
      <c r="AA37" s="747">
        <v>17</v>
      </c>
      <c r="AB37" s="747"/>
      <c r="AC37" s="747"/>
      <c r="AD37" s="747"/>
      <c r="AE37" s="748"/>
      <c r="AF37" s="749">
        <v>17</v>
      </c>
      <c r="AG37" s="750"/>
      <c r="AH37" s="750"/>
      <c r="AI37" s="750"/>
      <c r="AJ37" s="751"/>
      <c r="AK37" s="818">
        <v>39</v>
      </c>
      <c r="AL37" s="819"/>
      <c r="AM37" s="819"/>
      <c r="AN37" s="819"/>
      <c r="AO37" s="819"/>
      <c r="AP37" s="819">
        <v>81</v>
      </c>
      <c r="AQ37" s="819"/>
      <c r="AR37" s="819"/>
      <c r="AS37" s="819"/>
      <c r="AT37" s="819"/>
      <c r="AU37" s="819">
        <v>70</v>
      </c>
      <c r="AV37" s="819"/>
      <c r="AW37" s="819"/>
      <c r="AX37" s="819"/>
      <c r="AY37" s="819"/>
      <c r="AZ37" s="820" t="s">
        <v>553</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393</v>
      </c>
      <c r="C38" s="744"/>
      <c r="D38" s="744"/>
      <c r="E38" s="744"/>
      <c r="F38" s="744"/>
      <c r="G38" s="744"/>
      <c r="H38" s="744"/>
      <c r="I38" s="744"/>
      <c r="J38" s="744"/>
      <c r="K38" s="744"/>
      <c r="L38" s="744"/>
      <c r="M38" s="744"/>
      <c r="N38" s="744"/>
      <c r="O38" s="744"/>
      <c r="P38" s="745"/>
      <c r="Q38" s="746">
        <v>22</v>
      </c>
      <c r="R38" s="747"/>
      <c r="S38" s="747"/>
      <c r="T38" s="747"/>
      <c r="U38" s="747"/>
      <c r="V38" s="747">
        <v>22</v>
      </c>
      <c r="W38" s="747"/>
      <c r="X38" s="747"/>
      <c r="Y38" s="747"/>
      <c r="Z38" s="747"/>
      <c r="AA38" s="747" t="s">
        <v>553</v>
      </c>
      <c r="AB38" s="747"/>
      <c r="AC38" s="747"/>
      <c r="AD38" s="747"/>
      <c r="AE38" s="748"/>
      <c r="AF38" s="749">
        <v>222</v>
      </c>
      <c r="AG38" s="750"/>
      <c r="AH38" s="750"/>
      <c r="AI38" s="750"/>
      <c r="AJ38" s="751"/>
      <c r="AK38" s="818">
        <v>7</v>
      </c>
      <c r="AL38" s="819"/>
      <c r="AM38" s="819"/>
      <c r="AN38" s="819"/>
      <c r="AO38" s="819"/>
      <c r="AP38" s="819" t="s">
        <v>553</v>
      </c>
      <c r="AQ38" s="819"/>
      <c r="AR38" s="819"/>
      <c r="AS38" s="819"/>
      <c r="AT38" s="819"/>
      <c r="AU38" s="819" t="s">
        <v>553</v>
      </c>
      <c r="AV38" s="819"/>
      <c r="AW38" s="819"/>
      <c r="AX38" s="819"/>
      <c r="AY38" s="819"/>
      <c r="AZ38" s="820" t="s">
        <v>553</v>
      </c>
      <c r="BA38" s="820"/>
      <c r="BB38" s="820"/>
      <c r="BC38" s="820"/>
      <c r="BD38" s="820"/>
      <c r="BE38" s="816" t="s">
        <v>388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2262</v>
      </c>
      <c r="AG63" s="830"/>
      <c r="AH63" s="830"/>
      <c r="AI63" s="830"/>
      <c r="AJ63" s="831"/>
      <c r="AK63" s="832"/>
      <c r="AL63" s="827"/>
      <c r="AM63" s="827"/>
      <c r="AN63" s="827"/>
      <c r="AO63" s="827"/>
      <c r="AP63" s="830">
        <v>23175</v>
      </c>
      <c r="AQ63" s="830"/>
      <c r="AR63" s="830"/>
      <c r="AS63" s="830"/>
      <c r="AT63" s="830"/>
      <c r="AU63" s="830">
        <v>15139</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397</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398</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3984</v>
      </c>
      <c r="R68" s="854"/>
      <c r="S68" s="854"/>
      <c r="T68" s="854"/>
      <c r="U68" s="854"/>
      <c r="V68" s="854">
        <v>3671</v>
      </c>
      <c r="W68" s="854"/>
      <c r="X68" s="854"/>
      <c r="Y68" s="854"/>
      <c r="Z68" s="854"/>
      <c r="AA68" s="854">
        <v>313</v>
      </c>
      <c r="AB68" s="854"/>
      <c r="AC68" s="854"/>
      <c r="AD68" s="854"/>
      <c r="AE68" s="854"/>
      <c r="AF68" s="854">
        <v>254</v>
      </c>
      <c r="AG68" s="854"/>
      <c r="AH68" s="854"/>
      <c r="AI68" s="854"/>
      <c r="AJ68" s="854"/>
      <c r="AK68" s="854" t="s">
        <v>552</v>
      </c>
      <c r="AL68" s="854"/>
      <c r="AM68" s="854"/>
      <c r="AN68" s="854"/>
      <c r="AO68" s="854"/>
      <c r="AP68" s="854">
        <v>1085</v>
      </c>
      <c r="AQ68" s="854"/>
      <c r="AR68" s="854"/>
      <c r="AS68" s="854"/>
      <c r="AT68" s="854"/>
      <c r="AU68" s="854">
        <v>543</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1147</v>
      </c>
      <c r="R69" s="819"/>
      <c r="S69" s="819"/>
      <c r="T69" s="819"/>
      <c r="U69" s="819"/>
      <c r="V69" s="819">
        <v>1031</v>
      </c>
      <c r="W69" s="819"/>
      <c r="X69" s="819"/>
      <c r="Y69" s="819"/>
      <c r="Z69" s="819"/>
      <c r="AA69" s="819">
        <v>116</v>
      </c>
      <c r="AB69" s="819"/>
      <c r="AC69" s="819"/>
      <c r="AD69" s="819"/>
      <c r="AE69" s="819"/>
      <c r="AF69" s="819">
        <v>477</v>
      </c>
      <c r="AG69" s="819"/>
      <c r="AH69" s="819"/>
      <c r="AI69" s="819"/>
      <c r="AJ69" s="819"/>
      <c r="AK69" s="819" t="s">
        <v>552</v>
      </c>
      <c r="AL69" s="819"/>
      <c r="AM69" s="819"/>
      <c r="AN69" s="819"/>
      <c r="AO69" s="819"/>
      <c r="AP69" s="819">
        <v>4393</v>
      </c>
      <c r="AQ69" s="819"/>
      <c r="AR69" s="819"/>
      <c r="AS69" s="819"/>
      <c r="AT69" s="819"/>
      <c r="AU69" s="819">
        <v>10</v>
      </c>
      <c r="AV69" s="819"/>
      <c r="AW69" s="819"/>
      <c r="AX69" s="819"/>
      <c r="AY69" s="819"/>
      <c r="AZ69" s="816" t="s">
        <v>385</v>
      </c>
      <c r="BA69" s="816"/>
      <c r="BB69" s="816"/>
      <c r="BC69" s="816"/>
      <c r="BD69" s="81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9335</v>
      </c>
      <c r="R70" s="819"/>
      <c r="S70" s="819"/>
      <c r="T70" s="819"/>
      <c r="U70" s="819"/>
      <c r="V70" s="819">
        <v>8167</v>
      </c>
      <c r="W70" s="819"/>
      <c r="X70" s="819"/>
      <c r="Y70" s="819"/>
      <c r="Z70" s="819"/>
      <c r="AA70" s="819">
        <v>1168</v>
      </c>
      <c r="AB70" s="819"/>
      <c r="AC70" s="819"/>
      <c r="AD70" s="819"/>
      <c r="AE70" s="819"/>
      <c r="AF70" s="819" t="s">
        <v>551</v>
      </c>
      <c r="AG70" s="819"/>
      <c r="AH70" s="819"/>
      <c r="AI70" s="819"/>
      <c r="AJ70" s="819"/>
      <c r="AK70" s="819">
        <v>15</v>
      </c>
      <c r="AL70" s="819"/>
      <c r="AM70" s="819"/>
      <c r="AN70" s="819"/>
      <c r="AO70" s="819"/>
      <c r="AP70" s="819" t="s">
        <v>551</v>
      </c>
      <c r="AQ70" s="819"/>
      <c r="AR70" s="819"/>
      <c r="AS70" s="819"/>
      <c r="AT70" s="819"/>
      <c r="AU70" s="819" t="s">
        <v>551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1528</v>
      </c>
      <c r="R71" s="819"/>
      <c r="S71" s="819"/>
      <c r="T71" s="819"/>
      <c r="U71" s="819"/>
      <c r="V71" s="819">
        <v>1527</v>
      </c>
      <c r="W71" s="819"/>
      <c r="X71" s="819"/>
      <c r="Y71" s="819"/>
      <c r="Z71" s="819"/>
      <c r="AA71" s="819">
        <v>1</v>
      </c>
      <c r="AB71" s="819"/>
      <c r="AC71" s="819"/>
      <c r="AD71" s="819"/>
      <c r="AE71" s="819"/>
      <c r="AF71" s="819" t="s">
        <v>551</v>
      </c>
      <c r="AG71" s="819"/>
      <c r="AH71" s="819"/>
      <c r="AI71" s="819"/>
      <c r="AJ71" s="819"/>
      <c r="AK71" s="819" t="s">
        <v>551</v>
      </c>
      <c r="AL71" s="819"/>
      <c r="AM71" s="819"/>
      <c r="AN71" s="819"/>
      <c r="AO71" s="819"/>
      <c r="AP71" s="819" t="s">
        <v>551</v>
      </c>
      <c r="AQ71" s="819"/>
      <c r="AR71" s="819"/>
      <c r="AS71" s="819"/>
      <c r="AT71" s="819"/>
      <c r="AU71" s="819" t="s">
        <v>551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20</v>
      </c>
      <c r="R72" s="819"/>
      <c r="S72" s="819"/>
      <c r="T72" s="819"/>
      <c r="U72" s="819"/>
      <c r="V72" s="819">
        <v>19</v>
      </c>
      <c r="W72" s="819"/>
      <c r="X72" s="819"/>
      <c r="Y72" s="819"/>
      <c r="Z72" s="819"/>
      <c r="AA72" s="819">
        <v>1</v>
      </c>
      <c r="AB72" s="819"/>
      <c r="AC72" s="819"/>
      <c r="AD72" s="819"/>
      <c r="AE72" s="819"/>
      <c r="AF72" s="819" t="s">
        <v>551</v>
      </c>
      <c r="AG72" s="819"/>
      <c r="AH72" s="819"/>
      <c r="AI72" s="819"/>
      <c r="AJ72" s="819"/>
      <c r="AK72" s="819" t="s">
        <v>551</v>
      </c>
      <c r="AL72" s="819"/>
      <c r="AM72" s="819"/>
      <c r="AN72" s="819"/>
      <c r="AO72" s="819"/>
      <c r="AP72" s="819" t="s">
        <v>551</v>
      </c>
      <c r="AQ72" s="819"/>
      <c r="AR72" s="819"/>
      <c r="AS72" s="819"/>
      <c r="AT72" s="819"/>
      <c r="AU72" s="819" t="s">
        <v>551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v>55</v>
      </c>
      <c r="R73" s="819"/>
      <c r="S73" s="819"/>
      <c r="T73" s="819"/>
      <c r="U73" s="819"/>
      <c r="V73" s="819">
        <v>46</v>
      </c>
      <c r="W73" s="819"/>
      <c r="X73" s="819"/>
      <c r="Y73" s="819"/>
      <c r="Z73" s="819"/>
      <c r="AA73" s="819">
        <v>9</v>
      </c>
      <c r="AB73" s="819"/>
      <c r="AC73" s="819"/>
      <c r="AD73" s="819"/>
      <c r="AE73" s="819"/>
      <c r="AF73" s="819" t="s">
        <v>551</v>
      </c>
      <c r="AG73" s="819"/>
      <c r="AH73" s="819"/>
      <c r="AI73" s="819"/>
      <c r="AJ73" s="819"/>
      <c r="AK73" s="819" t="s">
        <v>551</v>
      </c>
      <c r="AL73" s="819"/>
      <c r="AM73" s="819"/>
      <c r="AN73" s="819"/>
      <c r="AO73" s="819"/>
      <c r="AP73" s="819" t="s">
        <v>551</v>
      </c>
      <c r="AQ73" s="819"/>
      <c r="AR73" s="819"/>
      <c r="AS73" s="819"/>
      <c r="AT73" s="819"/>
      <c r="AU73" s="819" t="s">
        <v>551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542</v>
      </c>
      <c r="C74" s="862"/>
      <c r="D74" s="862"/>
      <c r="E74" s="862"/>
      <c r="F74" s="862"/>
      <c r="G74" s="862"/>
      <c r="H74" s="862"/>
      <c r="I74" s="862"/>
      <c r="J74" s="862"/>
      <c r="K74" s="862"/>
      <c r="L74" s="862"/>
      <c r="M74" s="862"/>
      <c r="N74" s="862"/>
      <c r="O74" s="862"/>
      <c r="P74" s="863"/>
      <c r="Q74" s="864">
        <v>14</v>
      </c>
      <c r="R74" s="819"/>
      <c r="S74" s="819"/>
      <c r="T74" s="819"/>
      <c r="U74" s="819"/>
      <c r="V74" s="819">
        <v>13</v>
      </c>
      <c r="W74" s="819"/>
      <c r="X74" s="819"/>
      <c r="Y74" s="819"/>
      <c r="Z74" s="819"/>
      <c r="AA74" s="819">
        <v>1</v>
      </c>
      <c r="AB74" s="819"/>
      <c r="AC74" s="819"/>
      <c r="AD74" s="819"/>
      <c r="AE74" s="819"/>
      <c r="AF74" s="819" t="s">
        <v>551</v>
      </c>
      <c r="AG74" s="819"/>
      <c r="AH74" s="819"/>
      <c r="AI74" s="819"/>
      <c r="AJ74" s="819"/>
      <c r="AK74" s="819" t="s">
        <v>551</v>
      </c>
      <c r="AL74" s="819"/>
      <c r="AM74" s="819"/>
      <c r="AN74" s="819"/>
      <c r="AO74" s="819"/>
      <c r="AP74" s="819" t="s">
        <v>551</v>
      </c>
      <c r="AQ74" s="819"/>
      <c r="AR74" s="819"/>
      <c r="AS74" s="819"/>
      <c r="AT74" s="819"/>
      <c r="AU74" s="819" t="s">
        <v>551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543</v>
      </c>
      <c r="C75" s="862"/>
      <c r="D75" s="862"/>
      <c r="E75" s="862"/>
      <c r="F75" s="862"/>
      <c r="G75" s="862"/>
      <c r="H75" s="862"/>
      <c r="I75" s="862"/>
      <c r="J75" s="862"/>
      <c r="K75" s="862"/>
      <c r="L75" s="862"/>
      <c r="M75" s="862"/>
      <c r="N75" s="862"/>
      <c r="O75" s="862"/>
      <c r="P75" s="863"/>
      <c r="Q75" s="867">
        <v>2137</v>
      </c>
      <c r="R75" s="868"/>
      <c r="S75" s="868"/>
      <c r="T75" s="868"/>
      <c r="U75" s="818"/>
      <c r="V75" s="869">
        <v>2095</v>
      </c>
      <c r="W75" s="868"/>
      <c r="X75" s="868"/>
      <c r="Y75" s="868"/>
      <c r="Z75" s="818"/>
      <c r="AA75" s="869">
        <v>42</v>
      </c>
      <c r="AB75" s="868"/>
      <c r="AC75" s="868"/>
      <c r="AD75" s="868"/>
      <c r="AE75" s="818"/>
      <c r="AF75" s="869">
        <v>42</v>
      </c>
      <c r="AG75" s="868"/>
      <c r="AH75" s="868"/>
      <c r="AI75" s="868"/>
      <c r="AJ75" s="818"/>
      <c r="AK75" s="869" t="s">
        <v>551</v>
      </c>
      <c r="AL75" s="868"/>
      <c r="AM75" s="868"/>
      <c r="AN75" s="868"/>
      <c r="AO75" s="818"/>
      <c r="AP75" s="869" t="s">
        <v>551</v>
      </c>
      <c r="AQ75" s="868"/>
      <c r="AR75" s="868"/>
      <c r="AS75" s="868"/>
      <c r="AT75" s="818"/>
      <c r="AU75" s="869" t="s">
        <v>551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544</v>
      </c>
      <c r="C76" s="862"/>
      <c r="D76" s="862"/>
      <c r="E76" s="862"/>
      <c r="F76" s="862"/>
      <c r="G76" s="862"/>
      <c r="H76" s="862"/>
      <c r="I76" s="862"/>
      <c r="J76" s="862"/>
      <c r="K76" s="862"/>
      <c r="L76" s="862"/>
      <c r="M76" s="862"/>
      <c r="N76" s="862"/>
      <c r="O76" s="862"/>
      <c r="P76" s="863"/>
      <c r="Q76" s="867">
        <v>246077</v>
      </c>
      <c r="R76" s="868"/>
      <c r="S76" s="868"/>
      <c r="T76" s="868"/>
      <c r="U76" s="818"/>
      <c r="V76" s="869">
        <v>233284</v>
      </c>
      <c r="W76" s="868"/>
      <c r="X76" s="868"/>
      <c r="Y76" s="868"/>
      <c r="Z76" s="818"/>
      <c r="AA76" s="869">
        <v>12793</v>
      </c>
      <c r="AB76" s="868"/>
      <c r="AC76" s="868"/>
      <c r="AD76" s="868"/>
      <c r="AE76" s="818"/>
      <c r="AF76" s="869">
        <v>12793</v>
      </c>
      <c r="AG76" s="868"/>
      <c r="AH76" s="868"/>
      <c r="AI76" s="868"/>
      <c r="AJ76" s="818"/>
      <c r="AK76" s="869">
        <v>2000</v>
      </c>
      <c r="AL76" s="868"/>
      <c r="AM76" s="868"/>
      <c r="AN76" s="868"/>
      <c r="AO76" s="818"/>
      <c r="AP76" s="869" t="s">
        <v>551</v>
      </c>
      <c r="AQ76" s="868"/>
      <c r="AR76" s="868"/>
      <c r="AS76" s="868"/>
      <c r="AT76" s="818"/>
      <c r="AU76" s="869" t="s">
        <v>551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545</v>
      </c>
      <c r="C77" s="862"/>
      <c r="D77" s="862"/>
      <c r="E77" s="862"/>
      <c r="F77" s="862"/>
      <c r="G77" s="862"/>
      <c r="H77" s="862"/>
      <c r="I77" s="862"/>
      <c r="J77" s="862"/>
      <c r="K77" s="862"/>
      <c r="L77" s="862"/>
      <c r="M77" s="862"/>
      <c r="N77" s="862"/>
      <c r="O77" s="862"/>
      <c r="P77" s="863"/>
      <c r="Q77" s="867">
        <v>356</v>
      </c>
      <c r="R77" s="868"/>
      <c r="S77" s="868"/>
      <c r="T77" s="868"/>
      <c r="U77" s="818"/>
      <c r="V77" s="869">
        <v>292</v>
      </c>
      <c r="W77" s="868"/>
      <c r="X77" s="868"/>
      <c r="Y77" s="868"/>
      <c r="Z77" s="818"/>
      <c r="AA77" s="869">
        <v>64</v>
      </c>
      <c r="AB77" s="868"/>
      <c r="AC77" s="868"/>
      <c r="AD77" s="868"/>
      <c r="AE77" s="818"/>
      <c r="AF77" s="869">
        <v>64</v>
      </c>
      <c r="AG77" s="868"/>
      <c r="AH77" s="868"/>
      <c r="AI77" s="868"/>
      <c r="AJ77" s="818"/>
      <c r="AK77" s="869" t="s">
        <v>555</v>
      </c>
      <c r="AL77" s="868"/>
      <c r="AM77" s="868"/>
      <c r="AN77" s="868"/>
      <c r="AO77" s="818"/>
      <c r="AP77" s="869" t="s">
        <v>555</v>
      </c>
      <c r="AQ77" s="868"/>
      <c r="AR77" s="868"/>
      <c r="AS77" s="868"/>
      <c r="AT77" s="818"/>
      <c r="AU77" s="869" t="s">
        <v>555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13566</v>
      </c>
      <c r="AG88" s="830"/>
      <c r="AH88" s="830"/>
      <c r="AI88" s="830"/>
      <c r="AJ88" s="830"/>
      <c r="AK88" s="827"/>
      <c r="AL88" s="827"/>
      <c r="AM88" s="827"/>
      <c r="AN88" s="827"/>
      <c r="AO88" s="827"/>
      <c r="AP88" s="830">
        <v>5478</v>
      </c>
      <c r="AQ88" s="830"/>
      <c r="AR88" s="830"/>
      <c r="AS88" s="830"/>
      <c r="AT88" s="830"/>
      <c r="AU88" s="830">
        <v>553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37</v>
      </c>
      <c r="CS102" s="838"/>
      <c r="CT102" s="838"/>
      <c r="CU102" s="838"/>
      <c r="CV102" s="881"/>
      <c r="CW102" s="880">
        <v>34</v>
      </c>
      <c r="CX102" s="838"/>
      <c r="CY102" s="838"/>
      <c r="CZ102" s="838"/>
      <c r="DA102" s="881"/>
      <c r="DB102" s="880" t="s">
        <v>554</v>
      </c>
      <c r="DC102" s="838"/>
      <c r="DD102" s="838"/>
      <c r="DE102" s="838"/>
      <c r="DF102" s="881"/>
      <c r="DG102" s="880">
        <v>30</v>
      </c>
      <c r="DH102" s="838"/>
      <c r="DI102" s="838"/>
      <c r="DJ102" s="838"/>
      <c r="DK102" s="881"/>
      <c r="DL102" s="880" t="s">
        <v>554</v>
      </c>
      <c r="DM102" s="838"/>
      <c r="DN102" s="838"/>
      <c r="DO102" s="838"/>
      <c r="DP102" s="881"/>
      <c r="DQ102" s="880" t="s">
        <v>554</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285</v>
      </c>
      <c r="AG109" s="883"/>
      <c r="AH109" s="883"/>
      <c r="AI109" s="883"/>
      <c r="AJ109" s="884"/>
      <c r="AK109" s="882" t="s">
        <v>284</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285</v>
      </c>
      <c r="BW109" s="883"/>
      <c r="BX109" s="883"/>
      <c r="BY109" s="883"/>
      <c r="BZ109" s="884"/>
      <c r="CA109" s="882" t="s">
        <v>284</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285</v>
      </c>
      <c r="DM109" s="883"/>
      <c r="DN109" s="883"/>
      <c r="DO109" s="883"/>
      <c r="DP109" s="884"/>
      <c r="DQ109" s="882" t="s">
        <v>284</v>
      </c>
      <c r="DR109" s="883"/>
      <c r="DS109" s="883"/>
      <c r="DT109" s="883"/>
      <c r="DU109" s="884"/>
      <c r="DV109" s="882" t="s">
        <v>409</v>
      </c>
      <c r="DW109" s="883"/>
      <c r="DX109" s="883"/>
      <c r="DY109" s="883"/>
      <c r="DZ109" s="885"/>
    </row>
    <row r="110" spans="1:131" s="197" customFormat="1" ht="26.25" customHeight="1">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3274382</v>
      </c>
      <c r="AB110" s="890"/>
      <c r="AC110" s="890"/>
      <c r="AD110" s="890"/>
      <c r="AE110" s="891"/>
      <c r="AF110" s="892">
        <v>3188161</v>
      </c>
      <c r="AG110" s="890"/>
      <c r="AH110" s="890"/>
      <c r="AI110" s="890"/>
      <c r="AJ110" s="891"/>
      <c r="AK110" s="892">
        <v>3237418</v>
      </c>
      <c r="AL110" s="890"/>
      <c r="AM110" s="890"/>
      <c r="AN110" s="890"/>
      <c r="AO110" s="891"/>
      <c r="AP110" s="893">
        <v>22.4</v>
      </c>
      <c r="AQ110" s="894"/>
      <c r="AR110" s="894"/>
      <c r="AS110" s="894"/>
      <c r="AT110" s="895"/>
      <c r="AU110" s="896" t="s">
        <v>61</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34314960</v>
      </c>
      <c r="BR110" s="927"/>
      <c r="BS110" s="927"/>
      <c r="BT110" s="927"/>
      <c r="BU110" s="927"/>
      <c r="BV110" s="927">
        <v>34288318</v>
      </c>
      <c r="BW110" s="927"/>
      <c r="BX110" s="927"/>
      <c r="BY110" s="927"/>
      <c r="BZ110" s="927"/>
      <c r="CA110" s="927">
        <v>34461244</v>
      </c>
      <c r="CB110" s="927"/>
      <c r="CC110" s="927"/>
      <c r="CD110" s="927"/>
      <c r="CE110" s="927"/>
      <c r="CF110" s="941">
        <v>238.4</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547643</v>
      </c>
      <c r="BR111" s="920"/>
      <c r="BS111" s="920"/>
      <c r="BT111" s="920"/>
      <c r="BU111" s="920"/>
      <c r="BV111" s="920">
        <v>469984</v>
      </c>
      <c r="BW111" s="920"/>
      <c r="BX111" s="920"/>
      <c r="BY111" s="920"/>
      <c r="BZ111" s="920"/>
      <c r="CA111" s="920">
        <v>425818</v>
      </c>
      <c r="CB111" s="920"/>
      <c r="CC111" s="920"/>
      <c r="CD111" s="920"/>
      <c r="CE111" s="920"/>
      <c r="CF111" s="914">
        <v>2.9</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16760271</v>
      </c>
      <c r="BR112" s="920"/>
      <c r="BS112" s="920"/>
      <c r="BT112" s="920"/>
      <c r="BU112" s="920"/>
      <c r="BV112" s="920">
        <v>16469226</v>
      </c>
      <c r="BW112" s="920"/>
      <c r="BX112" s="920"/>
      <c r="BY112" s="920"/>
      <c r="BZ112" s="920"/>
      <c r="CA112" s="920">
        <v>15140206</v>
      </c>
      <c r="CB112" s="920"/>
      <c r="CC112" s="920"/>
      <c r="CD112" s="920"/>
      <c r="CE112" s="920"/>
      <c r="CF112" s="914">
        <v>104.7</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22276</v>
      </c>
      <c r="DH112" s="920"/>
      <c r="DI112" s="920"/>
      <c r="DJ112" s="920"/>
      <c r="DK112" s="920"/>
      <c r="DL112" s="920">
        <v>13655</v>
      </c>
      <c r="DM112" s="920"/>
      <c r="DN112" s="920"/>
      <c r="DO112" s="920"/>
      <c r="DP112" s="920"/>
      <c r="DQ112" s="920">
        <v>6953</v>
      </c>
      <c r="DR112" s="920"/>
      <c r="DS112" s="920"/>
      <c r="DT112" s="920"/>
      <c r="DU112" s="920"/>
      <c r="DV112" s="921">
        <v>0</v>
      </c>
      <c r="DW112" s="921"/>
      <c r="DX112" s="921"/>
      <c r="DY112" s="921"/>
      <c r="DZ112" s="922"/>
    </row>
    <row r="113" spans="1:130" s="197"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1208961</v>
      </c>
      <c r="AB113" s="934"/>
      <c r="AC113" s="934"/>
      <c r="AD113" s="934"/>
      <c r="AE113" s="935"/>
      <c r="AF113" s="936">
        <v>987048</v>
      </c>
      <c r="AG113" s="934"/>
      <c r="AH113" s="934"/>
      <c r="AI113" s="934"/>
      <c r="AJ113" s="935"/>
      <c r="AK113" s="936">
        <v>1206490</v>
      </c>
      <c r="AL113" s="934"/>
      <c r="AM113" s="934"/>
      <c r="AN113" s="934"/>
      <c r="AO113" s="935"/>
      <c r="AP113" s="937">
        <v>8.3000000000000007</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777849</v>
      </c>
      <c r="BR113" s="920"/>
      <c r="BS113" s="920"/>
      <c r="BT113" s="920"/>
      <c r="BU113" s="920"/>
      <c r="BV113" s="920">
        <v>646810</v>
      </c>
      <c r="BW113" s="920"/>
      <c r="BX113" s="920"/>
      <c r="BY113" s="920"/>
      <c r="BZ113" s="920"/>
      <c r="CA113" s="920">
        <v>553000</v>
      </c>
      <c r="CB113" s="920"/>
      <c r="CC113" s="920"/>
      <c r="CD113" s="920"/>
      <c r="CE113" s="920"/>
      <c r="CF113" s="914">
        <v>3.8</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129581</v>
      </c>
      <c r="AB114" s="959"/>
      <c r="AC114" s="959"/>
      <c r="AD114" s="959"/>
      <c r="AE114" s="960"/>
      <c r="AF114" s="961">
        <v>132092</v>
      </c>
      <c r="AG114" s="959"/>
      <c r="AH114" s="959"/>
      <c r="AI114" s="959"/>
      <c r="AJ114" s="960"/>
      <c r="AK114" s="961">
        <v>111611</v>
      </c>
      <c r="AL114" s="959"/>
      <c r="AM114" s="959"/>
      <c r="AN114" s="959"/>
      <c r="AO114" s="960"/>
      <c r="AP114" s="962">
        <v>0.8</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4937822</v>
      </c>
      <c r="BR114" s="920"/>
      <c r="BS114" s="920"/>
      <c r="BT114" s="920"/>
      <c r="BU114" s="920"/>
      <c r="BV114" s="920">
        <v>4683979</v>
      </c>
      <c r="BW114" s="920"/>
      <c r="BX114" s="920"/>
      <c r="BY114" s="920"/>
      <c r="BZ114" s="920"/>
      <c r="CA114" s="920">
        <v>4173754</v>
      </c>
      <c r="CB114" s="920"/>
      <c r="CC114" s="920"/>
      <c r="CD114" s="920"/>
      <c r="CE114" s="920"/>
      <c r="CF114" s="914">
        <v>28.9</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83917</v>
      </c>
      <c r="AB115" s="934"/>
      <c r="AC115" s="934"/>
      <c r="AD115" s="934"/>
      <c r="AE115" s="935"/>
      <c r="AF115" s="936">
        <v>80838</v>
      </c>
      <c r="AG115" s="934"/>
      <c r="AH115" s="934"/>
      <c r="AI115" s="934"/>
      <c r="AJ115" s="935"/>
      <c r="AK115" s="936">
        <v>49008</v>
      </c>
      <c r="AL115" s="934"/>
      <c r="AM115" s="934"/>
      <c r="AN115" s="934"/>
      <c r="AO115" s="935"/>
      <c r="AP115" s="937">
        <v>0.3</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57954</v>
      </c>
      <c r="BR115" s="920"/>
      <c r="BS115" s="920"/>
      <c r="BT115" s="920"/>
      <c r="BU115" s="920"/>
      <c r="BV115" s="920">
        <v>26269</v>
      </c>
      <c r="BW115" s="920"/>
      <c r="BX115" s="920"/>
      <c r="BY115" s="920"/>
      <c r="BZ115" s="920"/>
      <c r="CA115" s="920">
        <v>19778</v>
      </c>
      <c r="CB115" s="920"/>
      <c r="CC115" s="920"/>
      <c r="CD115" s="920"/>
      <c r="CE115" s="920"/>
      <c r="CF115" s="914">
        <v>0.1</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29489</v>
      </c>
      <c r="DH115" s="959"/>
      <c r="DI115" s="959"/>
      <c r="DJ115" s="959"/>
      <c r="DK115" s="960"/>
      <c r="DL115" s="961">
        <v>29638</v>
      </c>
      <c r="DM115" s="959"/>
      <c r="DN115" s="959"/>
      <c r="DO115" s="959"/>
      <c r="DP115" s="960"/>
      <c r="DQ115" s="961">
        <v>29668</v>
      </c>
      <c r="DR115" s="959"/>
      <c r="DS115" s="959"/>
      <c r="DT115" s="959"/>
      <c r="DU115" s="960"/>
      <c r="DV115" s="962">
        <v>0.2</v>
      </c>
      <c r="DW115" s="963"/>
      <c r="DX115" s="963"/>
      <c r="DY115" s="963"/>
      <c r="DZ115" s="964"/>
    </row>
    <row r="116" spans="1:130" s="197" customFormat="1" ht="26.25" customHeight="1">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254</v>
      </c>
      <c r="AB116" s="959"/>
      <c r="AC116" s="959"/>
      <c r="AD116" s="959"/>
      <c r="AE116" s="960"/>
      <c r="AF116" s="961">
        <v>426</v>
      </c>
      <c r="AG116" s="959"/>
      <c r="AH116" s="959"/>
      <c r="AI116" s="959"/>
      <c r="AJ116" s="960"/>
      <c r="AK116" s="961">
        <v>282</v>
      </c>
      <c r="AL116" s="959"/>
      <c r="AM116" s="959"/>
      <c r="AN116" s="959"/>
      <c r="AO116" s="960"/>
      <c r="AP116" s="962">
        <v>0</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200349</v>
      </c>
      <c r="DH116" s="959"/>
      <c r="DI116" s="959"/>
      <c r="DJ116" s="959"/>
      <c r="DK116" s="960"/>
      <c r="DL116" s="961">
        <v>178652</v>
      </c>
      <c r="DM116" s="959"/>
      <c r="DN116" s="959"/>
      <c r="DO116" s="959"/>
      <c r="DP116" s="960"/>
      <c r="DQ116" s="961">
        <v>156955</v>
      </c>
      <c r="DR116" s="959"/>
      <c r="DS116" s="959"/>
      <c r="DT116" s="959"/>
      <c r="DU116" s="960"/>
      <c r="DV116" s="962">
        <v>1.1000000000000001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4697095</v>
      </c>
      <c r="AB117" s="966"/>
      <c r="AC117" s="966"/>
      <c r="AD117" s="966"/>
      <c r="AE117" s="967"/>
      <c r="AF117" s="965">
        <v>4388565</v>
      </c>
      <c r="AG117" s="966"/>
      <c r="AH117" s="966"/>
      <c r="AI117" s="966"/>
      <c r="AJ117" s="967"/>
      <c r="AK117" s="965">
        <v>4604809</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285</v>
      </c>
      <c r="AG118" s="883"/>
      <c r="AH118" s="883"/>
      <c r="AI118" s="883"/>
      <c r="AJ118" s="884"/>
      <c r="AK118" s="882" t="s">
        <v>284</v>
      </c>
      <c r="AL118" s="883"/>
      <c r="AM118" s="883"/>
      <c r="AN118" s="883"/>
      <c r="AO118" s="884"/>
      <c r="AP118" s="990" t="s">
        <v>409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57396499</v>
      </c>
      <c r="BR118" s="986"/>
      <c r="BS118" s="986"/>
      <c r="BT118" s="986"/>
      <c r="BU118" s="986"/>
      <c r="BV118" s="986">
        <v>56584586</v>
      </c>
      <c r="BW118" s="986"/>
      <c r="BX118" s="986"/>
      <c r="BY118" s="986"/>
      <c r="BZ118" s="986"/>
      <c r="CA118" s="986">
        <v>54773800</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5363800</v>
      </c>
      <c r="BR119" s="927"/>
      <c r="BS119" s="927"/>
      <c r="BT119" s="927"/>
      <c r="BU119" s="927"/>
      <c r="BV119" s="927">
        <v>7896045</v>
      </c>
      <c r="BW119" s="927"/>
      <c r="BX119" s="927"/>
      <c r="BY119" s="927"/>
      <c r="BZ119" s="927"/>
      <c r="CA119" s="927">
        <v>8835579</v>
      </c>
      <c r="CB119" s="927"/>
      <c r="CC119" s="927"/>
      <c r="CD119" s="927"/>
      <c r="CE119" s="927"/>
      <c r="CF119" s="941">
        <v>61.1</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295529</v>
      </c>
      <c r="DH119" s="998"/>
      <c r="DI119" s="998"/>
      <c r="DJ119" s="998"/>
      <c r="DK119" s="999"/>
      <c r="DL119" s="1000">
        <v>248039</v>
      </c>
      <c r="DM119" s="998"/>
      <c r="DN119" s="998"/>
      <c r="DO119" s="998"/>
      <c r="DP119" s="999"/>
      <c r="DQ119" s="1000">
        <v>232242</v>
      </c>
      <c r="DR119" s="998"/>
      <c r="DS119" s="998"/>
      <c r="DT119" s="998"/>
      <c r="DU119" s="999"/>
      <c r="DV119" s="1001">
        <v>1.6</v>
      </c>
      <c r="DW119" s="1002"/>
      <c r="DX119" s="1002"/>
      <c r="DY119" s="1002"/>
      <c r="DZ119" s="1003"/>
    </row>
    <row r="120" spans="1:130" s="197" customFormat="1" ht="26.25" customHeight="1">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823933</v>
      </c>
      <c r="BR120" s="920"/>
      <c r="BS120" s="920"/>
      <c r="BT120" s="920"/>
      <c r="BU120" s="920"/>
      <c r="BV120" s="920">
        <v>768469</v>
      </c>
      <c r="BW120" s="920"/>
      <c r="BX120" s="920"/>
      <c r="BY120" s="920"/>
      <c r="BZ120" s="920"/>
      <c r="CA120" s="920">
        <v>851095</v>
      </c>
      <c r="CB120" s="920"/>
      <c r="CC120" s="920"/>
      <c r="CD120" s="920"/>
      <c r="CE120" s="920"/>
      <c r="CF120" s="914">
        <v>5.9</v>
      </c>
      <c r="CG120" s="915"/>
      <c r="CH120" s="915"/>
      <c r="CI120" s="915"/>
      <c r="CJ120" s="915"/>
      <c r="CK120" s="1013" t="s">
        <v>443</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9144098</v>
      </c>
      <c r="DH120" s="927"/>
      <c r="DI120" s="927"/>
      <c r="DJ120" s="927"/>
      <c r="DK120" s="927"/>
      <c r="DL120" s="927">
        <v>8370545</v>
      </c>
      <c r="DM120" s="927"/>
      <c r="DN120" s="927"/>
      <c r="DO120" s="927"/>
      <c r="DP120" s="927"/>
      <c r="DQ120" s="927">
        <v>7558038</v>
      </c>
      <c r="DR120" s="927"/>
      <c r="DS120" s="927"/>
      <c r="DT120" s="927"/>
      <c r="DU120" s="927"/>
      <c r="DV120" s="928">
        <v>52.3</v>
      </c>
      <c r="DW120" s="928"/>
      <c r="DX120" s="928"/>
      <c r="DY120" s="928"/>
      <c r="DZ120" s="929"/>
    </row>
    <row r="121" spans="1:130" s="197" customFormat="1" ht="26.25" customHeight="1">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13536</v>
      </c>
      <c r="AB121" s="959"/>
      <c r="AC121" s="959"/>
      <c r="AD121" s="959"/>
      <c r="AE121" s="960"/>
      <c r="AF121" s="961">
        <v>10796</v>
      </c>
      <c r="AG121" s="959"/>
      <c r="AH121" s="959"/>
      <c r="AI121" s="959"/>
      <c r="AJ121" s="960"/>
      <c r="AK121" s="961">
        <v>8057</v>
      </c>
      <c r="AL121" s="959"/>
      <c r="AM121" s="959"/>
      <c r="AN121" s="959"/>
      <c r="AO121" s="960"/>
      <c r="AP121" s="962">
        <v>0.1</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34372675</v>
      </c>
      <c r="BR121" s="986"/>
      <c r="BS121" s="986"/>
      <c r="BT121" s="986"/>
      <c r="BU121" s="986"/>
      <c r="BV121" s="986">
        <v>35061681</v>
      </c>
      <c r="BW121" s="986"/>
      <c r="BX121" s="986"/>
      <c r="BY121" s="986"/>
      <c r="BZ121" s="986"/>
      <c r="CA121" s="986">
        <v>34474208</v>
      </c>
      <c r="CB121" s="986"/>
      <c r="CC121" s="986"/>
      <c r="CD121" s="986"/>
      <c r="CE121" s="986"/>
      <c r="CF121" s="1024">
        <v>238.5</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5708472</v>
      </c>
      <c r="DH121" s="920"/>
      <c r="DI121" s="920"/>
      <c r="DJ121" s="920"/>
      <c r="DK121" s="920"/>
      <c r="DL121" s="920">
        <v>5460350</v>
      </c>
      <c r="DM121" s="920"/>
      <c r="DN121" s="920"/>
      <c r="DO121" s="920"/>
      <c r="DP121" s="920"/>
      <c r="DQ121" s="920">
        <v>5147397</v>
      </c>
      <c r="DR121" s="920"/>
      <c r="DS121" s="920"/>
      <c r="DT121" s="920"/>
      <c r="DU121" s="920"/>
      <c r="DV121" s="921">
        <v>35.6</v>
      </c>
      <c r="DW121" s="921"/>
      <c r="DX121" s="921"/>
      <c r="DY121" s="921"/>
      <c r="DZ121" s="922"/>
    </row>
    <row r="122" spans="1:130" s="197" customFormat="1" ht="26.25" customHeight="1">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446</v>
      </c>
      <c r="BP122" s="994"/>
      <c r="BQ122" s="1034">
        <v>40560408</v>
      </c>
      <c r="BR122" s="1035"/>
      <c r="BS122" s="1035"/>
      <c r="BT122" s="1035"/>
      <c r="BU122" s="1035"/>
      <c r="BV122" s="1035">
        <v>43726195</v>
      </c>
      <c r="BW122" s="1035"/>
      <c r="BX122" s="1035"/>
      <c r="BY122" s="1035"/>
      <c r="BZ122" s="1035"/>
      <c r="CA122" s="1035">
        <v>44160882</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550013</v>
      </c>
      <c r="DH122" s="920"/>
      <c r="DI122" s="920"/>
      <c r="DJ122" s="920"/>
      <c r="DK122" s="920"/>
      <c r="DL122" s="920">
        <v>1126910</v>
      </c>
      <c r="DM122" s="920"/>
      <c r="DN122" s="920"/>
      <c r="DO122" s="920"/>
      <c r="DP122" s="920"/>
      <c r="DQ122" s="920">
        <v>1090096</v>
      </c>
      <c r="DR122" s="920"/>
      <c r="DS122" s="920"/>
      <c r="DT122" s="920"/>
      <c r="DU122" s="920"/>
      <c r="DV122" s="921">
        <v>7.5</v>
      </c>
      <c r="DW122" s="921"/>
      <c r="DX122" s="921"/>
      <c r="DY122" s="921"/>
      <c r="DZ122" s="922"/>
    </row>
    <row r="123" spans="1:130" s="197" customFormat="1" ht="26.25" customHeight="1" thickBot="1">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21697</v>
      </c>
      <c r="AB123" s="959"/>
      <c r="AC123" s="959"/>
      <c r="AD123" s="959"/>
      <c r="AE123" s="960"/>
      <c r="AF123" s="961">
        <v>21697</v>
      </c>
      <c r="AG123" s="959"/>
      <c r="AH123" s="959"/>
      <c r="AI123" s="959"/>
      <c r="AJ123" s="960"/>
      <c r="AK123" s="961">
        <v>21697</v>
      </c>
      <c r="AL123" s="959"/>
      <c r="AM123" s="959"/>
      <c r="AN123" s="959"/>
      <c r="AO123" s="960"/>
      <c r="AP123" s="962">
        <v>0.2</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115.6</v>
      </c>
      <c r="BR123" s="1027"/>
      <c r="BS123" s="1027"/>
      <c r="BT123" s="1027"/>
      <c r="BU123" s="1027"/>
      <c r="BV123" s="1027">
        <v>88.5</v>
      </c>
      <c r="BW123" s="1027"/>
      <c r="BX123" s="1027"/>
      <c r="BY123" s="1027"/>
      <c r="BZ123" s="1027"/>
      <c r="CA123" s="1027">
        <v>73.400000000000006</v>
      </c>
      <c r="CB123" s="1027"/>
      <c r="CC123" s="1027"/>
      <c r="CD123" s="1027"/>
      <c r="CE123" s="1027"/>
      <c r="CF123" s="1028"/>
      <c r="CG123" s="1029"/>
      <c r="CH123" s="1029"/>
      <c r="CI123" s="1029"/>
      <c r="CJ123" s="1030"/>
      <c r="CK123" s="1016"/>
      <c r="CL123" s="1017"/>
      <c r="CM123" s="1017"/>
      <c r="CN123" s="1017"/>
      <c r="CO123" s="1018"/>
      <c r="CP123" s="1007" t="s">
        <v>387</v>
      </c>
      <c r="CQ123" s="1008"/>
      <c r="CR123" s="1008"/>
      <c r="CS123" s="1008"/>
      <c r="CT123" s="1008"/>
      <c r="CU123" s="1008"/>
      <c r="CV123" s="1008"/>
      <c r="CW123" s="1008"/>
      <c r="CX123" s="1008"/>
      <c r="CY123" s="1008"/>
      <c r="CZ123" s="1008"/>
      <c r="DA123" s="1008"/>
      <c r="DB123" s="1008"/>
      <c r="DC123" s="1008"/>
      <c r="DD123" s="1008"/>
      <c r="DE123" s="1008"/>
      <c r="DF123" s="1009"/>
      <c r="DG123" s="958">
        <v>1091317</v>
      </c>
      <c r="DH123" s="959"/>
      <c r="DI123" s="959"/>
      <c r="DJ123" s="959"/>
      <c r="DK123" s="960"/>
      <c r="DL123" s="961">
        <v>1233563</v>
      </c>
      <c r="DM123" s="959"/>
      <c r="DN123" s="959"/>
      <c r="DO123" s="959"/>
      <c r="DP123" s="960"/>
      <c r="DQ123" s="961">
        <v>1067438</v>
      </c>
      <c r="DR123" s="959"/>
      <c r="DS123" s="959"/>
      <c r="DT123" s="959"/>
      <c r="DU123" s="960"/>
      <c r="DV123" s="962">
        <v>7.4</v>
      </c>
      <c r="DW123" s="963"/>
      <c r="DX123" s="963"/>
      <c r="DY123" s="963"/>
      <c r="DZ123" s="964"/>
    </row>
    <row r="124" spans="1:130" s="197" customFormat="1" ht="26.25" customHeight="1">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448</v>
      </c>
      <c r="CQ124" s="1008"/>
      <c r="CR124" s="1008"/>
      <c r="CS124" s="1008"/>
      <c r="CT124" s="1008"/>
      <c r="CU124" s="1008"/>
      <c r="CV124" s="1008"/>
      <c r="CW124" s="1008"/>
      <c r="CX124" s="1008"/>
      <c r="CY124" s="1008"/>
      <c r="CZ124" s="1008"/>
      <c r="DA124" s="1008"/>
      <c r="DB124" s="1008"/>
      <c r="DC124" s="1008"/>
      <c r="DD124" s="1008"/>
      <c r="DE124" s="1008"/>
      <c r="DF124" s="1009"/>
      <c r="DG124" s="997">
        <v>266371</v>
      </c>
      <c r="DH124" s="998"/>
      <c r="DI124" s="998"/>
      <c r="DJ124" s="998"/>
      <c r="DK124" s="999"/>
      <c r="DL124" s="1000">
        <v>277858</v>
      </c>
      <c r="DM124" s="998"/>
      <c r="DN124" s="998"/>
      <c r="DO124" s="998"/>
      <c r="DP124" s="999"/>
      <c r="DQ124" s="1000">
        <v>277237</v>
      </c>
      <c r="DR124" s="998"/>
      <c r="DS124" s="998"/>
      <c r="DT124" s="998"/>
      <c r="DU124" s="999"/>
      <c r="DV124" s="1001">
        <v>1.9</v>
      </c>
      <c r="DW124" s="1002"/>
      <c r="DX124" s="1002"/>
      <c r="DY124" s="1002"/>
      <c r="DZ124" s="1003"/>
    </row>
    <row r="125" spans="1:130" s="197" customFormat="1" ht="26.25" customHeight="1" thickBot="1">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449</v>
      </c>
      <c r="CL125" s="1014"/>
      <c r="CM125" s="1014"/>
      <c r="CN125" s="1014"/>
      <c r="CO125" s="1015"/>
      <c r="CP125" s="940" t="s">
        <v>450</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46587</v>
      </c>
      <c r="AB126" s="959"/>
      <c r="AC126" s="959"/>
      <c r="AD126" s="959"/>
      <c r="AE126" s="960"/>
      <c r="AF126" s="961">
        <v>46771</v>
      </c>
      <c r="AG126" s="959"/>
      <c r="AH126" s="959"/>
      <c r="AI126" s="959"/>
      <c r="AJ126" s="960"/>
      <c r="AK126" s="961">
        <v>18239</v>
      </c>
      <c r="AL126" s="959"/>
      <c r="AM126" s="959"/>
      <c r="AN126" s="959"/>
      <c r="AO126" s="960"/>
      <c r="AP126" s="962">
        <v>0.1</v>
      </c>
      <c r="AQ126" s="963"/>
      <c r="AR126" s="963"/>
      <c r="AS126" s="963"/>
      <c r="AT126" s="964"/>
      <c r="AU126" s="233"/>
      <c r="AV126" s="233"/>
      <c r="AW126" s="233"/>
      <c r="AX126" s="1036" t="s">
        <v>451</v>
      </c>
      <c r="AY126" s="1037"/>
      <c r="AZ126" s="1037"/>
      <c r="BA126" s="1037"/>
      <c r="BB126" s="1037"/>
      <c r="BC126" s="1037"/>
      <c r="BD126" s="1037"/>
      <c r="BE126" s="1038"/>
      <c r="BF126" s="1052" t="s">
        <v>452</v>
      </c>
      <c r="BG126" s="1037"/>
      <c r="BH126" s="1037"/>
      <c r="BI126" s="1037"/>
      <c r="BJ126" s="1037"/>
      <c r="BK126" s="1037"/>
      <c r="BL126" s="1038"/>
      <c r="BM126" s="1052" t="s">
        <v>453</v>
      </c>
      <c r="BN126" s="1037"/>
      <c r="BO126" s="1037"/>
      <c r="BP126" s="1037"/>
      <c r="BQ126" s="1037"/>
      <c r="BR126" s="1037"/>
      <c r="BS126" s="1038"/>
      <c r="BT126" s="1052" t="s">
        <v>454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455</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2097</v>
      </c>
      <c r="AB127" s="959"/>
      <c r="AC127" s="959"/>
      <c r="AD127" s="959"/>
      <c r="AE127" s="960"/>
      <c r="AF127" s="961">
        <v>1574</v>
      </c>
      <c r="AG127" s="959"/>
      <c r="AH127" s="959"/>
      <c r="AI127" s="959"/>
      <c r="AJ127" s="960"/>
      <c r="AK127" s="961">
        <v>1015</v>
      </c>
      <c r="AL127" s="959"/>
      <c r="AM127" s="959"/>
      <c r="AN127" s="959"/>
      <c r="AO127" s="960"/>
      <c r="AP127" s="962">
        <v>0</v>
      </c>
      <c r="AQ127" s="963"/>
      <c r="AR127" s="963"/>
      <c r="AS127" s="963"/>
      <c r="AT127" s="964"/>
      <c r="AU127" s="233"/>
      <c r="AV127" s="233"/>
      <c r="AW127" s="233"/>
      <c r="AX127" s="886" t="s">
        <v>457</v>
      </c>
      <c r="AY127" s="887"/>
      <c r="AZ127" s="887"/>
      <c r="BA127" s="887"/>
      <c r="BB127" s="887"/>
      <c r="BC127" s="887"/>
      <c r="BD127" s="887"/>
      <c r="BE127" s="888"/>
      <c r="BF127" s="1041" t="s">
        <v>113</v>
      </c>
      <c r="BG127" s="1042"/>
      <c r="BH127" s="1042"/>
      <c r="BI127" s="1042"/>
      <c r="BJ127" s="1042"/>
      <c r="BK127" s="1042"/>
      <c r="BL127" s="1051"/>
      <c r="BM127" s="1041">
        <v>12.61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458</v>
      </c>
      <c r="CQ127" s="1045"/>
      <c r="CR127" s="1045"/>
      <c r="CS127" s="1045"/>
      <c r="CT127" s="1045"/>
      <c r="CU127" s="1045"/>
      <c r="CV127" s="1045"/>
      <c r="CW127" s="1045"/>
      <c r="CX127" s="1045"/>
      <c r="CY127" s="1045"/>
      <c r="CZ127" s="1045"/>
      <c r="DA127" s="1045"/>
      <c r="DB127" s="1045"/>
      <c r="DC127" s="1045"/>
      <c r="DD127" s="1045"/>
      <c r="DE127" s="1045"/>
      <c r="DF127" s="1046"/>
      <c r="DG127" s="1047">
        <v>57954</v>
      </c>
      <c r="DH127" s="1048"/>
      <c r="DI127" s="1048"/>
      <c r="DJ127" s="1048"/>
      <c r="DK127" s="1048"/>
      <c r="DL127" s="1048">
        <v>26269</v>
      </c>
      <c r="DM127" s="1048"/>
      <c r="DN127" s="1048"/>
      <c r="DO127" s="1048"/>
      <c r="DP127" s="1048"/>
      <c r="DQ127" s="1048">
        <v>19778</v>
      </c>
      <c r="DR127" s="1048"/>
      <c r="DS127" s="1048"/>
      <c r="DT127" s="1048"/>
      <c r="DU127" s="1048"/>
      <c r="DV127" s="1049">
        <v>0.1</v>
      </c>
      <c r="DW127" s="1049"/>
      <c r="DX127" s="1049"/>
      <c r="DY127" s="1049"/>
      <c r="DZ127" s="1050"/>
    </row>
    <row r="128" spans="1:130" s="197" customFormat="1" ht="26.25" customHeight="1">
      <c r="A128" s="1071" t="s">
        <v>459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460</v>
      </c>
      <c r="X128" s="1073"/>
      <c r="Y128" s="1073"/>
      <c r="Z128" s="1074"/>
      <c r="AA128" s="1089">
        <v>96901</v>
      </c>
      <c r="AB128" s="1090"/>
      <c r="AC128" s="1090"/>
      <c r="AD128" s="1090"/>
      <c r="AE128" s="1091"/>
      <c r="AF128" s="1092">
        <v>89588</v>
      </c>
      <c r="AG128" s="1090"/>
      <c r="AH128" s="1090"/>
      <c r="AI128" s="1090"/>
      <c r="AJ128" s="1091"/>
      <c r="AK128" s="1092">
        <v>86131</v>
      </c>
      <c r="AL128" s="1090"/>
      <c r="AM128" s="1090"/>
      <c r="AN128" s="1090"/>
      <c r="AO128" s="1091"/>
      <c r="AP128" s="1093"/>
      <c r="AQ128" s="1094"/>
      <c r="AR128" s="1094"/>
      <c r="AS128" s="1094"/>
      <c r="AT128" s="1095"/>
      <c r="AU128" s="235"/>
      <c r="AV128" s="235"/>
      <c r="AW128" s="235"/>
      <c r="AX128" s="1054" t="s">
        <v>461</v>
      </c>
      <c r="AY128" s="950"/>
      <c r="AZ128" s="950"/>
      <c r="BA128" s="950"/>
      <c r="BB128" s="950"/>
      <c r="BC128" s="950"/>
      <c r="BD128" s="950"/>
      <c r="BE128" s="951"/>
      <c r="BF128" s="1066" t="s">
        <v>113</v>
      </c>
      <c r="BG128" s="1067"/>
      <c r="BH128" s="1067"/>
      <c r="BI128" s="1067"/>
      <c r="BJ128" s="1067"/>
      <c r="BK128" s="1067"/>
      <c r="BL128" s="1068"/>
      <c r="BM128" s="1066">
        <v>17.61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462</v>
      </c>
      <c r="X129" s="1061"/>
      <c r="Y129" s="1061"/>
      <c r="Z129" s="1062"/>
      <c r="AA129" s="958">
        <v>17493486</v>
      </c>
      <c r="AB129" s="959"/>
      <c r="AC129" s="959"/>
      <c r="AD129" s="959"/>
      <c r="AE129" s="960"/>
      <c r="AF129" s="961">
        <v>17543012</v>
      </c>
      <c r="AG129" s="959"/>
      <c r="AH129" s="959"/>
      <c r="AI129" s="959"/>
      <c r="AJ129" s="960"/>
      <c r="AK129" s="961">
        <v>17617692</v>
      </c>
      <c r="AL129" s="959"/>
      <c r="AM129" s="959"/>
      <c r="AN129" s="959"/>
      <c r="AO129" s="960"/>
      <c r="AP129" s="1063"/>
      <c r="AQ129" s="1064"/>
      <c r="AR129" s="1064"/>
      <c r="AS129" s="1064"/>
      <c r="AT129" s="1065"/>
      <c r="AU129" s="235"/>
      <c r="AV129" s="235"/>
      <c r="AW129" s="235"/>
      <c r="AX129" s="1054" t="s">
        <v>463</v>
      </c>
      <c r="AY129" s="950"/>
      <c r="AZ129" s="950"/>
      <c r="BA129" s="950"/>
      <c r="BB129" s="950"/>
      <c r="BC129" s="950"/>
      <c r="BD129" s="950"/>
      <c r="BE129" s="951"/>
      <c r="BF129" s="1055">
        <v>9.8000000000000007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465</v>
      </c>
      <c r="X130" s="1061"/>
      <c r="Y130" s="1061"/>
      <c r="Z130" s="1062"/>
      <c r="AA130" s="958">
        <v>2939309</v>
      </c>
      <c r="AB130" s="959"/>
      <c r="AC130" s="959"/>
      <c r="AD130" s="959"/>
      <c r="AE130" s="960"/>
      <c r="AF130" s="961">
        <v>3022995</v>
      </c>
      <c r="AG130" s="959"/>
      <c r="AH130" s="959"/>
      <c r="AI130" s="959"/>
      <c r="AJ130" s="960"/>
      <c r="AK130" s="961">
        <v>3160911</v>
      </c>
      <c r="AL130" s="959"/>
      <c r="AM130" s="959"/>
      <c r="AN130" s="959"/>
      <c r="AO130" s="960"/>
      <c r="AP130" s="1063"/>
      <c r="AQ130" s="1064"/>
      <c r="AR130" s="1064"/>
      <c r="AS130" s="1064"/>
      <c r="AT130" s="1065"/>
      <c r="AU130" s="235"/>
      <c r="AV130" s="235"/>
      <c r="AW130" s="235"/>
      <c r="AX130" s="1113" t="s">
        <v>466</v>
      </c>
      <c r="AY130" s="1045"/>
      <c r="AZ130" s="1045"/>
      <c r="BA130" s="1045"/>
      <c r="BB130" s="1045"/>
      <c r="BC130" s="1045"/>
      <c r="BD130" s="1045"/>
      <c r="BE130" s="1046"/>
      <c r="BF130" s="1075">
        <v>73.400000000000006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467</v>
      </c>
      <c r="X131" s="1084"/>
      <c r="Y131" s="1084"/>
      <c r="Z131" s="1085"/>
      <c r="AA131" s="997">
        <v>14554177</v>
      </c>
      <c r="AB131" s="998"/>
      <c r="AC131" s="998"/>
      <c r="AD131" s="998"/>
      <c r="AE131" s="999"/>
      <c r="AF131" s="1000">
        <v>14520017</v>
      </c>
      <c r="AG131" s="998"/>
      <c r="AH131" s="998"/>
      <c r="AI131" s="998"/>
      <c r="AJ131" s="999"/>
      <c r="AK131" s="1000">
        <v>14456781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469</v>
      </c>
      <c r="W132" s="1101"/>
      <c r="X132" s="1101"/>
      <c r="Y132" s="1101"/>
      <c r="Z132" s="1102"/>
      <c r="AA132" s="1103">
        <v>11.411741109999999</v>
      </c>
      <c r="AB132" s="1104"/>
      <c r="AC132" s="1104"/>
      <c r="AD132" s="1104"/>
      <c r="AE132" s="1105"/>
      <c r="AF132" s="1106">
        <v>8.7877445319999996</v>
      </c>
      <c r="AG132" s="1104"/>
      <c r="AH132" s="1104"/>
      <c r="AI132" s="1104"/>
      <c r="AJ132" s="1105"/>
      <c r="AK132" s="1106">
        <v>9.3919040480000007</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470</v>
      </c>
      <c r="W133" s="1108"/>
      <c r="X133" s="1108"/>
      <c r="Y133" s="1108"/>
      <c r="Z133" s="1109"/>
      <c r="AA133" s="1110">
        <v>12.8</v>
      </c>
      <c r="AB133" s="1111"/>
      <c r="AC133" s="1111"/>
      <c r="AD133" s="1111"/>
      <c r="AE133" s="1112"/>
      <c r="AF133" s="1110">
        <v>11.1</v>
      </c>
      <c r="AG133" s="1111"/>
      <c r="AH133" s="1111"/>
      <c r="AI133" s="1111"/>
      <c r="AJ133" s="1112"/>
      <c r="AK133" s="1110">
        <v>9.8000000000000007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19" t="s">
        <v>478</v>
      </c>
      <c r="H9" s="1120"/>
      <c r="I9" s="1120"/>
      <c r="J9" s="1121"/>
      <c r="K9" s="263">
        <v>4340323</v>
      </c>
      <c r="L9" s="264">
        <v>68691</v>
      </c>
      <c r="M9" s="265">
        <v>66168</v>
      </c>
      <c r="N9" s="266">
        <v>3.8</v>
      </c>
    </row>
    <row r="10" spans="1:16">
      <c r="A10" s="248"/>
      <c r="B10" s="244"/>
      <c r="C10" s="244"/>
      <c r="D10" s="244"/>
      <c r="E10" s="244"/>
      <c r="F10" s="244"/>
      <c r="G10" s="1119" t="s">
        <v>479</v>
      </c>
      <c r="H10" s="1120"/>
      <c r="I10" s="1120"/>
      <c r="J10" s="1121"/>
      <c r="K10" s="267">
        <v>405453</v>
      </c>
      <c r="L10" s="268">
        <v>6417</v>
      </c>
      <c r="M10" s="269">
        <v>6044</v>
      </c>
      <c r="N10" s="270">
        <v>6.2</v>
      </c>
    </row>
    <row r="11" spans="1:16" ht="13.5" customHeight="1">
      <c r="A11" s="248"/>
      <c r="B11" s="244"/>
      <c r="C11" s="244"/>
      <c r="D11" s="244"/>
      <c r="E11" s="244"/>
      <c r="F11" s="244"/>
      <c r="G11" s="1119" t="s">
        <v>480</v>
      </c>
      <c r="H11" s="1120"/>
      <c r="I11" s="1120"/>
      <c r="J11" s="1121"/>
      <c r="K11" s="267">
        <v>620122</v>
      </c>
      <c r="L11" s="268">
        <v>9814</v>
      </c>
      <c r="M11" s="269">
        <v>8094</v>
      </c>
      <c r="N11" s="270">
        <v>21.3</v>
      </c>
    </row>
    <row r="12" spans="1:16" ht="13.5" customHeight="1">
      <c r="A12" s="248"/>
      <c r="B12" s="244"/>
      <c r="C12" s="244"/>
      <c r="D12" s="244"/>
      <c r="E12" s="244"/>
      <c r="F12" s="244"/>
      <c r="G12" s="1119" t="s">
        <v>481</v>
      </c>
      <c r="H12" s="1120"/>
      <c r="I12" s="1120"/>
      <c r="J12" s="1121"/>
      <c r="K12" s="267" t="s">
        <v>482</v>
      </c>
      <c r="L12" s="268" t="s">
        <v>482</v>
      </c>
      <c r="M12" s="269">
        <v>834</v>
      </c>
      <c r="N12" s="270" t="s">
        <v>482</v>
      </c>
    </row>
    <row r="13" spans="1:16" ht="13.5" customHeight="1">
      <c r="A13" s="248"/>
      <c r="B13" s="244"/>
      <c r="C13" s="244"/>
      <c r="D13" s="244"/>
      <c r="E13" s="244"/>
      <c r="F13" s="244"/>
      <c r="G13" s="1119" t="s">
        <v>483</v>
      </c>
      <c r="H13" s="1120"/>
      <c r="I13" s="1120"/>
      <c r="J13" s="1121"/>
      <c r="K13" s="267" t="s">
        <v>482</v>
      </c>
      <c r="L13" s="268" t="s">
        <v>482</v>
      </c>
      <c r="M13" s="269" t="s">
        <v>482</v>
      </c>
      <c r="N13" s="270" t="s">
        <v>482</v>
      </c>
    </row>
    <row r="14" spans="1:16" ht="13.5" customHeight="1">
      <c r="A14" s="248"/>
      <c r="B14" s="244"/>
      <c r="C14" s="244"/>
      <c r="D14" s="244"/>
      <c r="E14" s="244"/>
      <c r="F14" s="244"/>
      <c r="G14" s="1119" t="s">
        <v>484</v>
      </c>
      <c r="H14" s="1120"/>
      <c r="I14" s="1120"/>
      <c r="J14" s="1121"/>
      <c r="K14" s="267">
        <v>148128</v>
      </c>
      <c r="L14" s="268">
        <v>2344</v>
      </c>
      <c r="M14" s="269">
        <v>2447</v>
      </c>
      <c r="N14" s="270">
        <v>-4.2</v>
      </c>
    </row>
    <row r="15" spans="1:16" ht="13.5" customHeight="1">
      <c r="A15" s="248"/>
      <c r="B15" s="244"/>
      <c r="C15" s="244"/>
      <c r="D15" s="244"/>
      <c r="E15" s="244"/>
      <c r="F15" s="244"/>
      <c r="G15" s="1119" t="s">
        <v>485</v>
      </c>
      <c r="H15" s="1120"/>
      <c r="I15" s="1120"/>
      <c r="J15" s="1121"/>
      <c r="K15" s="267">
        <v>264574</v>
      </c>
      <c r="L15" s="268">
        <v>4187</v>
      </c>
      <c r="M15" s="269">
        <v>1555</v>
      </c>
      <c r="N15" s="270">
        <v>169.3</v>
      </c>
    </row>
    <row r="16" spans="1:16">
      <c r="A16" s="248"/>
      <c r="B16" s="244"/>
      <c r="C16" s="244"/>
      <c r="D16" s="244"/>
      <c r="E16" s="244"/>
      <c r="F16" s="244"/>
      <c r="G16" s="1122" t="s">
        <v>486</v>
      </c>
      <c r="H16" s="1123"/>
      <c r="I16" s="1123"/>
      <c r="J16" s="1124"/>
      <c r="K16" s="268">
        <v>-594784</v>
      </c>
      <c r="L16" s="268">
        <v>-9413</v>
      </c>
      <c r="M16" s="269">
        <v>-6706</v>
      </c>
      <c r="N16" s="270">
        <v>40.4</v>
      </c>
    </row>
    <row r="17" spans="1:16">
      <c r="A17" s="248"/>
      <c r="B17" s="244"/>
      <c r="C17" s="244"/>
      <c r="D17" s="244"/>
      <c r="E17" s="244"/>
      <c r="F17" s="244"/>
      <c r="G17" s="1122" t="s">
        <v>169</v>
      </c>
      <c r="H17" s="1123"/>
      <c r="I17" s="1123"/>
      <c r="J17" s="1124"/>
      <c r="K17" s="268">
        <v>5183816</v>
      </c>
      <c r="L17" s="268">
        <v>82041</v>
      </c>
      <c r="M17" s="269">
        <v>78436</v>
      </c>
      <c r="N17" s="270">
        <v>4.5999999999999996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4" t="s">
        <v>491</v>
      </c>
      <c r="H21" s="1115"/>
      <c r="I21" s="1115"/>
      <c r="J21" s="1116"/>
      <c r="K21" s="280">
        <v>7.61</v>
      </c>
      <c r="L21" s="281">
        <v>7.54</v>
      </c>
      <c r="M21" s="282">
        <v>7.0000000000000007E-2</v>
      </c>
      <c r="N21" s="249"/>
      <c r="O21" s="283"/>
      <c r="P21" s="279"/>
    </row>
    <row r="22" spans="1:16" s="284" customFormat="1">
      <c r="A22" s="279"/>
      <c r="B22" s="249"/>
      <c r="C22" s="249"/>
      <c r="D22" s="249"/>
      <c r="E22" s="249"/>
      <c r="F22" s="249"/>
      <c r="G22" s="1114" t="s">
        <v>492</v>
      </c>
      <c r="H22" s="1115"/>
      <c r="I22" s="1115"/>
      <c r="J22" s="1116"/>
      <c r="K22" s="285">
        <v>99.2</v>
      </c>
      <c r="L22" s="286">
        <v>97.7</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30" t="s">
        <v>495</v>
      </c>
      <c r="H32" s="1131"/>
      <c r="I32" s="1131"/>
      <c r="J32" s="1132"/>
      <c r="K32" s="294">
        <v>3237418</v>
      </c>
      <c r="L32" s="294">
        <v>51236</v>
      </c>
      <c r="M32" s="295">
        <v>44718</v>
      </c>
      <c r="N32" s="296">
        <v>14.6</v>
      </c>
    </row>
    <row r="33" spans="1:16" ht="13.5" customHeight="1">
      <c r="A33" s="248"/>
      <c r="B33" s="244"/>
      <c r="C33" s="244"/>
      <c r="D33" s="244"/>
      <c r="E33" s="244"/>
      <c r="F33" s="244"/>
      <c r="G33" s="1130" t="s">
        <v>496</v>
      </c>
      <c r="H33" s="1131"/>
      <c r="I33" s="1131"/>
      <c r="J33" s="1132"/>
      <c r="K33" s="294" t="s">
        <v>482</v>
      </c>
      <c r="L33" s="294" t="s">
        <v>482</v>
      </c>
      <c r="M33" s="295" t="s">
        <v>482</v>
      </c>
      <c r="N33" s="296" t="s">
        <v>482</v>
      </c>
    </row>
    <row r="34" spans="1:16" ht="27" customHeight="1">
      <c r="A34" s="248"/>
      <c r="B34" s="244"/>
      <c r="C34" s="244"/>
      <c r="D34" s="244"/>
      <c r="E34" s="244"/>
      <c r="F34" s="244"/>
      <c r="G34" s="1130" t="s">
        <v>497</v>
      </c>
      <c r="H34" s="1131"/>
      <c r="I34" s="1131"/>
      <c r="J34" s="1132"/>
      <c r="K34" s="294" t="s">
        <v>482</v>
      </c>
      <c r="L34" s="294" t="s">
        <v>482</v>
      </c>
      <c r="M34" s="295">
        <v>82</v>
      </c>
      <c r="N34" s="296" t="s">
        <v>482</v>
      </c>
    </row>
    <row r="35" spans="1:16" ht="27" customHeight="1">
      <c r="A35" s="248"/>
      <c r="B35" s="244"/>
      <c r="C35" s="244"/>
      <c r="D35" s="244"/>
      <c r="E35" s="244"/>
      <c r="F35" s="244"/>
      <c r="G35" s="1130" t="s">
        <v>498</v>
      </c>
      <c r="H35" s="1131"/>
      <c r="I35" s="1131"/>
      <c r="J35" s="1132"/>
      <c r="K35" s="294">
        <v>1206490</v>
      </c>
      <c r="L35" s="294">
        <v>19094</v>
      </c>
      <c r="M35" s="295">
        <v>14132</v>
      </c>
      <c r="N35" s="296">
        <v>35.1</v>
      </c>
    </row>
    <row r="36" spans="1:16" ht="27" customHeight="1">
      <c r="A36" s="248"/>
      <c r="B36" s="244"/>
      <c r="C36" s="244"/>
      <c r="D36" s="244"/>
      <c r="E36" s="244"/>
      <c r="F36" s="244"/>
      <c r="G36" s="1130" t="s">
        <v>499</v>
      </c>
      <c r="H36" s="1131"/>
      <c r="I36" s="1131"/>
      <c r="J36" s="1132"/>
      <c r="K36" s="294">
        <v>111611</v>
      </c>
      <c r="L36" s="294">
        <v>1766</v>
      </c>
      <c r="M36" s="295">
        <v>2847</v>
      </c>
      <c r="N36" s="296">
        <v>-38</v>
      </c>
    </row>
    <row r="37" spans="1:16" ht="13.5" customHeight="1">
      <c r="A37" s="248"/>
      <c r="B37" s="244"/>
      <c r="C37" s="244"/>
      <c r="D37" s="244"/>
      <c r="E37" s="244"/>
      <c r="F37" s="244"/>
      <c r="G37" s="1130" t="s">
        <v>500</v>
      </c>
      <c r="H37" s="1131"/>
      <c r="I37" s="1131"/>
      <c r="J37" s="1132"/>
      <c r="K37" s="294">
        <v>49008</v>
      </c>
      <c r="L37" s="294">
        <v>776</v>
      </c>
      <c r="M37" s="295">
        <v>1188</v>
      </c>
      <c r="N37" s="296">
        <v>-34.700000000000003</v>
      </c>
    </row>
    <row r="38" spans="1:16" ht="27" customHeight="1">
      <c r="A38" s="248"/>
      <c r="B38" s="244"/>
      <c r="C38" s="244"/>
      <c r="D38" s="244"/>
      <c r="E38" s="244"/>
      <c r="F38" s="244"/>
      <c r="G38" s="1133" t="s">
        <v>501</v>
      </c>
      <c r="H38" s="1134"/>
      <c r="I38" s="1134"/>
      <c r="J38" s="1135"/>
      <c r="K38" s="297">
        <v>282</v>
      </c>
      <c r="L38" s="297">
        <v>4</v>
      </c>
      <c r="M38" s="298">
        <v>2</v>
      </c>
      <c r="N38" s="299">
        <v>100</v>
      </c>
      <c r="O38" s="293"/>
    </row>
    <row r="39" spans="1:16">
      <c r="A39" s="248"/>
      <c r="B39" s="244"/>
      <c r="C39" s="244"/>
      <c r="D39" s="244"/>
      <c r="E39" s="244"/>
      <c r="F39" s="244"/>
      <c r="G39" s="1133" t="s">
        <v>502</v>
      </c>
      <c r="H39" s="1134"/>
      <c r="I39" s="1134"/>
      <c r="J39" s="1135"/>
      <c r="K39" s="300">
        <v>-86131</v>
      </c>
      <c r="L39" s="300">
        <v>-1363</v>
      </c>
      <c r="M39" s="301">
        <v>-4508</v>
      </c>
      <c r="N39" s="302">
        <v>-69.8</v>
      </c>
      <c r="O39" s="293"/>
    </row>
    <row r="40" spans="1:16" ht="27" customHeight="1">
      <c r="A40" s="248"/>
      <c r="B40" s="244"/>
      <c r="C40" s="244"/>
      <c r="D40" s="244"/>
      <c r="E40" s="244"/>
      <c r="F40" s="244"/>
      <c r="G40" s="1130" t="s">
        <v>503</v>
      </c>
      <c r="H40" s="1131"/>
      <c r="I40" s="1131"/>
      <c r="J40" s="1132"/>
      <c r="K40" s="300">
        <v>-3160911</v>
      </c>
      <c r="L40" s="300">
        <v>-50025</v>
      </c>
      <c r="M40" s="301">
        <v>-41714</v>
      </c>
      <c r="N40" s="302">
        <v>19.899999999999999</v>
      </c>
      <c r="O40" s="293"/>
    </row>
    <row r="41" spans="1:16">
      <c r="A41" s="248"/>
      <c r="B41" s="244"/>
      <c r="C41" s="244"/>
      <c r="D41" s="244"/>
      <c r="E41" s="244"/>
      <c r="F41" s="244"/>
      <c r="G41" s="1136" t="s">
        <v>279</v>
      </c>
      <c r="H41" s="1137"/>
      <c r="I41" s="1137"/>
      <c r="J41" s="1138"/>
      <c r="K41" s="294">
        <v>1357767</v>
      </c>
      <c r="L41" s="300">
        <v>21488</v>
      </c>
      <c r="M41" s="301">
        <v>16746</v>
      </c>
      <c r="N41" s="302">
        <v>28.3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5" t="s">
        <v>473</v>
      </c>
      <c r="J49" s="1127" t="s">
        <v>507</v>
      </c>
      <c r="K49" s="1128"/>
      <c r="L49" s="1128"/>
      <c r="M49" s="1128"/>
      <c r="N49" s="1129"/>
    </row>
    <row r="50" spans="1:14">
      <c r="A50" s="248"/>
      <c r="B50" s="244"/>
      <c r="C50" s="244"/>
      <c r="D50" s="244"/>
      <c r="E50" s="244"/>
      <c r="F50" s="244"/>
      <c r="G50" s="312"/>
      <c r="H50" s="313"/>
      <c r="I50" s="1126"/>
      <c r="J50" s="314" t="s">
        <v>508</v>
      </c>
      <c r="K50" s="315" t="s">
        <v>509</v>
      </c>
      <c r="L50" s="316" t="s">
        <v>510</v>
      </c>
      <c r="M50" s="317" t="s">
        <v>511</v>
      </c>
      <c r="N50" s="318" t="s">
        <v>512</v>
      </c>
    </row>
    <row r="51" spans="1:14">
      <c r="A51" s="248"/>
      <c r="B51" s="244"/>
      <c r="C51" s="244"/>
      <c r="D51" s="244"/>
      <c r="E51" s="244"/>
      <c r="F51" s="244"/>
      <c r="G51" s="310" t="s">
        <v>513</v>
      </c>
      <c r="H51" s="311"/>
      <c r="I51" s="319">
        <v>4875691</v>
      </c>
      <c r="J51" s="320">
        <v>75527</v>
      </c>
      <c r="K51" s="321">
        <v>15.3</v>
      </c>
      <c r="L51" s="322">
        <v>66876</v>
      </c>
      <c r="M51" s="323">
        <v>-5.5</v>
      </c>
      <c r="N51" s="324">
        <v>20.8</v>
      </c>
    </row>
    <row r="52" spans="1:14">
      <c r="A52" s="248"/>
      <c r="B52" s="244"/>
      <c r="C52" s="244"/>
      <c r="D52" s="244"/>
      <c r="E52" s="244"/>
      <c r="F52" s="244"/>
      <c r="G52" s="325"/>
      <c r="H52" s="326" t="s">
        <v>514</v>
      </c>
      <c r="I52" s="327">
        <v>2523078</v>
      </c>
      <c r="J52" s="328">
        <v>39084</v>
      </c>
      <c r="K52" s="329">
        <v>-20.8</v>
      </c>
      <c r="L52" s="330">
        <v>36310</v>
      </c>
      <c r="M52" s="331">
        <v>-11.2</v>
      </c>
      <c r="N52" s="332">
        <v>-9.6</v>
      </c>
    </row>
    <row r="53" spans="1:14">
      <c r="A53" s="248"/>
      <c r="B53" s="244"/>
      <c r="C53" s="244"/>
      <c r="D53" s="244"/>
      <c r="E53" s="244"/>
      <c r="F53" s="244"/>
      <c r="G53" s="310" t="s">
        <v>515</v>
      </c>
      <c r="H53" s="311"/>
      <c r="I53" s="319">
        <v>4622933</v>
      </c>
      <c r="J53" s="320">
        <v>72668</v>
      </c>
      <c r="K53" s="321">
        <v>-3.8</v>
      </c>
      <c r="L53" s="322">
        <v>51704</v>
      </c>
      <c r="M53" s="323">
        <v>-22.7</v>
      </c>
      <c r="N53" s="324">
        <v>18.899999999999999</v>
      </c>
    </row>
    <row r="54" spans="1:14">
      <c r="A54" s="248"/>
      <c r="B54" s="244"/>
      <c r="C54" s="244"/>
      <c r="D54" s="244"/>
      <c r="E54" s="244"/>
      <c r="F54" s="244"/>
      <c r="G54" s="325"/>
      <c r="H54" s="326" t="s">
        <v>514</v>
      </c>
      <c r="I54" s="327">
        <v>2125763</v>
      </c>
      <c r="J54" s="328">
        <v>33415</v>
      </c>
      <c r="K54" s="329">
        <v>-14.5</v>
      </c>
      <c r="L54" s="330">
        <v>26896</v>
      </c>
      <c r="M54" s="331">
        <v>-25.9</v>
      </c>
      <c r="N54" s="332">
        <v>11.4</v>
      </c>
    </row>
    <row r="55" spans="1:14">
      <c r="A55" s="248"/>
      <c r="B55" s="244"/>
      <c r="C55" s="244"/>
      <c r="D55" s="244"/>
      <c r="E55" s="244"/>
      <c r="F55" s="244"/>
      <c r="G55" s="310" t="s">
        <v>516</v>
      </c>
      <c r="H55" s="311"/>
      <c r="I55" s="319">
        <v>3810289</v>
      </c>
      <c r="J55" s="320">
        <v>60057</v>
      </c>
      <c r="K55" s="321">
        <v>-17.399999999999999</v>
      </c>
      <c r="L55" s="322">
        <v>52678</v>
      </c>
      <c r="M55" s="323">
        <v>1.9</v>
      </c>
      <c r="N55" s="324">
        <v>-19.3</v>
      </c>
    </row>
    <row r="56" spans="1:14">
      <c r="A56" s="248"/>
      <c r="B56" s="244"/>
      <c r="C56" s="244"/>
      <c r="D56" s="244"/>
      <c r="E56" s="244"/>
      <c r="F56" s="244"/>
      <c r="G56" s="325"/>
      <c r="H56" s="326" t="s">
        <v>514</v>
      </c>
      <c r="I56" s="327">
        <v>1530030</v>
      </c>
      <c r="J56" s="328">
        <v>24116</v>
      </c>
      <c r="K56" s="329">
        <v>-27.8</v>
      </c>
      <c r="L56" s="330">
        <v>30185</v>
      </c>
      <c r="M56" s="331">
        <v>12.2</v>
      </c>
      <c r="N56" s="332">
        <v>-40</v>
      </c>
    </row>
    <row r="57" spans="1:14">
      <c r="A57" s="248"/>
      <c r="B57" s="244"/>
      <c r="C57" s="244"/>
      <c r="D57" s="244"/>
      <c r="E57" s="244"/>
      <c r="F57" s="244"/>
      <c r="G57" s="310" t="s">
        <v>517</v>
      </c>
      <c r="H57" s="311"/>
      <c r="I57" s="319">
        <v>11445541</v>
      </c>
      <c r="J57" s="320">
        <v>180452</v>
      </c>
      <c r="K57" s="321">
        <v>200.5</v>
      </c>
      <c r="L57" s="322">
        <v>69560</v>
      </c>
      <c r="M57" s="323">
        <v>32</v>
      </c>
      <c r="N57" s="324">
        <v>168.5</v>
      </c>
    </row>
    <row r="58" spans="1:14">
      <c r="A58" s="248"/>
      <c r="B58" s="244"/>
      <c r="C58" s="244"/>
      <c r="D58" s="244"/>
      <c r="E58" s="244"/>
      <c r="F58" s="244"/>
      <c r="G58" s="325"/>
      <c r="H58" s="326" t="s">
        <v>514</v>
      </c>
      <c r="I58" s="327">
        <v>2474459</v>
      </c>
      <c r="J58" s="328">
        <v>39013</v>
      </c>
      <c r="K58" s="329">
        <v>61.8</v>
      </c>
      <c r="L58" s="330">
        <v>35305</v>
      </c>
      <c r="M58" s="331">
        <v>17</v>
      </c>
      <c r="N58" s="332">
        <v>44.8</v>
      </c>
    </row>
    <row r="59" spans="1:14">
      <c r="A59" s="248"/>
      <c r="B59" s="244"/>
      <c r="C59" s="244"/>
      <c r="D59" s="244"/>
      <c r="E59" s="244"/>
      <c r="F59" s="244"/>
      <c r="G59" s="310" t="s">
        <v>518</v>
      </c>
      <c r="H59" s="311"/>
      <c r="I59" s="319">
        <v>6900002</v>
      </c>
      <c r="J59" s="320">
        <v>109201</v>
      </c>
      <c r="K59" s="321">
        <v>-39.5</v>
      </c>
      <c r="L59" s="322">
        <v>65988</v>
      </c>
      <c r="M59" s="323">
        <v>-5.0999999999999996</v>
      </c>
      <c r="N59" s="324">
        <v>-34.4</v>
      </c>
    </row>
    <row r="60" spans="1:14">
      <c r="A60" s="248"/>
      <c r="B60" s="244"/>
      <c r="C60" s="244"/>
      <c r="D60" s="244"/>
      <c r="E60" s="244"/>
      <c r="F60" s="244"/>
      <c r="G60" s="325"/>
      <c r="H60" s="326" t="s">
        <v>514</v>
      </c>
      <c r="I60" s="333">
        <v>2747747</v>
      </c>
      <c r="J60" s="328">
        <v>43487</v>
      </c>
      <c r="K60" s="329">
        <v>11.5</v>
      </c>
      <c r="L60" s="330">
        <v>36473</v>
      </c>
      <c r="M60" s="331">
        <v>3.3</v>
      </c>
      <c r="N60" s="332">
        <v>8.1999999999999993</v>
      </c>
    </row>
    <row r="61" spans="1:14">
      <c r="A61" s="248"/>
      <c r="B61" s="244"/>
      <c r="C61" s="244"/>
      <c r="D61" s="244"/>
      <c r="E61" s="244"/>
      <c r="F61" s="244"/>
      <c r="G61" s="310" t="s">
        <v>519</v>
      </c>
      <c r="H61" s="334"/>
      <c r="I61" s="335">
        <v>6330891</v>
      </c>
      <c r="J61" s="336">
        <v>99581</v>
      </c>
      <c r="K61" s="337">
        <v>31</v>
      </c>
      <c r="L61" s="338">
        <v>61361</v>
      </c>
      <c r="M61" s="339">
        <v>0.1</v>
      </c>
      <c r="N61" s="324">
        <v>30.9</v>
      </c>
    </row>
    <row r="62" spans="1:14">
      <c r="A62" s="248"/>
      <c r="B62" s="244"/>
      <c r="C62" s="244"/>
      <c r="D62" s="244"/>
      <c r="E62" s="244"/>
      <c r="F62" s="244"/>
      <c r="G62" s="325"/>
      <c r="H62" s="326" t="s">
        <v>514</v>
      </c>
      <c r="I62" s="327">
        <v>2280215</v>
      </c>
      <c r="J62" s="328">
        <v>35823</v>
      </c>
      <c r="K62" s="329">
        <v>2</v>
      </c>
      <c r="L62" s="330">
        <v>33034</v>
      </c>
      <c r="M62" s="331">
        <v>-0.9</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9" t="s">
        <v>3</v>
      </c>
      <c r="D47" s="1139"/>
      <c r="E47" s="1140"/>
      <c r="F47" s="11">
        <v>9.66</v>
      </c>
      <c r="G47" s="12">
        <v>12.12</v>
      </c>
      <c r="H47" s="12">
        <v>13.54</v>
      </c>
      <c r="I47" s="12">
        <v>19.43</v>
      </c>
      <c r="J47" s="13">
        <v>20.11</v>
      </c>
    </row>
    <row r="48" spans="2:10" ht="57.75" customHeight="1">
      <c r="B48" s="14"/>
      <c r="C48" s="1141" t="s">
        <v>4</v>
      </c>
      <c r="D48" s="1141"/>
      <c r="E48" s="1142"/>
      <c r="F48" s="15">
        <v>11.2</v>
      </c>
      <c r="G48" s="16">
        <v>9.89</v>
      </c>
      <c r="H48" s="16">
        <v>12.3</v>
      </c>
      <c r="I48" s="16">
        <v>7.44</v>
      </c>
      <c r="J48" s="17">
        <v>9.1199999999999992</v>
      </c>
    </row>
    <row r="49" spans="2:10" ht="57.75" customHeight="1" thickBot="1">
      <c r="B49" s="18"/>
      <c r="C49" s="1143" t="s">
        <v>5</v>
      </c>
      <c r="D49" s="1143"/>
      <c r="E49" s="1144"/>
      <c r="F49" s="19">
        <v>8.73</v>
      </c>
      <c r="G49" s="20">
        <v>2.29</v>
      </c>
      <c r="H49" s="20">
        <v>4.5999999999999996</v>
      </c>
      <c r="I49" s="20">
        <v>2.11</v>
      </c>
      <c r="J49" s="21">
        <v>2.4900000000000002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1" t="s">
        <v>526</v>
      </c>
      <c r="D34" s="1151"/>
      <c r="E34" s="1152"/>
      <c r="F34" s="32">
        <v>11.2</v>
      </c>
      <c r="G34" s="33">
        <v>9.8800000000000008</v>
      </c>
      <c r="H34" s="33">
        <v>12.29</v>
      </c>
      <c r="I34" s="33">
        <v>7.43</v>
      </c>
      <c r="J34" s="34">
        <v>9.14</v>
      </c>
      <c r="K34" s="22"/>
      <c r="L34" s="22"/>
      <c r="M34" s="22"/>
      <c r="N34" s="22"/>
      <c r="O34" s="22"/>
      <c r="P34" s="22"/>
    </row>
    <row r="35" spans="1:16" ht="39" customHeight="1">
      <c r="A35" s="22"/>
      <c r="B35" s="35"/>
      <c r="C35" s="1145" t="s">
        <v>527</v>
      </c>
      <c r="D35" s="1146"/>
      <c r="E35" s="1147"/>
      <c r="F35" s="36">
        <v>7.16</v>
      </c>
      <c r="G35" s="37">
        <v>6.48</v>
      </c>
      <c r="H35" s="37">
        <v>6.84</v>
      </c>
      <c r="I35" s="37">
        <v>6.62</v>
      </c>
      <c r="J35" s="38">
        <v>6.94</v>
      </c>
      <c r="K35" s="22"/>
      <c r="L35" s="22"/>
      <c r="M35" s="22"/>
      <c r="N35" s="22"/>
      <c r="O35" s="22"/>
      <c r="P35" s="22"/>
    </row>
    <row r="36" spans="1:16" ht="39" customHeight="1">
      <c r="A36" s="22"/>
      <c r="B36" s="35"/>
      <c r="C36" s="1145" t="s">
        <v>528</v>
      </c>
      <c r="D36" s="1146"/>
      <c r="E36" s="1147"/>
      <c r="F36" s="36">
        <v>3.2</v>
      </c>
      <c r="G36" s="37">
        <v>3.34</v>
      </c>
      <c r="H36" s="37">
        <v>4.25</v>
      </c>
      <c r="I36" s="37">
        <v>3.38</v>
      </c>
      <c r="J36" s="38">
        <v>3.61</v>
      </c>
      <c r="K36" s="22"/>
      <c r="L36" s="22"/>
      <c r="M36" s="22"/>
      <c r="N36" s="22"/>
      <c r="O36" s="22"/>
      <c r="P36" s="22"/>
    </row>
    <row r="37" spans="1:16" ht="39" customHeight="1">
      <c r="A37" s="22"/>
      <c r="B37" s="35"/>
      <c r="C37" s="1145" t="s">
        <v>529</v>
      </c>
      <c r="D37" s="1146"/>
      <c r="E37" s="1147"/>
      <c r="F37" s="36">
        <v>1.4</v>
      </c>
      <c r="G37" s="37">
        <v>1.47</v>
      </c>
      <c r="H37" s="37">
        <v>1.41</v>
      </c>
      <c r="I37" s="37">
        <v>1.31</v>
      </c>
      <c r="J37" s="38">
        <v>1.25</v>
      </c>
      <c r="K37" s="22"/>
      <c r="L37" s="22"/>
      <c r="M37" s="22"/>
      <c r="N37" s="22"/>
      <c r="O37" s="22"/>
      <c r="P37" s="22"/>
    </row>
    <row r="38" spans="1:16" ht="39" customHeight="1">
      <c r="A38" s="22"/>
      <c r="B38" s="35"/>
      <c r="C38" s="1145" t="s">
        <v>530</v>
      </c>
      <c r="D38" s="1146"/>
      <c r="E38" s="1147"/>
      <c r="F38" s="36">
        <v>0.23</v>
      </c>
      <c r="G38" s="37">
        <v>0.61</v>
      </c>
      <c r="H38" s="37">
        <v>0.73</v>
      </c>
      <c r="I38" s="37">
        <v>0.65</v>
      </c>
      <c r="J38" s="38">
        <v>0.61</v>
      </c>
      <c r="K38" s="22"/>
      <c r="L38" s="22"/>
      <c r="M38" s="22"/>
      <c r="N38" s="22"/>
      <c r="O38" s="22"/>
      <c r="P38" s="22"/>
    </row>
    <row r="39" spans="1:16" ht="39" customHeight="1">
      <c r="A39" s="22"/>
      <c r="B39" s="35"/>
      <c r="C39" s="1145" t="s">
        <v>531</v>
      </c>
      <c r="D39" s="1146"/>
      <c r="E39" s="1147"/>
      <c r="F39" s="36">
        <v>0.06</v>
      </c>
      <c r="G39" s="37">
        <v>7.0000000000000007E-2</v>
      </c>
      <c r="H39" s="37">
        <v>0.21</v>
      </c>
      <c r="I39" s="37">
        <v>0.05</v>
      </c>
      <c r="J39" s="38">
        <v>0.15</v>
      </c>
      <c r="K39" s="22"/>
      <c r="L39" s="22"/>
      <c r="M39" s="22"/>
      <c r="N39" s="22"/>
      <c r="O39" s="22"/>
      <c r="P39" s="22"/>
    </row>
    <row r="40" spans="1:16" ht="39" customHeight="1">
      <c r="A40" s="22"/>
      <c r="B40" s="35"/>
      <c r="C40" s="1145" t="s">
        <v>532</v>
      </c>
      <c r="D40" s="1146"/>
      <c r="E40" s="1147"/>
      <c r="F40" s="36">
        <v>0.01</v>
      </c>
      <c r="G40" s="37">
        <v>0.03</v>
      </c>
      <c r="H40" s="37">
        <v>0.04</v>
      </c>
      <c r="I40" s="37">
        <v>0.23</v>
      </c>
      <c r="J40" s="38">
        <v>0.13</v>
      </c>
      <c r="K40" s="22"/>
      <c r="L40" s="22"/>
      <c r="M40" s="22"/>
      <c r="N40" s="22"/>
      <c r="O40" s="22"/>
      <c r="P40" s="22"/>
    </row>
    <row r="41" spans="1:16" ht="39" customHeight="1">
      <c r="A41" s="22"/>
      <c r="B41" s="35"/>
      <c r="C41" s="1145" t="s">
        <v>533</v>
      </c>
      <c r="D41" s="1146"/>
      <c r="E41" s="1147"/>
      <c r="F41" s="36">
        <v>0</v>
      </c>
      <c r="G41" s="37">
        <v>0</v>
      </c>
      <c r="H41" s="37">
        <v>0</v>
      </c>
      <c r="I41" s="37">
        <v>0</v>
      </c>
      <c r="J41" s="38">
        <v>0.09</v>
      </c>
      <c r="K41" s="22"/>
      <c r="L41" s="22"/>
      <c r="M41" s="22"/>
      <c r="N41" s="22"/>
      <c r="O41" s="22"/>
      <c r="P41" s="22"/>
    </row>
    <row r="42" spans="1:16" ht="39" customHeight="1">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c r="A43" s="22"/>
      <c r="B43" s="40"/>
      <c r="C43" s="1148" t="s">
        <v>535</v>
      </c>
      <c r="D43" s="1149"/>
      <c r="E43" s="1150"/>
      <c r="F43" s="41">
        <v>0.02</v>
      </c>
      <c r="G43" s="42">
        <v>0.01</v>
      </c>
      <c r="H43" s="42">
        <v>0.02</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1" t="s">
        <v>11</v>
      </c>
      <c r="C45" s="1162"/>
      <c r="D45" s="58"/>
      <c r="E45" s="1167" t="s">
        <v>12</v>
      </c>
      <c r="F45" s="1167"/>
      <c r="G45" s="1167"/>
      <c r="H45" s="1167"/>
      <c r="I45" s="1167"/>
      <c r="J45" s="1168"/>
      <c r="K45" s="59">
        <v>3397</v>
      </c>
      <c r="L45" s="60">
        <v>3339</v>
      </c>
      <c r="M45" s="60">
        <v>3274</v>
      </c>
      <c r="N45" s="60">
        <v>3188</v>
      </c>
      <c r="O45" s="61">
        <v>3237</v>
      </c>
      <c r="P45" s="48"/>
      <c r="Q45" s="48"/>
      <c r="R45" s="48"/>
      <c r="S45" s="48"/>
      <c r="T45" s="48"/>
      <c r="U45" s="48"/>
    </row>
    <row r="46" spans="1:21" ht="30.75" customHeight="1">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c r="A48" s="48"/>
      <c r="B48" s="1163"/>
      <c r="C48" s="1164"/>
      <c r="D48" s="62"/>
      <c r="E48" s="1155" t="s">
        <v>15</v>
      </c>
      <c r="F48" s="1155"/>
      <c r="G48" s="1155"/>
      <c r="H48" s="1155"/>
      <c r="I48" s="1155"/>
      <c r="J48" s="1156"/>
      <c r="K48" s="63">
        <v>1124</v>
      </c>
      <c r="L48" s="64">
        <v>1304</v>
      </c>
      <c r="M48" s="64">
        <v>1209</v>
      </c>
      <c r="N48" s="64">
        <v>987</v>
      </c>
      <c r="O48" s="65">
        <v>1206</v>
      </c>
      <c r="P48" s="48"/>
      <c r="Q48" s="48"/>
      <c r="R48" s="48"/>
      <c r="S48" s="48"/>
      <c r="T48" s="48"/>
      <c r="U48" s="48"/>
    </row>
    <row r="49" spans="1:21" ht="30.75" customHeight="1">
      <c r="A49" s="48"/>
      <c r="B49" s="1163"/>
      <c r="C49" s="1164"/>
      <c r="D49" s="62"/>
      <c r="E49" s="1155" t="s">
        <v>16</v>
      </c>
      <c r="F49" s="1155"/>
      <c r="G49" s="1155"/>
      <c r="H49" s="1155"/>
      <c r="I49" s="1155"/>
      <c r="J49" s="1156"/>
      <c r="K49" s="63">
        <v>254</v>
      </c>
      <c r="L49" s="64">
        <v>211</v>
      </c>
      <c r="M49" s="64">
        <v>130</v>
      </c>
      <c r="N49" s="64">
        <v>132</v>
      </c>
      <c r="O49" s="65">
        <v>112</v>
      </c>
      <c r="P49" s="48"/>
      <c r="Q49" s="48"/>
      <c r="R49" s="48"/>
      <c r="S49" s="48"/>
      <c r="T49" s="48"/>
      <c r="U49" s="48"/>
    </row>
    <row r="50" spans="1:21" ht="30.75" customHeight="1">
      <c r="A50" s="48"/>
      <c r="B50" s="1163"/>
      <c r="C50" s="1164"/>
      <c r="D50" s="62"/>
      <c r="E50" s="1155" t="s">
        <v>17</v>
      </c>
      <c r="F50" s="1155"/>
      <c r="G50" s="1155"/>
      <c r="H50" s="1155"/>
      <c r="I50" s="1155"/>
      <c r="J50" s="1156"/>
      <c r="K50" s="63">
        <v>192</v>
      </c>
      <c r="L50" s="64">
        <v>91</v>
      </c>
      <c r="M50" s="64">
        <v>84</v>
      </c>
      <c r="N50" s="64">
        <v>81</v>
      </c>
      <c r="O50" s="65">
        <v>49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2959</v>
      </c>
      <c r="L52" s="64">
        <v>3003</v>
      </c>
      <c r="M52" s="64">
        <v>3037</v>
      </c>
      <c r="N52" s="64">
        <v>3112</v>
      </c>
      <c r="O52" s="65">
        <v>3248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2008</v>
      </c>
      <c r="L53" s="69">
        <v>1942</v>
      </c>
      <c r="M53" s="69">
        <v>1660</v>
      </c>
      <c r="N53" s="69">
        <v>1276</v>
      </c>
      <c r="O53" s="70">
        <v>1356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default</cp:lastModifiedBy>
  <cp:lastPrinted>2016-04-14T01:46:49Z</cp:lastPrinted>
  <dcterms:created xsi:type="dcterms:W3CDTF">2016-02-15T00:44:28Z</dcterms:created>
  <dcterms:modified xsi:type="dcterms:W3CDTF">2016-04-14T01:48:33Z</dcterms:modified>
  <cp:category/>
</cp:coreProperties>
</file>