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6645" windowWidth="28830" windowHeight="6705" tabRatio="6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O34" i="9"/>
  <c r="BW34" i="9"/>
  <c r="BW35" i="9" s="1"/>
  <c r="BW36" i="9" s="1"/>
  <c r="BW37" i="9" s="1"/>
  <c r="BW38" i="9" s="1"/>
  <c r="BW39" i="9" s="1"/>
  <c r="BW40" i="9" s="1"/>
  <c r="BW41" i="9" s="1"/>
  <c r="BW42" i="9" s="1"/>
  <c r="BW43" i="9" s="1"/>
  <c r="C34" i="9"/>
  <c r="C35" i="9" s="1"/>
  <c r="C36" i="9" l="1"/>
  <c r="C37"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<sst xmlns="http://schemas.openxmlformats.org/spreadsheetml/2006/main" count="1010" uniqueCount="547">
  <si>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</si>
  <si>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</si>
  <si>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</si>
  <si>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</si>
  <si>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</si>
  <si>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</si>
  <si>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</si>
  <si>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</si>
  <si>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</si>
  <si>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</si>
  <si>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</si>
  <si>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</si>
  <si>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</si>
  <si>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</si>
  <si>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</si>
  <si>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</si>
  <si>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</si>
  <si>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</si>
  <si>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</si>
  <si>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</si>
  <si>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</si>
  <si>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</si>
  <si>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</si>
  <si>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</si>
  <si>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</si>
  <si>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</si>
  <si>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</si>
  <si>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</si>
  <si>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</si>
  <si>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</si>
  <si>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</si>
  <si>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</si>
  <si>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</si>
  <si>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</si>
  <si>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</si>
  <si>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</si>
  <si>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</si>
  <si>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</si>
  <si>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</si>
  <si>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</si>
  <si>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</si>
  <si>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</si>
  <si>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</si>
  <si>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</si>
  <si>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</si>
  <si>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</si>
  <si>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</si>
  <si>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</si>
  <si>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</si>
  <si>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</si>
  <si>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</si>
  <si>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</si>
  <si>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</si>
  <si>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</si>
  <si>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</si>
  <si>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</si>
  <si>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</si>
  <si>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</si>
  <si>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</si>
  <si>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</si>
  <si>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</si>
  <si>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</si>
  <si>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</si>
  <si>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</si>
  <si>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</si>
  <si>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</si>
  <si>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</si>
  <si>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</si>
  <si>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</si>
  <si>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</si>
  <si>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</si>
  <si>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</si>
  <si>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</si>
  <si>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</si>
  <si>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</si>
  <si>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</si>
  <si>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</si>
  <si>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</si>
  <si>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</si>
  <si>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</si>
  <si>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</si>
  <si>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</si>
  <si>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</si>
  <si>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</si>
  <si>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</si>
  <si>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</si>
  <si>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</si>
  <si>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</si>
  <si>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</si>
  <si>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</si>
  <si>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</si>
  <si>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</si>
  <si>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</si>
  <si>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</si>
  <si>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</si>
  <si>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</si>
  <si>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</si>
  <si>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</si>
  <si>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</si>
  <si>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</si>
  <si>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</si>
  <si>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</si>
  <si>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</si>
  <si>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</si>
  <si>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</si>
  <si>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</si>
  <si>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</si>
  <si>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</si>
  <si>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</si>
  <si>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</si>
  <si>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</si>
  <si>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</si>
  <si>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</si>
  <si>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</si>
  <si>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</si>
  <si>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</si>
  <si>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</si>
  <si>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</si>
  <si>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</si>
  <si>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</si>
  <si>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</si>
  <si>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</si>
  <si>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</si>
  <si>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</si>
  <si>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</si>
  <si>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</si>
  <si>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</si>
  <si>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</si>
  <si>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</si>
  <si>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</si>
  <si>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</si>
  <si>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</si>
  <si>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</si>
  <si>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</si>
  <si>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</si>
  <si>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</si>
  <si>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</si>
  <si>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</si>
  <si>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</si>
  <si>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</si>
  <si>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</si>
  <si>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</si>
  <si>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</si>
  <si>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</si>
  <si>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</si>
  <si>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</si>
  <si>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</si>
  <si>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</si>
  <si>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</si>
  <si>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</si>
  <si>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</si>
  <si>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</si>
  <si>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</si>
  <si>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</si>
  <si>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</si>
  <si>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</si>
  <si>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</si>
  <si>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</si>
  <si>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</si>
  <si>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</si>
  <si>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</si>
  <si>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</si>
  <si>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</si>
  <si>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</si>
  <si>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</si>
  <si>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</si>
  <si>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</si>
  <si>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</si>
  <si>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</si>
  <si>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</si>
  <si>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</si>
  <si>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</si>
  <si>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</si>
  <si>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</si>
  <si>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</si>
  <si>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</si>
  <si>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</si>
  <si>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</si>
  <si>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</si>
  <si>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</si>
  <si>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</si>
  <si>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</si>
  <si>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</si>
  <si>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</si>
  <si>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</si>
  <si>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</si>
  <si>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</si>
  <si>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</si>
  <si>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</si>
  <si>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</si>
  <si>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</si>
  <si>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</si>
  <si>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</si>
  <si>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</si>
  <si>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</si>
  <si>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福島県鏡石町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</si>
  <si>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</si>
  <si>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</si>
  <si>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</si>
  <si>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</si>
  <si>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</si>
  <si>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</si>
  <si>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</si>
  <si>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</si>
  <si>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</si>
  <si>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</si>
  <si>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</si>
  <si>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</si>
  <si>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</si>
  <si>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</si>
  <si>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</si>
  <si>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</si>
  <si>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</si>
  <si>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</si>
  <si>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</si>
  <si>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</si>
  <si>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</si>
  <si>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</si>
  <si>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</si>
  <si>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</si>
  <si>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</si>
  <si>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</si>
  <si>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</si>
  <si>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</si>
  <si>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</si>
  <si>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</si>
  <si>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</si>
  <si>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</si>
  <si>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</si>
  <si>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</si>
  <si>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</si>
  <si>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</si>
  <si>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</si>
  <si>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</si>
  <si>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</si>
  <si>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</si>
  <si>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</si>
  <si>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</si>
  <si>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</si>
  <si>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</si>
  <si>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</si>
  <si>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</si>
  <si>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</si>
  <si>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</si>
  <si>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</si>
  <si>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</si>
  <si>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</si>
  <si>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</si>
  <si>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</si>
  <si>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</si>
  <si>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</si>
  <si>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</si>
  <si>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</si>
  <si>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</si>
  <si>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</si>
  <si>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</si>
  <si>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</si>
  <si>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</si>
  <si>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</si>
  <si>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</si>
  <si>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</si>
  <si>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</si>
  <si>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</si>
  <si>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</si>
  <si>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</si>
  <si>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</si>
  <si>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</si>
  <si>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</si>
  <si>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</si>
  <si>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</si>
  <si>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</si>
  <si>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</si>
  <si>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</si>
  <si>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</si>
  <si>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</si>
  <si>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</si>
  <si>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</si>
  <si>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</si>
  <si>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</si>
  <si>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</si>
  <si>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</si>
  <si>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</si>
  <si>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</si>
  <si>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</si>
  <si>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</si>
  <si>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</si>
  <si>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</si>
  <si>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</si>
  <si>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</si>
  <si>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</si>
  <si>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</si>
  <si>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</si>
  <si>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</si>
  <si>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</si>
  <si>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</si>
  <si>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</si>
  <si>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</si>
  <si>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</si>
  <si>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</si>
  <si>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</si>
  <si>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</si>
  <si>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</si>
  <si>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</si>
  <si>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</si>
  <si>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</si>
  <si>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</si>
  <si>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</si>
  <si>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</si>
  <si>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</si>
  <si>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</si>
  <si>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</si>
  <si>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</si>
  <si>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</si>
  <si>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</si>
  <si>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</si>
  <si>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</si>
  <si>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</si>
  <si>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</si>
  <si>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</si>
  <si>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</si>
  <si>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</si>
  <si>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</si>
  <si>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</si>
  <si>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</si>
  <si>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</si>
  <si>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</si>
  <si>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</si>
  <si>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</si>
  <si>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</si>
  <si>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</si>
  <si>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</si>
  <si>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</si>
  <si>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</si>
  <si>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</si>
  <si>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</si>
  <si>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</si>
  <si>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</si>
  <si>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</si>
  <si>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</si>
  <si>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</si>
  <si>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</si>
  <si>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</si>
  <si>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</si>
  <si>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</si>
  <si>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福島県鏡石町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</si>
  <si>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</si>
  <si>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</si>
  <si>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</si>
  <si>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</si>
  <si>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</si>
  <si>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</si>
  <si>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</si>
  <si>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</si>
  <si>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</si>
  <si>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</si>
  <si>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</si>
  <si>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</si>
  <si>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</si>
  <si>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</si>
  <si>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</si>
  <si>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</si>
  <si>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</si>
  <si>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</si>
  <si>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</si>
  <si>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</si>
  <si>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</si>
  <si>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</si>
  <si>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</si>
  <si>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</si>
  <si>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</si>
  <si>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</si>
  <si>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</si>
  <si>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</si>
  <si>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</si>
  <si>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</si>
  <si>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</si>
  <si>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</si>
  <si>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</si>
  <si>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</si>
  <si>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</si>
  <si>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</si>
  <si>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</si>
  <si>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</si>
  <si>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</si>
  <si>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</si>
  <si>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</si>
  <si>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</si>
  <si>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</si>
  <si>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</si>
  <si>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</si>
  <si>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</si>
  <si>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</si>
  <si>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</si>
  <si>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</si>
  <si>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</si>
  <si>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</si>
  <si>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</si>
  <si>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</si>
  <si>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</si>
  <si>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</si>
  <si>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</si>
  <si>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</si>
  <si>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</si>
  <si>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</si>
  <si>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</si>
  <si>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</si>
  <si>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</si>
  <si>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</si>
  <si>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</si>
  <si>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</si>
  <si>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</si>
  <si>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</si>
  <si>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</si>
  <si>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</si>
  <si>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</si>
  <si>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</si>
  <si>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</si>
  <si>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</si>
  <si>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</si>
  <si>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</si>
  <si>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</si>
  <si>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</si>
  <si>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</si>
  <si>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</si>
  <si>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</si>
  <si>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</si>
  <si>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</si>
  <si>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</si>
  <si>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</si>
  <si>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</si>
  <si>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</si>
  <si>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</si>
  <si>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</si>
  <si>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</si>
  <si>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</si>
  <si>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</si>
  <si>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</si>
  <si>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</si>
  <si>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</si>
  <si>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</si>
  <si>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</si>
  <si>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</si>
  <si>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</si>
  <si>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</si>
  <si>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</si>
  <si>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</si>
  <si>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</si>
  <si>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</si>
  <si>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</si>
  <si>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</si>
  <si>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</si>
  <si>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</si>
  <si>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</si>
  <si>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</si>
  <si>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</si>
  <si>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</si>
  <si>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</si>
  <si>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</si>
  <si>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</si>
  <si>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</si>
  <si>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</si>
  <si>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</si>
  <si>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</si>
  <si>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</si>
  <si>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</si>
  <si>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</si>
  <si>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</si>
  <si>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</si>
  <si>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</si>
  <si>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</si>
  <si>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</si>
  <si>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</si>
  <si>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</si>
  <si>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</si>
  <si>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</si>
  <si>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</si>
  <si>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</si>
  <si>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</si>
  <si>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</si>
  <si>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</si>
  <si>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</si>
  <si>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</si>
  <si>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</si>
  <si>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</si>
  <si>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</si>
  <si>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</si>
  <si>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</si>
  <si>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</si>
  <si>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</si>
  <si>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</si>
  <si>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</si>
  <si>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</si>
  <si>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</si>
  <si>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</si>
  <si>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</si>
  <si>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</si>
  <si>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</si>
  <si>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</si>
  <si>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</si>
  <si>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</si>
  <si>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</si>
  <si>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</si>
  <si>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</si>
  <si>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</si>
  <si>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</si>
  <si>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</si>
  <si>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</si>
  <si>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</si>
  <si>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</si>
  <si>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</si>
  <si>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</si>
  <si>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</si>
  <si>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</si>
  <si>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</si>
  <si>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</si>
  <si>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</si>
  <si>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</si>
  <si>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</si>
  <si>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</si>
  <si>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</si>
  <si>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</si>
  <si>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</si>
  <si>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0.82</t>
  </si>
  <si>
    <t>工業団地事業特別会計</t>
  </si>
  <si>
    <t>上水道事業会計</t>
  </si>
  <si>
    <t>一般会計</t>
  </si>
  <si>
    <t>国民健康保険特別会計</t>
  </si>
  <si>
    <t>介護保険特別会計</t>
  </si>
  <si>
    <t>公共下水道事業特別会計</t>
  </si>
  <si>
    <t>後期高齢者医療特別会計</t>
  </si>
  <si>
    <t>鏡石駅東第１土地区画整理事業特別会計</t>
  </si>
  <si>
    <t>その他会計（赤字）</t>
  </si>
  <si>
    <t>その他会計（黒字）</t>
  </si>
  <si>
    <t>-</t>
    <phoneticPr fontId="2"/>
  </si>
  <si>
    <t>-</t>
    <phoneticPr fontId="2"/>
  </si>
  <si>
    <t>-</t>
    <phoneticPr fontId="2"/>
  </si>
  <si>
    <t>-</t>
    <phoneticPr fontId="2"/>
  </si>
  <si>
    <t>須賀川地方広域消防組合</t>
    <rPh sb="0" eb="3">
      <t>スカガワ</t>
    </rPh>
    <rPh sb="3" eb="5">
      <t>チホウ</t>
    </rPh>
    <rPh sb="5" eb="7">
      <t>コウイキ</t>
    </rPh>
    <rPh sb="7" eb="9">
      <t>ショウボウ</t>
    </rPh>
    <rPh sb="9" eb="11">
      <t>クミアイ</t>
    </rPh>
    <phoneticPr fontId="24"/>
  </si>
  <si>
    <t>須賀川地方保健環境組合</t>
    <rPh sb="0" eb="3">
      <t>スカガワ</t>
    </rPh>
    <rPh sb="3" eb="5">
      <t>チホウ</t>
    </rPh>
    <rPh sb="5" eb="7">
      <t>ホケン</t>
    </rPh>
    <rPh sb="7" eb="9">
      <t>カンキョウ</t>
    </rPh>
    <rPh sb="9" eb="11">
      <t>クミアイ</t>
    </rPh>
    <phoneticPr fontId="24"/>
  </si>
  <si>
    <t>公立岩瀬病院企業団</t>
    <rPh sb="0" eb="2">
      <t>コウリツ</t>
    </rPh>
    <rPh sb="2" eb="4">
      <t>イワセ</t>
    </rPh>
    <rPh sb="4" eb="6">
      <t>ビョウイン</t>
    </rPh>
    <rPh sb="6" eb="8">
      <t>キギョウ</t>
    </rPh>
    <rPh sb="8" eb="9">
      <t>ダン</t>
    </rPh>
    <phoneticPr fontId="24"/>
  </si>
  <si>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</si>
  <si>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4"/>
  </si>
  <si>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</si>
  <si>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</si>
  <si>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</si>
  <si>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4"/>
  </si>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</sst>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42797</c:v>
                </c:pt>
                <c:pt idx="1">
                  <c:v>22640</c:v>
                </c:pt>
                <c:pt idx="2">
                  <c:v>53670</c:v>
                </c:pt>
                <c:pt idx="3">
                  <c:v>126470</c:v>
                </c:pt>
                <c:pt idx="4">
                  <c:v>133196</c:v>
                </c:pt>
              </c:numCache>
            </c:numRef>
          </c:val>
          <c:smooth val="0"/>
        </c:ser>
        <c:dLbls>
          <c:showLegendKey val="0"/>
          <c:showVal val="0"/>
          <c:showCatName val="0"/>
          <c:showSerName val="0"/>
          <c:showPercent val="0"/>
          <c:showBubbleSize val="0"/>
        </c:dLbls>
        <c:marker val="1"/>
        <c:smooth val="0"/>
        <c:axId val="110705280"/>
        <c:axId val="110715648"/>
      </c:lineChart>
      <c:catAx>
        <c:axId val="110705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15648"/>
        <c:crosses val="autoZero"/>
        <c:auto val="1"/>
        <c:lblAlgn val="ctr"/>
        <c:lblOffset val="100"/>
        <c:tickLblSkip val="1"/>
        <c:tickMarkSkip val="1"/>
        <c:noMultiLvlLbl val="0"/>
      </c:catAx>
      <c:valAx>
        <c:axId val="1107156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70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3.76</c:v>
                </c:pt>
                <c:pt idx="1">
                  <c:v>10.41</c:v>
                </c:pt>
                <c:pt idx="2">
                  <c:v>11.93</c:v>
                </c:pt>
                <c:pt idx="3">
                  <c:v>5.07</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11.92</c:v>
                </c:pt>
                <c:pt idx="1">
                  <c:v>12.74</c:v>
                </c:pt>
                <c:pt idx="2">
                  <c:v>18.12</c:v>
                </c:pt>
                <c:pt idx="3">
                  <c:v>20.91</c:v>
                </c:pt>
                <c:pt idx="4">
                  <c:v>23.36</c:v>
                </c:pt>
              </c:numCache>
            </c:numRef>
          </c:val>
        </c:ser>
        <c:dLbls>
          <c:showLegendKey val="0"/>
          <c:showVal val="0"/>
          <c:showCatName val="0"/>
          <c:showSerName val="0"/>
          <c:showPercent val="0"/>
          <c:showBubbleSize val="0"/>
        </c:dLbls>
        <c:gapWidth val="250"/>
        <c:overlap val="100"/>
        <c:axId val="110574976"/>
        <c:axId val="11079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4.49</c:v>
                </c:pt>
                <c:pt idx="1">
                  <c:v>8.27</c:v>
                </c:pt>
                <c:pt idx="2">
                  <c:v>6.65</c:v>
                </c:pt>
                <c:pt idx="3">
                  <c:v>-0.82</c:v>
                </c:pt>
                <c:pt idx="4">
                  <c:v>4.46</c:v>
                </c:pt>
              </c:numCache>
            </c:numRef>
          </c:val>
          <c:smooth val="0"/>
        </c:ser>
        <c:dLbls>
          <c:showLegendKey val="0"/>
          <c:showVal val="0"/>
          <c:showCatName val="0"/>
          <c:showSerName val="0"/>
          <c:showPercent val="0"/>
          <c:showBubbleSize val="0"/>
        </c:dLbls>
        <c:marker val="1"/>
        <c:smooth val="0"/>
        <c:axId val="110574976"/>
        <c:axId val="110790144"/>
      </c:lineChart>
      <c:catAx>
        <c:axId val="11057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790144"/>
        <c:crosses val="autoZero"/>
        <c:auto val="1"/>
        <c:lblAlgn val="ctr"/>
        <c:lblOffset val="100"/>
        <c:tickLblSkip val="1"/>
        <c:tickMarkSkip val="1"/>
        <c:noMultiLvlLbl val="0"/>
      </c:catAx>
      <c:valAx>
        <c:axId val="11079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7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0.06</c:v>
                </c:pt>
                <c:pt idx="4">
                  <c:v>#N/A</c:v>
                </c:pt>
                <c:pt idx="5">
                  <c:v>0.01</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鏡石駅東第１土地区画整理事業特別会計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c:v>
                </c:pt>
                <c:pt idx="4">
                  <c:v>#N/A</c:v>
                </c:pt>
                <c:pt idx="5">
                  <c:v>0.04</c:v>
                </c:pt>
                <c:pt idx="6">
                  <c:v>#N/A</c:v>
                </c:pt>
                <c:pt idx="7">
                  <c:v>0.03</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0.08</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0.23</c:v>
                </c:pt>
                <c:pt idx="2">
                  <c:v>#N/A</c:v>
                </c:pt>
                <c:pt idx="3">
                  <c:v>0.14000000000000001</c:v>
                </c:pt>
                <c:pt idx="4">
                  <c:v>#N/A</c:v>
                </c:pt>
                <c:pt idx="5">
                  <c:v>0.04</c:v>
                </c:pt>
                <c:pt idx="6">
                  <c:v>#N/A</c:v>
                </c:pt>
                <c:pt idx="7">
                  <c:v>1.67</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1.02</c:v>
                </c:pt>
                <c:pt idx="4">
                  <c:v>#N/A</c:v>
                </c:pt>
                <c:pt idx="5">
                  <c:v>0.36</c:v>
                </c:pt>
                <c:pt idx="6">
                  <c:v>#N/A</c:v>
                </c:pt>
                <c:pt idx="7">
                  <c:v>0.56000000000000005</c:v>
                </c:pt>
                <c:pt idx="8">
                  <c:v>#N/A</c:v>
                </c:pt>
                <c:pt idx="9">
                  <c:v>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1.85</c:v>
                </c:pt>
                <c:pt idx="2">
                  <c:v>#N/A</c:v>
                </c:pt>
                <c:pt idx="3">
                  <c:v>3.8</c:v>
                </c:pt>
                <c:pt idx="4">
                  <c:v>#N/A</c:v>
                </c:pt>
                <c:pt idx="5">
                  <c:v>1.37</c:v>
                </c:pt>
                <c:pt idx="6">
                  <c:v>#N/A</c:v>
                </c:pt>
                <c:pt idx="7">
                  <c:v>1.17</c:v>
                </c:pt>
                <c:pt idx="8">
                  <c:v>#N/A</c:v>
                </c:pt>
                <c:pt idx="9">
                  <c:v>3.05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3.39</c:v>
                </c:pt>
                <c:pt idx="2">
                  <c:v>#N/A</c:v>
                </c:pt>
                <c:pt idx="3">
                  <c:v>10.36</c:v>
                </c:pt>
                <c:pt idx="4">
                  <c:v>#N/A</c:v>
                </c:pt>
                <c:pt idx="5">
                  <c:v>11.88</c:v>
                </c:pt>
                <c:pt idx="6">
                  <c:v>#N/A</c:v>
                </c:pt>
                <c:pt idx="7">
                  <c:v>5.03</c:v>
                </c:pt>
                <c:pt idx="8">
                  <c:v>#N/A</c:v>
                </c:pt>
                <c:pt idx="9">
                  <c:v>4.5599999999999996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11.03</c:v>
                </c:pt>
                <c:pt idx="2">
                  <c:v>#N/A</c:v>
                </c:pt>
                <c:pt idx="3">
                  <c:v>11.23</c:v>
                </c:pt>
                <c:pt idx="4">
                  <c:v>#N/A</c:v>
                </c:pt>
                <c:pt idx="5">
                  <c:v>11.78</c:v>
                </c:pt>
                <c:pt idx="6">
                  <c:v>#N/A</c:v>
                </c:pt>
                <c:pt idx="7">
                  <c:v>11.62</c:v>
                </c:pt>
                <c:pt idx="8">
                  <c:v>#N/A</c:v>
                </c:pt>
                <c:pt idx="9">
                  <c:v>12.23</c:v>
                </c:pt>
              </c:numCache>
            </c:numRef>
          </c:val>
        </c:ser>
        <c:ser>
          <c:idx val="9"/>
          <c:order val="9"/>
          <c:tx>
            <c:strRef>
              <c:f>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3.39</c:v>
                </c:pt>
                <c:pt idx="2">
                  <c:v>#N/A</c:v>
                </c:pt>
                <c:pt idx="3">
                  <c:v>0.41</c:v>
                </c:pt>
                <c:pt idx="4">
                  <c:v>#N/A</c:v>
                </c:pt>
                <c:pt idx="5">
                  <c:v>11.08</c:v>
                </c:pt>
                <c:pt idx="6">
                  <c:v>#N/A</c:v>
                </c:pt>
                <c:pt idx="7">
                  <c:v>10.62</c:v>
                </c:pt>
                <c:pt idx="8">
                  <c:v>#N/A</c:v>
                </c:pt>
                <c:pt idx="9">
                  <c:v>14.86</c:v>
                </c:pt>
              </c:numCache>
            </c:numRef>
          </c:val>
        </c:ser>
        <c:dLbls>
          <c:showLegendKey val="0"/>
          <c:showVal val="0"/>
          <c:showCatName val="0"/>
          <c:showSerName val="0"/>
          <c:showPercent val="0"/>
          <c:showBubbleSize val="0"/>
        </c:dLbls>
        <c:gapWidth val="150"/>
        <c:overlap val="100"/>
        <c:axId val="114038272"/>
        <c:axId val="114039808"/>
      </c:barChart>
      <c:catAx>
        <c:axId val="11403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39808"/>
        <c:crosses val="autoZero"/>
        <c:auto val="1"/>
        <c:lblAlgn val="ctr"/>
        <c:lblOffset val="100"/>
        <c:tickLblSkip val="1"/>
        <c:tickMarkSkip val="1"/>
        <c:noMultiLvlLbl val="0"/>
      </c:catAx>
      <c:valAx>
        <c:axId val="11403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3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430</c:v>
                </c:pt>
                <c:pt idx="5">
                  <c:v>435</c:v>
                </c:pt>
                <c:pt idx="8">
                  <c:v>435</c:v>
                </c:pt>
                <c:pt idx="11">
                  <c:v>439</c:v>
                </c:pt>
                <c:pt idx="14">
                  <c:v>446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138</c:v>
                </c:pt>
                <c:pt idx="3">
                  <c:v>109</c:v>
                </c:pt>
                <c:pt idx="6">
                  <c:v>106</c:v>
                </c:pt>
                <c:pt idx="9">
                  <c:v>125</c:v>
                </c:pt>
                <c:pt idx="12">
                  <c:v>115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c:v>
                </c:pt>
                <c:pt idx="3">
                  <c:v>14</c:v>
                </c:pt>
                <c:pt idx="6">
                  <c:v>10</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134</c:v>
                </c:pt>
                <c:pt idx="3">
                  <c:v>143</c:v>
                </c:pt>
                <c:pt idx="6">
                  <c:v>124</c:v>
                </c:pt>
                <c:pt idx="9">
                  <c:v>115</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684</c:v>
                </c:pt>
                <c:pt idx="3">
                  <c:v>675</c:v>
                </c:pt>
                <c:pt idx="6">
                  <c:v>631</c:v>
                </c:pt>
                <c:pt idx="9">
                  <c:v>605</c:v>
                </c:pt>
                <c:pt idx="12">
                  <c:v>544</c:v>
                </c:pt>
              </c:numCache>
            </c:numRef>
          </c:val>
        </c:ser>
        <c:dLbls>
          <c:showLegendKey val="0"/>
          <c:showVal val="0"/>
          <c:showCatName val="0"/>
          <c:showSerName val="0"/>
          <c:showPercent val="0"/>
          <c:showBubbleSize val="0"/>
        </c:dLbls>
        <c:gapWidth val="100"/>
        <c:overlap val="100"/>
        <c:axId val="115733248"/>
        <c:axId val="11573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544</c:v>
                </c:pt>
                <c:pt idx="2">
                  <c:v>#N/A</c:v>
                </c:pt>
                <c:pt idx="3">
                  <c:v>#N/A</c:v>
                </c:pt>
                <c:pt idx="4">
                  <c:v>506</c:v>
                </c:pt>
                <c:pt idx="5">
                  <c:v>#N/A</c:v>
                </c:pt>
                <c:pt idx="6">
                  <c:v>#N/A</c:v>
                </c:pt>
                <c:pt idx="7">
                  <c:v>436</c:v>
                </c:pt>
                <c:pt idx="8">
                  <c:v>#N/A</c:v>
                </c:pt>
                <c:pt idx="9">
                  <c:v>#N/A</c:v>
                </c:pt>
                <c:pt idx="10">
                  <c:v>408</c:v>
                </c:pt>
                <c:pt idx="11">
                  <c:v>#N/A</c:v>
                </c:pt>
                <c:pt idx="12">
                  <c:v>#N/A</c:v>
                </c:pt>
                <c:pt idx="13">
                  <c:v>337</c:v>
                </c:pt>
                <c:pt idx="14">
                  <c:v>#N/A</c:v>
                </c:pt>
              </c:numCache>
            </c:numRef>
          </c:val>
          <c:smooth val="0"/>
        </c:ser>
        <c:dLbls>
          <c:showLegendKey val="0"/>
          <c:showVal val="0"/>
          <c:showCatName val="0"/>
          <c:showSerName val="0"/>
          <c:showPercent val="0"/>
          <c:showBubbleSize val="0"/>
        </c:dLbls>
        <c:marker val="1"/>
        <c:smooth val="0"/>
        <c:axId val="115733248"/>
        <c:axId val="115735168"/>
      </c:lineChart>
      <c:catAx>
        <c:axId val="11573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35168"/>
        <c:crosses val="autoZero"/>
        <c:auto val="1"/>
        <c:lblAlgn val="ctr"/>
        <c:lblOffset val="100"/>
        <c:tickLblSkip val="1"/>
        <c:tickMarkSkip val="1"/>
        <c:noMultiLvlLbl val="0"/>
      </c:catAx>
      <c:valAx>
        <c:axId val="11573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3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5378</c:v>
                </c:pt>
                <c:pt idx="5">
                  <c:v>5499</c:v>
                </c:pt>
                <c:pt idx="8">
                  <c:v>5661</c:v>
                </c:pt>
                <c:pt idx="11">
                  <c:v>5764</c:v>
                </c:pt>
                <c:pt idx="14">
                  <c:v>5671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102</c:v>
                </c:pt>
                <c:pt idx="5">
                  <c:v>86</c:v>
                </c:pt>
                <c:pt idx="8">
                  <c:v>69</c:v>
                </c:pt>
                <c:pt idx="11">
                  <c:v>135</c:v>
                </c:pt>
                <c:pt idx="14">
                  <c:v>175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1456</c:v>
                </c:pt>
                <c:pt idx="5">
                  <c:v>2006</c:v>
                </c:pt>
                <c:pt idx="8">
                  <c:v>2250</c:v>
                </c:pt>
                <c:pt idx="11">
                  <c:v>2486</c:v>
                </c:pt>
                <c:pt idx="14">
                  <c:v>2389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712</c:v>
                </c:pt>
                <c:pt idx="3">
                  <c:v>782</c:v>
                </c:pt>
                <c:pt idx="6">
                  <c:v>706</c:v>
                </c:pt>
                <c:pt idx="9">
                  <c:v>538</c:v>
                </c:pt>
                <c:pt idx="12">
                  <c:v>524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331</c:v>
                </c:pt>
                <c:pt idx="3">
                  <c:v>77</c:v>
                </c:pt>
                <c:pt idx="6">
                  <c:v>72</c:v>
                </c:pt>
                <c:pt idx="9">
                  <c:v>69</c:v>
                </c:pt>
                <c:pt idx="12">
                  <c:v>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3159</c:v>
                </c:pt>
                <c:pt idx="3">
                  <c:v>3102</c:v>
                </c:pt>
                <c:pt idx="6">
                  <c:v>2761</c:v>
                </c:pt>
                <c:pt idx="9">
                  <c:v>2464</c:v>
                </c:pt>
                <c:pt idx="12">
                  <c:v>2339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2008</c:v>
                </c:pt>
                <c:pt idx="3">
                  <c:v>1940</c:v>
                </c:pt>
                <c:pt idx="6">
                  <c:v>1790</c:v>
                </c:pt>
                <c:pt idx="9">
                  <c:v>1632</c:v>
                </c:pt>
                <c:pt idx="12">
                  <c:v>1093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5333</c:v>
                </c:pt>
                <c:pt idx="3">
                  <c:v>5094</c:v>
                </c:pt>
                <c:pt idx="6">
                  <c:v>5081</c:v>
                </c:pt>
                <c:pt idx="9">
                  <c:v>5010</c:v>
                </c:pt>
                <c:pt idx="12">
                  <c:v>5050</c:v>
                </c:pt>
              </c:numCache>
            </c:numRef>
          </c:val>
        </c:ser>
        <c:dLbls>
          <c:showLegendKey val="0"/>
          <c:showVal val="0"/>
          <c:showCatName val="0"/>
          <c:showSerName val="0"/>
          <c:showPercent val="0"/>
          <c:showBubbleSize val="0"/>
        </c:dLbls>
        <c:gapWidth val="100"/>
        <c:overlap val="100"/>
        <c:axId val="115587712"/>
        <c:axId val="11560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4607</c:v>
                </c:pt>
                <c:pt idx="2">
                  <c:v>#N/A</c:v>
                </c:pt>
                <c:pt idx="3">
                  <c:v>#N/A</c:v>
                </c:pt>
                <c:pt idx="4">
                  <c:v>3404</c:v>
                </c:pt>
                <c:pt idx="5">
                  <c:v>#N/A</c:v>
                </c:pt>
                <c:pt idx="6">
                  <c:v>#N/A</c:v>
                </c:pt>
                <c:pt idx="7">
                  <c:v>2430</c:v>
                </c:pt>
                <c:pt idx="8">
                  <c:v>#N/A</c:v>
                </c:pt>
                <c:pt idx="9">
                  <c:v>#N/A</c:v>
                </c:pt>
                <c:pt idx="10">
                  <c:v>1328</c:v>
                </c:pt>
                <c:pt idx="11">
                  <c:v>#N/A</c:v>
                </c:pt>
                <c:pt idx="12">
                  <c:v>#N/A</c:v>
                </c:pt>
                <c:pt idx="13">
                  <c:v>836</c:v>
                </c:pt>
                <c:pt idx="14">
                  <c:v>#N/A</c:v>
                </c:pt>
              </c:numCache>
            </c:numRef>
          </c:val>
          <c:smooth val="0"/>
        </c:ser>
        <c:dLbls>
          <c:showLegendKey val="0"/>
          <c:showVal val="0"/>
          <c:showCatName val="0"/>
          <c:showSerName val="0"/>
          <c:showPercent val="0"/>
          <c:showBubbleSize val="0"/>
        </c:dLbls>
        <c:marker val="1"/>
        <c:smooth val="0"/>
        <c:axId val="115587712"/>
        <c:axId val="115602176"/>
      </c:lineChart>
      <c:catAx>
        <c:axId val="1155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602176"/>
        <c:crosses val="autoZero"/>
        <c:auto val="1"/>
        <c:lblAlgn val="ctr"/>
        <c:lblOffset val="100"/>
        <c:tickLblSkip val="1"/>
        <c:tickMarkSkip val="1"/>
        <c:noMultiLvlLbl val="0"/>
      </c:catAx>
      <c:valAx>
        <c:axId val="1156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8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12,879
12,836
31.30
7,142,893
6,912,536
151,200
3,274,139
5,049,781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29.4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地の下落や償却資産の減少から固定資産税が平成２２年度から減少しており、類似団体平均を０．０６ポイント下回るものの、平均的な数値となった。また、近年は横ばい傾向にあるため、今後は、一層の税収の増加に努め、税の徴収率向上対策を中心とした歳入の確保を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50195</xdr:rowOff>
    </xdr:to>
    <xdr:cxnSp macro="">
      <xdr:nvCxnSpPr>
        <xdr:cNvPr id="69" name="直線コネクタ 68"/>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50195</xdr:rowOff>
    </xdr:from>
    <xdr:to>
      <xdr:col>6</xdr:col>
      <xdr:colOff>0</xdr:colOff>
      <xdr:row>44</xdr:row>
      <xdr:rowOff>50195</xdr:rowOff>
    </xdr:to>
    <xdr:cxnSp macro="">
      <xdr:nvCxnSpPr>
        <xdr:cNvPr id="72" name="直線コネクタ 71"/>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50195</xdr:rowOff>
    </xdr:to>
    <xdr:cxnSp macro="">
      <xdr:nvCxnSpPr>
        <xdr:cNvPr id="75" name="直線コネクタ 74"/>
        <xdr:cNvCxnSpPr/>
      </xdr:nvCxnSpPr>
      <xdr:spPr>
        <a:xfrm>
          <a:off x="2336800" y="75480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44</xdr:row>
      <xdr:rowOff>4233</xdr:rowOff>
    </xdr:to>
    <xdr:cxnSp macro="">
      <xdr:nvCxnSpPr>
        <xdr:cNvPr id="78" name="直線コネクタ 77"/>
        <xdr:cNvCxnSpPr/>
      </xdr:nvCxnSpPr>
      <xdr:spPr>
        <a:xfrm>
          <a:off x="1447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142922</xdr:rowOff>
    </xdr:from>
    <xdr:ext cx="762000" cy="259045"/>
    <xdr:sp macro="" textlink="">
      <xdr:nvSpPr>
        <xdr:cNvPr id="89" name="財政力該当値テキスト"/>
        <xdr:cNvSpPr txBox="1"/>
      </xdr:nvSpPr>
      <xdr:spPr>
        <a:xfrm>
          <a:off x="5041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90" name="円/楕円 89"/>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85772</xdr:rowOff>
    </xdr:from>
    <xdr:ext cx="736600" cy="259045"/>
    <xdr:sp macro="" textlink="">
      <xdr:nvSpPr>
        <xdr:cNvPr id="91" name="テキスト ボックス 90"/>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170845</xdr:rowOff>
    </xdr:from>
    <xdr:to>
      <xdr:col>4</xdr:col>
      <xdr:colOff>533400</xdr:colOff>
      <xdr:row>44</xdr:row>
      <xdr:rowOff>100995</xdr:rowOff>
    </xdr:to>
    <xdr:sp macro="" textlink="">
      <xdr:nvSpPr>
        <xdr:cNvPr id="92" name="円/楕円 91"/>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93" name="テキスト ボックス 92"/>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6" name="円/楕円 95"/>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42229</xdr:rowOff>
    </xdr:from>
    <xdr:ext cx="762000" cy="259045"/>
    <xdr:sp macro="" textlink="">
      <xdr:nvSpPr>
        <xdr:cNvPr id="97" name="テキスト ボックス 96"/>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７ポイント上回っている。人件費については、類似団体平均を大きく下回っているが、公債費については、実質公債費比率が類似団体内で２４位と非常に悪い状況であるため、財政計画に基づき、町債の借入を抑制するなどにより年々公債費が減少している。今後も、繰上償還等を積極的に行いながら、引き続き公債費の圧縮に努める。また、事務事業の見直しを更に進めるとともに、既存の事務事業を厳しく点検し、経常経費の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121666</xdr:rowOff>
    </xdr:from>
    <xdr:to>
      <xdr:col>7</xdr:col>
      <xdr:colOff>152400</xdr:colOff>
      <xdr:row>63</xdr:row>
      <xdr:rowOff>46736</xdr:rowOff>
    </xdr:to>
    <xdr:cxnSp macro="">
      <xdr:nvCxnSpPr>
        <xdr:cNvPr id="130" name="直線コネクタ 129"/>
        <xdr:cNvCxnSpPr/>
      </xdr:nvCxnSpPr>
      <xdr:spPr>
        <a:xfrm>
          <a:off x="4114800" y="1075156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121666</xdr:rowOff>
    </xdr:to>
    <xdr:cxnSp macro="">
      <xdr:nvCxnSpPr>
        <xdr:cNvPr id="133" name="直線コネクタ 132"/>
        <xdr:cNvCxnSpPr/>
      </xdr:nvCxnSpPr>
      <xdr:spPr>
        <a:xfrm>
          <a:off x="3225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116840</xdr:rowOff>
    </xdr:to>
    <xdr:cxnSp macro="">
      <xdr:nvCxnSpPr>
        <xdr:cNvPr id="136" name="直線コネクタ 135"/>
        <xdr:cNvCxnSpPr/>
      </xdr:nvCxnSpPr>
      <xdr:spPr>
        <a:xfrm>
          <a:off x="2336800" y="106936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42164</xdr:rowOff>
    </xdr:from>
    <xdr:to>
      <xdr:col>3</xdr:col>
      <xdr:colOff>279400</xdr:colOff>
      <xdr:row>62</xdr:row>
      <xdr:rowOff>63754</xdr:rowOff>
    </xdr:to>
    <xdr:cxnSp macro="">
      <xdr:nvCxnSpPr>
        <xdr:cNvPr id="139" name="直線コネクタ 138"/>
        <xdr:cNvCxnSpPr/>
      </xdr:nvCxnSpPr>
      <xdr:spPr>
        <a:xfrm>
          <a:off x="1447800" y="105006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1" name="テキスト ボックス 140"/>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9" name="円/楕円 148"/>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139463</xdr:rowOff>
    </xdr:from>
    <xdr:ext cx="762000" cy="259045"/>
    <xdr:sp macro="" textlink="">
      <xdr:nvSpPr>
        <xdr:cNvPr id="150" name="財政構造の弾力性該当値テキスト"/>
        <xdr:cNvSpPr txBox="1"/>
      </xdr:nvSpPr>
      <xdr:spPr>
        <a:xfrm>
          <a:off x="5041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1" name="円/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4" name="テキスト ボックス 15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5" name="円/楕円 154"/>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99331</xdr:rowOff>
    </xdr:from>
    <xdr:ext cx="762000" cy="259045"/>
    <xdr:sp macro="" textlink="">
      <xdr:nvSpPr>
        <xdr:cNvPr id="156" name="テキスト ボックス 155"/>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57" name="円/楕円 156"/>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58" name="テキスト ボックス 157"/>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[147,542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１人当たり決算額が低くなっている要因としては、行財政改革の取組により職員定数を減らしているため町民１人当たりの職員数が少ないこと、ごみ処理業務を民間委託、消防業務を一部事務組合で行っていることが挙げられる。今後は、民間でも実施可能な部分については、指定管理制度の導入などにより委託化を進め、コストの低減を図っていく必要がある。しかし、東日本大震災以降、人件費・物件費ともに増加傾向で推移し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4237</xdr:rowOff>
    </xdr:from>
    <xdr:to>
      <xdr:col>7</xdr:col>
      <xdr:colOff>152400</xdr:colOff>
      <xdr:row>81</xdr:row>
      <xdr:rowOff>19648</xdr:rowOff>
    </xdr:to>
    <xdr:cxnSp macro="">
      <xdr:nvCxnSpPr>
        <xdr:cNvPr id="195" name="直線コネクタ 194"/>
        <xdr:cNvCxnSpPr/>
      </xdr:nvCxnSpPr>
      <xdr:spPr>
        <a:xfrm>
          <a:off x="4114800" y="13891687"/>
          <a:ext cx="8382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149165</xdr:rowOff>
    </xdr:from>
    <xdr:to>
      <xdr:col>6</xdr:col>
      <xdr:colOff>0</xdr:colOff>
      <xdr:row>81</xdr:row>
      <xdr:rowOff>4237</xdr:rowOff>
    </xdr:to>
    <xdr:cxnSp macro="">
      <xdr:nvCxnSpPr>
        <xdr:cNvPr id="198" name="直線コネクタ 197"/>
        <xdr:cNvCxnSpPr/>
      </xdr:nvCxnSpPr>
      <xdr:spPr>
        <a:xfrm>
          <a:off x="3225800" y="13865165"/>
          <a:ext cx="889000" cy="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149165</xdr:rowOff>
    </xdr:from>
    <xdr:to>
      <xdr:col>4</xdr:col>
      <xdr:colOff>482600</xdr:colOff>
      <xdr:row>81</xdr:row>
      <xdr:rowOff>47425</xdr:rowOff>
    </xdr:to>
    <xdr:cxnSp macro="">
      <xdr:nvCxnSpPr>
        <xdr:cNvPr id="201" name="直線コネクタ 200"/>
        <xdr:cNvCxnSpPr/>
      </xdr:nvCxnSpPr>
      <xdr:spPr>
        <a:xfrm flipV="1">
          <a:off x="2336800" y="13865165"/>
          <a:ext cx="889000" cy="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16528</xdr:rowOff>
    </xdr:from>
    <xdr:to>
      <xdr:col>3</xdr:col>
      <xdr:colOff>279400</xdr:colOff>
      <xdr:row>81</xdr:row>
      <xdr:rowOff>47425</xdr:rowOff>
    </xdr:to>
    <xdr:cxnSp macro="">
      <xdr:nvCxnSpPr>
        <xdr:cNvPr id="204" name="直線コネクタ 203"/>
        <xdr:cNvCxnSpPr/>
      </xdr:nvCxnSpPr>
      <xdr:spPr>
        <a:xfrm>
          <a:off x="1447800" y="13732528"/>
          <a:ext cx="889000" cy="20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140298</xdr:rowOff>
    </xdr:from>
    <xdr:to>
      <xdr:col>7</xdr:col>
      <xdr:colOff>203200</xdr:colOff>
      <xdr:row>81</xdr:row>
      <xdr:rowOff>70448</xdr:rowOff>
    </xdr:to>
    <xdr:sp macro="" textlink="">
      <xdr:nvSpPr>
        <xdr:cNvPr id="214" name="円/楕円 213"/>
        <xdr:cNvSpPr/>
      </xdr:nvSpPr>
      <xdr:spPr>
        <a:xfrm>
          <a:off x="4902200" y="138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156825</xdr:rowOff>
    </xdr:from>
    <xdr:ext cx="762000" cy="259045"/>
    <xdr:sp macro="" textlink="">
      <xdr:nvSpPr>
        <xdr:cNvPr id="215" name="人件費・物件費等の状況該当値テキスト"/>
        <xdr:cNvSpPr txBox="1"/>
      </xdr:nvSpPr>
      <xdr:spPr>
        <a:xfrm>
          <a:off x="5041900" y="137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147,542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124887</xdr:rowOff>
    </xdr:from>
    <xdr:to>
      <xdr:col>6</xdr:col>
      <xdr:colOff>50800</xdr:colOff>
      <xdr:row>81</xdr:row>
      <xdr:rowOff>55037</xdr:rowOff>
    </xdr:to>
    <xdr:sp macro="" textlink="">
      <xdr:nvSpPr>
        <xdr:cNvPr id="216" name="円/楕円 215"/>
        <xdr:cNvSpPr/>
      </xdr:nvSpPr>
      <xdr:spPr>
        <a:xfrm>
          <a:off x="4064000" y="138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65214</xdr:rowOff>
    </xdr:from>
    <xdr:ext cx="736600" cy="259045"/>
    <xdr:sp macro="" textlink="">
      <xdr:nvSpPr>
        <xdr:cNvPr id="217" name="テキスト ボックス 216"/>
        <xdr:cNvSpPr txBox="1"/>
      </xdr:nvSpPr>
      <xdr:spPr>
        <a:xfrm>
          <a:off x="3733800" y="13609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143,071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98365</xdr:rowOff>
    </xdr:from>
    <xdr:to>
      <xdr:col>4</xdr:col>
      <xdr:colOff>533400</xdr:colOff>
      <xdr:row>81</xdr:row>
      <xdr:rowOff>28515</xdr:rowOff>
    </xdr:to>
    <xdr:sp macro="" textlink="">
      <xdr:nvSpPr>
        <xdr:cNvPr id="218" name="円/楕円 217"/>
        <xdr:cNvSpPr/>
      </xdr:nvSpPr>
      <xdr:spPr>
        <a:xfrm>
          <a:off x="3175000" y="138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38692</xdr:rowOff>
    </xdr:from>
    <xdr:ext cx="762000" cy="259045"/>
    <xdr:sp macro="" textlink="">
      <xdr:nvSpPr>
        <xdr:cNvPr id="219" name="テキスト ボックス 218"/>
        <xdr:cNvSpPr txBox="1"/>
      </xdr:nvSpPr>
      <xdr:spPr>
        <a:xfrm>
          <a:off x="2844800" y="1358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168075</xdr:rowOff>
    </xdr:from>
    <xdr:to>
      <xdr:col>3</xdr:col>
      <xdr:colOff>330200</xdr:colOff>
      <xdr:row>81</xdr:row>
      <xdr:rowOff>98225</xdr:rowOff>
    </xdr:to>
    <xdr:sp macro="" textlink="">
      <xdr:nvSpPr>
        <xdr:cNvPr id="220" name="円/楕円 219"/>
        <xdr:cNvSpPr/>
      </xdr:nvSpPr>
      <xdr:spPr>
        <a:xfrm>
          <a:off x="2286000" y="138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108402</xdr:rowOff>
    </xdr:from>
    <xdr:ext cx="762000" cy="259045"/>
    <xdr:sp macro="" textlink="">
      <xdr:nvSpPr>
        <xdr:cNvPr id="221" name="テキスト ボックス 220"/>
        <xdr:cNvSpPr txBox="1"/>
      </xdr:nvSpPr>
      <xdr:spPr>
        <a:xfrm>
          <a:off x="1955800" y="1365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155,600</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137178</xdr:rowOff>
    </xdr:from>
    <xdr:to>
      <xdr:col>2</xdr:col>
      <xdr:colOff>127000</xdr:colOff>
      <xdr:row>80</xdr:row>
      <xdr:rowOff>67328</xdr:rowOff>
    </xdr:to>
    <xdr:sp macro="" textlink="">
      <xdr:nvSpPr>
        <xdr:cNvPr id="222" name="円/楕円 221"/>
        <xdr:cNvSpPr/>
      </xdr:nvSpPr>
      <xdr:spPr>
        <a:xfrm>
          <a:off x="1397000" y="1368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77505</xdr:rowOff>
    </xdr:from>
    <xdr:ext cx="762000" cy="259045"/>
    <xdr:sp macro="" textlink="">
      <xdr:nvSpPr>
        <xdr:cNvPr id="223" name="テキスト ボックス 222"/>
        <xdr:cNvSpPr txBox="1"/>
      </xdr:nvSpPr>
      <xdr:spPr>
        <a:xfrm>
          <a:off x="1066800" y="1345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類似団体平均を３．５ポイント上回るのは、人件費に係る経常収支比率が平均以下であっても、職員数が類似団体平均より少ないため、年齢構成の偏り、給与表の構成の違いにより高い指数となっている。今後は定員管理と併せて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96096</xdr:rowOff>
    </xdr:to>
    <xdr:cxnSp macro="">
      <xdr:nvCxnSpPr>
        <xdr:cNvPr id="252" name="直線コネクタ 251"/>
        <xdr:cNvCxnSpPr/>
      </xdr:nvCxnSpPr>
      <xdr:spPr>
        <a:xfrm flipV="1">
          <a:off x="17018000" y="13921316"/>
          <a:ext cx="0" cy="748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68173</xdr:rowOff>
    </xdr:from>
    <xdr:ext cx="762000" cy="259045"/>
    <xdr:sp macro="" textlink="">
      <xdr:nvSpPr>
        <xdr:cNvPr id="253" name="給与水準   （国との比較）最小値テキスト"/>
        <xdr:cNvSpPr txBox="1"/>
      </xdr:nvSpPr>
      <xdr:spPr>
        <a:xfrm>
          <a:off x="17106900" y="146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96096</xdr:rowOff>
    </xdr:from>
    <xdr:to>
      <xdr:col>24</xdr:col>
      <xdr:colOff>647700</xdr:colOff>
      <xdr:row>85</xdr:row>
      <xdr:rowOff>96096</xdr:rowOff>
    </xdr:to>
    <xdr:cxnSp macro="">
      <xdr:nvCxnSpPr>
        <xdr:cNvPr id="254" name="直線コネクタ 253"/>
        <xdr:cNvCxnSpPr/>
      </xdr:nvCxnSpPr>
      <xdr:spPr>
        <a:xfrm>
          <a:off x="16929100" y="146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5"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6" name="直線コネクタ 255"/>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162984</xdr:rowOff>
    </xdr:to>
    <xdr:cxnSp macro="">
      <xdr:nvCxnSpPr>
        <xdr:cNvPr id="257" name="直線コネクタ 256"/>
        <xdr:cNvCxnSpPr/>
      </xdr:nvCxnSpPr>
      <xdr:spPr>
        <a:xfrm>
          <a:off x="16179800" y="1446826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8"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9" name="フローチャート : 判断 258"/>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88</xdr:row>
      <xdr:rowOff>136737</xdr:rowOff>
    </xdr:to>
    <xdr:cxnSp macro="">
      <xdr:nvCxnSpPr>
        <xdr:cNvPr id="260" name="直線コネクタ 259"/>
        <xdr:cNvCxnSpPr/>
      </xdr:nvCxnSpPr>
      <xdr:spPr>
        <a:xfrm flipV="1">
          <a:off x="15290800" y="14468263"/>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1" name="フローチャート : 判断 260"/>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2" name="テキスト ボックス 261"/>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88</xdr:row>
      <xdr:rowOff>136737</xdr:rowOff>
    </xdr:to>
    <xdr:cxnSp macro="">
      <xdr:nvCxnSpPr>
        <xdr:cNvPr id="263" name="直線コネクタ 262"/>
        <xdr:cNvCxnSpPr/>
      </xdr:nvCxnSpPr>
      <xdr:spPr>
        <a:xfrm>
          <a:off x="14401800" y="1520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115146</xdr:rowOff>
    </xdr:from>
    <xdr:to>
      <xdr:col>22</xdr:col>
      <xdr:colOff>254000</xdr:colOff>
      <xdr:row>87</xdr:row>
      <xdr:rowOff>45296</xdr:rowOff>
    </xdr:to>
    <xdr:sp macro="" textlink="">
      <xdr:nvSpPr>
        <xdr:cNvPr id="264" name="フローチャート : 判断 263"/>
        <xdr:cNvSpPr/>
      </xdr:nvSpPr>
      <xdr:spPr>
        <a:xfrm>
          <a:off x="15240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55473</xdr:rowOff>
    </xdr:from>
    <xdr:ext cx="762000" cy="259045"/>
    <xdr:sp macro="" textlink="">
      <xdr:nvSpPr>
        <xdr:cNvPr id="265" name="テキスト ボックス 264"/>
        <xdr:cNvSpPr txBox="1"/>
      </xdr:nvSpPr>
      <xdr:spPr>
        <a:xfrm>
          <a:off x="14909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120650</xdr:rowOff>
    </xdr:to>
    <xdr:cxnSp macro="">
      <xdr:nvCxnSpPr>
        <xdr:cNvPr id="266" name="直線コネクタ 265"/>
        <xdr:cNvCxnSpPr/>
      </xdr:nvCxnSpPr>
      <xdr:spPr>
        <a:xfrm>
          <a:off x="13512800" y="1452456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7" name="フローチャート : 判断 266"/>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8" name="テキスト ボックス 267"/>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69" name="フローチャート : 判断 268"/>
        <xdr:cNvSpPr/>
      </xdr:nvSpPr>
      <xdr:spPr>
        <a:xfrm>
          <a:off x="13462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70" name="テキスト ボックス 269"/>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6" name="円/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8061</xdr:rowOff>
    </xdr:from>
    <xdr:ext cx="762000" cy="259045"/>
    <xdr:sp macro="" textlink="">
      <xdr:nvSpPr>
        <xdr:cNvPr id="277" name="給与水準   （国との比較）該当値テキスト"/>
        <xdr:cNvSpPr txBox="1"/>
      </xdr:nvSpPr>
      <xdr:spPr>
        <a:xfrm>
          <a:off x="17106900" y="144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8" name="円/楕円 277"/>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102040</xdr:rowOff>
    </xdr:from>
    <xdr:ext cx="736600" cy="259045"/>
    <xdr:sp macro="" textlink="">
      <xdr:nvSpPr>
        <xdr:cNvPr id="279" name="テキスト ボックス 278"/>
        <xdr:cNvSpPr txBox="1"/>
      </xdr:nvSpPr>
      <xdr:spPr>
        <a:xfrm>
          <a:off x="15798800" y="1450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85937</xdr:rowOff>
    </xdr:from>
    <xdr:to>
      <xdr:col>22</xdr:col>
      <xdr:colOff>254000</xdr:colOff>
      <xdr:row>89</xdr:row>
      <xdr:rowOff>16087</xdr:rowOff>
    </xdr:to>
    <xdr:sp macro="" textlink="">
      <xdr:nvSpPr>
        <xdr:cNvPr id="280" name="円/楕円 279"/>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864</xdr:rowOff>
    </xdr:from>
    <xdr:ext cx="762000" cy="259045"/>
    <xdr:sp macro="" textlink="">
      <xdr:nvSpPr>
        <xdr:cNvPr id="281" name="テキスト ボックス 280"/>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2" name="円/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4" name="円/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5" name="テキスト ボックス 284"/>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行財政改革による定数管理により類似団体平均を３．</a:t>
          </a:r>
          <a:r>
            <a:rPr kumimoji="1" lang="en-US" altLang="ja-JP" sz="1300">
              <a:latin typeface="ＭＳ Ｐゴシック"/>
            </a:rPr>
            <a:t>5</a:t>
          </a:r>
          <a:r>
            <a:rPr kumimoji="1" lang="ja-JP" altLang="en-US" sz="1300">
              <a:latin typeface="ＭＳ Ｐゴシック"/>
            </a:rPr>
            <a:t>ポイント下回っている。新規採用職員５名の増加により総職員数は増加してるが、普通会計職員数は１名減少しいるため平成２５年度より若干落ちている。今後、退職により職員数の減少が見込まれるため、住民サービスの低下にならないよう、引き続き定数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5" name="直線コネクタ 314"/>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6"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7" name="直線コネクタ 316"/>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18"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19" name="直線コネクタ 318"/>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10244</xdr:rowOff>
    </xdr:from>
    <xdr:to>
      <xdr:col>24</xdr:col>
      <xdr:colOff>558800</xdr:colOff>
      <xdr:row>59</xdr:row>
      <xdr:rowOff>15875</xdr:rowOff>
    </xdr:to>
    <xdr:cxnSp macro="">
      <xdr:nvCxnSpPr>
        <xdr:cNvPr id="320" name="直線コネクタ 319"/>
        <xdr:cNvCxnSpPr/>
      </xdr:nvCxnSpPr>
      <xdr:spPr>
        <a:xfrm flipV="1">
          <a:off x="16179800" y="10125794"/>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1"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2" name="フローチャート : 判断 321"/>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168825</xdr:rowOff>
    </xdr:from>
    <xdr:to>
      <xdr:col>23</xdr:col>
      <xdr:colOff>406400</xdr:colOff>
      <xdr:row>59</xdr:row>
      <xdr:rowOff>15875</xdr:rowOff>
    </xdr:to>
    <xdr:cxnSp macro="">
      <xdr:nvCxnSpPr>
        <xdr:cNvPr id="323" name="直線コネクタ 322"/>
        <xdr:cNvCxnSpPr/>
      </xdr:nvCxnSpPr>
      <xdr:spPr>
        <a:xfrm>
          <a:off x="15290800" y="10112925"/>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4" name="フローチャート : 判断 323"/>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5" name="テキスト ボックス 324"/>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159978</xdr:rowOff>
    </xdr:from>
    <xdr:to>
      <xdr:col>22</xdr:col>
      <xdr:colOff>203200</xdr:colOff>
      <xdr:row>58</xdr:row>
      <xdr:rowOff>168825</xdr:rowOff>
    </xdr:to>
    <xdr:cxnSp macro="">
      <xdr:nvCxnSpPr>
        <xdr:cNvPr id="326" name="直線コネクタ 325"/>
        <xdr:cNvCxnSpPr/>
      </xdr:nvCxnSpPr>
      <xdr:spPr>
        <a:xfrm>
          <a:off x="14401800" y="1010407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7" name="フローチャート : 判断 326"/>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28" name="テキスト ボックス 327"/>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159978</xdr:rowOff>
    </xdr:from>
    <xdr:to>
      <xdr:col>21</xdr:col>
      <xdr:colOff>0</xdr:colOff>
      <xdr:row>59</xdr:row>
      <xdr:rowOff>3810</xdr:rowOff>
    </xdr:to>
    <xdr:cxnSp macro="">
      <xdr:nvCxnSpPr>
        <xdr:cNvPr id="329" name="直線コネクタ 328"/>
        <xdr:cNvCxnSpPr/>
      </xdr:nvCxnSpPr>
      <xdr:spPr>
        <a:xfrm flipV="1">
          <a:off x="13512800" y="1010407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0" name="フローチャート : 判断 329"/>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1" name="テキスト ボックス 330"/>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2" name="フローチャート : 判断 331"/>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3" name="テキスト ボックス 332"/>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39" name="円/楕円 338"/>
        <xdr:cNvSpPr/>
      </xdr:nvSpPr>
      <xdr:spPr>
        <a:xfrm>
          <a:off x="16967200" y="100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52171</xdr:rowOff>
    </xdr:from>
    <xdr:ext cx="762000" cy="259045"/>
    <xdr:sp macro="" textlink="">
      <xdr:nvSpPr>
        <xdr:cNvPr id="340" name="定員管理の状況該当値テキスト"/>
        <xdr:cNvSpPr txBox="1"/>
      </xdr:nvSpPr>
      <xdr:spPr>
        <a:xfrm>
          <a:off x="17106900" y="999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136525</xdr:rowOff>
    </xdr:from>
    <xdr:to>
      <xdr:col>23</xdr:col>
      <xdr:colOff>457200</xdr:colOff>
      <xdr:row>59</xdr:row>
      <xdr:rowOff>66675</xdr:rowOff>
    </xdr:to>
    <xdr:sp macro="" textlink="">
      <xdr:nvSpPr>
        <xdr:cNvPr id="341" name="円/楕円 340"/>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76852</xdr:rowOff>
    </xdr:from>
    <xdr:ext cx="736600" cy="259045"/>
    <xdr:sp macro="" textlink="">
      <xdr:nvSpPr>
        <xdr:cNvPr id="342" name="テキスト ボックス 341"/>
        <xdr:cNvSpPr txBox="1"/>
      </xdr:nvSpPr>
      <xdr:spPr>
        <a:xfrm>
          <a:off x="15798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118025</xdr:rowOff>
    </xdr:from>
    <xdr:to>
      <xdr:col>22</xdr:col>
      <xdr:colOff>254000</xdr:colOff>
      <xdr:row>59</xdr:row>
      <xdr:rowOff>48175</xdr:rowOff>
    </xdr:to>
    <xdr:sp macro="" textlink="">
      <xdr:nvSpPr>
        <xdr:cNvPr id="343" name="円/楕円 342"/>
        <xdr:cNvSpPr/>
      </xdr:nvSpPr>
      <xdr:spPr>
        <a:xfrm>
          <a:off x="15240000" y="100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58352</xdr:rowOff>
    </xdr:from>
    <xdr:ext cx="762000" cy="259045"/>
    <xdr:sp macro="" textlink="">
      <xdr:nvSpPr>
        <xdr:cNvPr id="344" name="テキスト ボックス 343"/>
        <xdr:cNvSpPr txBox="1"/>
      </xdr:nvSpPr>
      <xdr:spPr>
        <a:xfrm>
          <a:off x="14909800" y="983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109178</xdr:rowOff>
    </xdr:from>
    <xdr:to>
      <xdr:col>21</xdr:col>
      <xdr:colOff>50800</xdr:colOff>
      <xdr:row>59</xdr:row>
      <xdr:rowOff>39328</xdr:rowOff>
    </xdr:to>
    <xdr:sp macro="" textlink="">
      <xdr:nvSpPr>
        <xdr:cNvPr id="345" name="円/楕円 344"/>
        <xdr:cNvSpPr/>
      </xdr:nvSpPr>
      <xdr:spPr>
        <a:xfrm>
          <a:off x="14351000" y="100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49505</xdr:rowOff>
    </xdr:from>
    <xdr:ext cx="762000" cy="259045"/>
    <xdr:sp macro="" textlink="">
      <xdr:nvSpPr>
        <xdr:cNvPr id="346" name="テキスト ボックス 345"/>
        <xdr:cNvSpPr txBox="1"/>
      </xdr:nvSpPr>
      <xdr:spPr>
        <a:xfrm>
          <a:off x="14020800" y="982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124460</xdr:rowOff>
    </xdr:from>
    <xdr:to>
      <xdr:col>19</xdr:col>
      <xdr:colOff>533400</xdr:colOff>
      <xdr:row>59</xdr:row>
      <xdr:rowOff>54610</xdr:rowOff>
    </xdr:to>
    <xdr:sp macro="" textlink="">
      <xdr:nvSpPr>
        <xdr:cNvPr id="347" name="円/楕円 346"/>
        <xdr:cNvSpPr/>
      </xdr:nvSpPr>
      <xdr:spPr>
        <a:xfrm>
          <a:off x="13462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64787</xdr:rowOff>
    </xdr:from>
    <xdr:ext cx="762000" cy="259045"/>
    <xdr:sp macro="" textlink="">
      <xdr:nvSpPr>
        <xdr:cNvPr id="348" name="テキスト ボックス 347"/>
        <xdr:cNvSpPr txBox="1"/>
      </xdr:nvSpPr>
      <xdr:spPr>
        <a:xfrm>
          <a:off x="13131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類似団体平均を５．４ポイント上回るのは、過去の普通建設事業費に係る起債の償還に伴い上昇している。償還金は、ピークを過ぎているため減少に転じているが、下水道事業の初期投資による元利償還金は未だ増加傾向にあるため、資本費平準化債等の活用により普通会計からの繰出を抑制している。また、平成２３年度決算までは実質公債費比率による許可団体であったが、平成２４年度決算において実質公債費比率１８．０％未満となったことから、今後とも新規発行の抑制に努めながら、繰上償還等を積極的に行い、公債費の更なる圧縮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163830</xdr:rowOff>
    </xdr:from>
    <xdr:to>
      <xdr:col>24</xdr:col>
      <xdr:colOff>558800</xdr:colOff>
      <xdr:row>42</xdr:row>
      <xdr:rowOff>160528</xdr:rowOff>
    </xdr:to>
    <xdr:cxnSp macro="">
      <xdr:nvCxnSpPr>
        <xdr:cNvPr id="376" name="直線コネクタ 375"/>
        <xdr:cNvCxnSpPr/>
      </xdr:nvCxnSpPr>
      <xdr:spPr>
        <a:xfrm flipV="1">
          <a:off x="17018000" y="616458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132605</xdr:rowOff>
    </xdr:from>
    <xdr:ext cx="762000" cy="259045"/>
    <xdr:sp macro="" textlink="">
      <xdr:nvSpPr>
        <xdr:cNvPr id="377" name="公債費負担の状況最小値テキスト"/>
        <xdr:cNvSpPr txBox="1"/>
      </xdr:nvSpPr>
      <xdr:spPr>
        <a:xfrm>
          <a:off x="17106900" y="73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42</xdr:row>
      <xdr:rowOff>160528</xdr:rowOff>
    </xdr:from>
    <xdr:to>
      <xdr:col>24</xdr:col>
      <xdr:colOff>647700</xdr:colOff>
      <xdr:row>42</xdr:row>
      <xdr:rowOff>160528</xdr:rowOff>
    </xdr:to>
    <xdr:cxnSp macro="">
      <xdr:nvCxnSpPr>
        <xdr:cNvPr id="378" name="直線コネクタ 377"/>
        <xdr:cNvCxnSpPr/>
      </xdr:nvCxnSpPr>
      <xdr:spPr>
        <a:xfrm>
          <a:off x="16929100" y="73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78757</xdr:rowOff>
    </xdr:from>
    <xdr:ext cx="762000" cy="259045"/>
    <xdr:sp macro="" textlink="">
      <xdr:nvSpPr>
        <xdr:cNvPr id="379"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35</xdr:row>
      <xdr:rowOff>163830</xdr:rowOff>
    </xdr:from>
    <xdr:to>
      <xdr:col>24</xdr:col>
      <xdr:colOff>647700</xdr:colOff>
      <xdr:row>35</xdr:row>
      <xdr:rowOff>163830</xdr:rowOff>
    </xdr:to>
    <xdr:cxnSp macro="">
      <xdr:nvCxnSpPr>
        <xdr:cNvPr id="380" name="直線コネクタ 379"/>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42</xdr:row>
      <xdr:rowOff>102616</xdr:rowOff>
    </xdr:to>
    <xdr:cxnSp macro="">
      <xdr:nvCxnSpPr>
        <xdr:cNvPr id="381" name="直線コネクタ 380"/>
        <xdr:cNvCxnSpPr/>
      </xdr:nvCxnSpPr>
      <xdr:spPr>
        <a:xfrm flipV="1">
          <a:off x="16179800" y="712012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49547</xdr:rowOff>
    </xdr:from>
    <xdr:ext cx="762000" cy="259045"/>
    <xdr:sp macro="" textlink="">
      <xdr:nvSpPr>
        <xdr:cNvPr id="382" name="公債費負担の状況平均値テキスト"/>
        <xdr:cNvSpPr txBox="1"/>
      </xdr:nvSpPr>
      <xdr:spPr>
        <a:xfrm>
          <a:off x="17106900" y="639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383" name="フローチャート : 判断 382"/>
        <xdr:cNvSpPr/>
      </xdr:nvSpPr>
      <xdr:spPr>
        <a:xfrm>
          <a:off x="169672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102616</xdr:rowOff>
    </xdr:from>
    <xdr:to>
      <xdr:col>23</xdr:col>
      <xdr:colOff>406400</xdr:colOff>
      <xdr:row>43</xdr:row>
      <xdr:rowOff>75946</xdr:rowOff>
    </xdr:to>
    <xdr:cxnSp macro="">
      <xdr:nvCxnSpPr>
        <xdr:cNvPr id="384" name="直線コネクタ 383"/>
        <xdr:cNvCxnSpPr/>
      </xdr:nvCxnSpPr>
      <xdr:spPr>
        <a:xfrm flipV="1">
          <a:off x="15290800" y="730351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158496</xdr:rowOff>
    </xdr:from>
    <xdr:to>
      <xdr:col>23</xdr:col>
      <xdr:colOff>457200</xdr:colOff>
      <xdr:row>39</xdr:row>
      <xdr:rowOff>88646</xdr:rowOff>
    </xdr:to>
    <xdr:sp macro="" textlink="">
      <xdr:nvSpPr>
        <xdr:cNvPr id="385" name="フローチャート : 判断 384"/>
        <xdr:cNvSpPr/>
      </xdr:nvSpPr>
      <xdr:spPr>
        <a:xfrm>
          <a:off x="161290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98823</xdr:rowOff>
    </xdr:from>
    <xdr:ext cx="736600" cy="259045"/>
    <xdr:sp macro="" textlink="">
      <xdr:nvSpPr>
        <xdr:cNvPr id="386" name="テキスト ボックス 385"/>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75946</xdr:rowOff>
    </xdr:from>
    <xdr:to>
      <xdr:col>22</xdr:col>
      <xdr:colOff>203200</xdr:colOff>
      <xdr:row>44</xdr:row>
      <xdr:rowOff>20320</xdr:rowOff>
    </xdr:to>
    <xdr:cxnSp macro="">
      <xdr:nvCxnSpPr>
        <xdr:cNvPr id="387" name="直線コネクタ 386"/>
        <xdr:cNvCxnSpPr/>
      </xdr:nvCxnSpPr>
      <xdr:spPr>
        <a:xfrm flipV="1">
          <a:off x="14401800" y="74482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44958</xdr:rowOff>
    </xdr:from>
    <xdr:to>
      <xdr:col>22</xdr:col>
      <xdr:colOff>254000</xdr:colOff>
      <xdr:row>39</xdr:row>
      <xdr:rowOff>146558</xdr:rowOff>
    </xdr:to>
    <xdr:sp macro="" textlink="">
      <xdr:nvSpPr>
        <xdr:cNvPr id="388" name="フローチャート : 判断 387"/>
        <xdr:cNvSpPr/>
      </xdr:nvSpPr>
      <xdr:spPr>
        <a:xfrm>
          <a:off x="15240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156735</xdr:rowOff>
    </xdr:from>
    <xdr:ext cx="762000" cy="259045"/>
    <xdr:sp macro="" textlink="">
      <xdr:nvSpPr>
        <xdr:cNvPr id="389" name="テキスト ボックス 388"/>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126492</xdr:rowOff>
    </xdr:to>
    <xdr:cxnSp macro="">
      <xdr:nvCxnSpPr>
        <xdr:cNvPr id="390" name="直線コネクタ 389"/>
        <xdr:cNvCxnSpPr/>
      </xdr:nvCxnSpPr>
      <xdr:spPr>
        <a:xfrm flipV="1">
          <a:off x="13512800" y="75641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93218</xdr:rowOff>
    </xdr:from>
    <xdr:to>
      <xdr:col>21</xdr:col>
      <xdr:colOff>50800</xdr:colOff>
      <xdr:row>40</xdr:row>
      <xdr:rowOff>23368</xdr:rowOff>
    </xdr:to>
    <xdr:sp macro="" textlink="">
      <xdr:nvSpPr>
        <xdr:cNvPr id="391" name="フローチャート : 判断 390"/>
        <xdr:cNvSpPr/>
      </xdr:nvSpPr>
      <xdr:spPr>
        <a:xfrm>
          <a:off x="14351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33545</xdr:rowOff>
    </xdr:from>
    <xdr:ext cx="762000" cy="259045"/>
    <xdr:sp macro="" textlink="">
      <xdr:nvSpPr>
        <xdr:cNvPr id="392" name="テキスト ボックス 391"/>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56896</xdr:rowOff>
    </xdr:from>
    <xdr:to>
      <xdr:col>19</xdr:col>
      <xdr:colOff>533400</xdr:colOff>
      <xdr:row>40</xdr:row>
      <xdr:rowOff>158496</xdr:rowOff>
    </xdr:to>
    <xdr:sp macro="" textlink="">
      <xdr:nvSpPr>
        <xdr:cNvPr id="393" name="フローチャート : 判断 392"/>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168673</xdr:rowOff>
    </xdr:from>
    <xdr:ext cx="762000" cy="259045"/>
    <xdr:sp macro="" textlink="">
      <xdr:nvSpPr>
        <xdr:cNvPr id="394" name="テキスト ボックス 393"/>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400" name="円/楕円 399"/>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11955</xdr:rowOff>
    </xdr:from>
    <xdr:ext cx="762000" cy="259045"/>
    <xdr:sp macro="" textlink="">
      <xdr:nvSpPr>
        <xdr:cNvPr id="401"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51816</xdr:rowOff>
    </xdr:from>
    <xdr:to>
      <xdr:col>23</xdr:col>
      <xdr:colOff>457200</xdr:colOff>
      <xdr:row>42</xdr:row>
      <xdr:rowOff>153416</xdr:rowOff>
    </xdr:to>
    <xdr:sp macro="" textlink="">
      <xdr:nvSpPr>
        <xdr:cNvPr id="402" name="円/楕円 401"/>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138193</xdr:rowOff>
    </xdr:from>
    <xdr:ext cx="736600" cy="259045"/>
    <xdr:sp macro="" textlink="">
      <xdr:nvSpPr>
        <xdr:cNvPr id="403" name="テキスト ボックス 402"/>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25146</xdr:rowOff>
    </xdr:from>
    <xdr:to>
      <xdr:col>22</xdr:col>
      <xdr:colOff>254000</xdr:colOff>
      <xdr:row>43</xdr:row>
      <xdr:rowOff>126746</xdr:rowOff>
    </xdr:to>
    <xdr:sp macro="" textlink="">
      <xdr:nvSpPr>
        <xdr:cNvPr id="404" name="円/楕円 403"/>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111523</xdr:rowOff>
    </xdr:from>
    <xdr:ext cx="762000" cy="259045"/>
    <xdr:sp macro="" textlink="">
      <xdr:nvSpPr>
        <xdr:cNvPr id="405" name="テキスト ボックス 404"/>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6" name="円/楕円 405"/>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7" name="テキスト ボックス 406"/>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75692</xdr:rowOff>
    </xdr:from>
    <xdr:to>
      <xdr:col>19</xdr:col>
      <xdr:colOff>533400</xdr:colOff>
      <xdr:row>45</xdr:row>
      <xdr:rowOff>5842</xdr:rowOff>
    </xdr:to>
    <xdr:sp macro="" textlink="">
      <xdr:nvSpPr>
        <xdr:cNvPr id="408" name="円/楕円 407"/>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162069</xdr:rowOff>
    </xdr:from>
    <xdr:ext cx="762000" cy="259045"/>
    <xdr:sp macro="" textlink="">
      <xdr:nvSpPr>
        <xdr:cNvPr id="409" name="テキスト ボックス 408"/>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に国営隈戸川土地改良事業に係る償還金の債務負担行為１，７７４，７３３千円を設定したことや過去に行った普通建設事業費に係る地方債残高が多額だったことで将来負担比率は類似団体と大きくかい離していたが、徐々に減少してきた。しかし、今後は、退職手当負担金の増加が見込まれるため、より適正な定員管理に努める。</a:t>
          </a:r>
          <a:endParaRPr kumimoji="1" lang="en-US" altLang="ja-JP" sz="1300">
            <a:latin typeface="ＭＳ Ｐゴシック"/>
          </a:endParaRPr>
        </a:p>
        <a:p>
          <a:r>
            <a:rPr kumimoji="1" lang="ja-JP" altLang="en-US" sz="1300">
              <a:latin typeface="ＭＳ Ｐゴシック"/>
            </a:rPr>
            <a:t>　なお、平成２６年度は類似団体平均が示されていないため比較はしていない。</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46888</xdr:rowOff>
    </xdr:to>
    <xdr:cxnSp macro="">
      <xdr:nvCxnSpPr>
        <xdr:cNvPr id="436" name="直線コネクタ 435"/>
        <xdr:cNvCxnSpPr/>
      </xdr:nvCxnSpPr>
      <xdr:spPr>
        <a:xfrm flipV="1">
          <a:off x="17018000" y="2451100"/>
          <a:ext cx="0" cy="1367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18965</xdr:rowOff>
    </xdr:from>
    <xdr:ext cx="762000" cy="259045"/>
    <xdr:sp macro="" textlink="">
      <xdr:nvSpPr>
        <xdr:cNvPr id="437" name="将来負担の状況最小値テキスト"/>
        <xdr:cNvSpPr txBox="1"/>
      </xdr:nvSpPr>
      <xdr:spPr>
        <a:xfrm>
          <a:off x="17106900" y="379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46888</xdr:rowOff>
    </xdr:from>
    <xdr:to>
      <xdr:col>24</xdr:col>
      <xdr:colOff>647700</xdr:colOff>
      <xdr:row>22</xdr:row>
      <xdr:rowOff>46888</xdr:rowOff>
    </xdr:to>
    <xdr:cxnSp macro="">
      <xdr:nvCxnSpPr>
        <xdr:cNvPr id="438" name="直線コネクタ 437"/>
        <xdr:cNvCxnSpPr/>
      </xdr:nvCxnSpPr>
      <xdr:spPr>
        <a:xfrm>
          <a:off x="16929100" y="381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9"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163119</xdr:rowOff>
    </xdr:from>
    <xdr:to>
      <xdr:col>24</xdr:col>
      <xdr:colOff>558800</xdr:colOff>
      <xdr:row>16</xdr:row>
      <xdr:rowOff>158648</xdr:rowOff>
    </xdr:to>
    <xdr:cxnSp macro="">
      <xdr:nvCxnSpPr>
        <xdr:cNvPr id="441" name="直線コネクタ 440"/>
        <xdr:cNvCxnSpPr/>
      </xdr:nvCxnSpPr>
      <xdr:spPr>
        <a:xfrm flipV="1">
          <a:off x="16179800" y="2734869"/>
          <a:ext cx="838200" cy="1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42"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3" name="フローチャート : 判断 442"/>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158648</xdr:rowOff>
    </xdr:from>
    <xdr:to>
      <xdr:col>23</xdr:col>
      <xdr:colOff>406400</xdr:colOff>
      <xdr:row>19</xdr:row>
      <xdr:rowOff>24587</xdr:rowOff>
    </xdr:to>
    <xdr:cxnSp macro="">
      <xdr:nvCxnSpPr>
        <xdr:cNvPr id="444" name="直線コネクタ 443"/>
        <xdr:cNvCxnSpPr/>
      </xdr:nvCxnSpPr>
      <xdr:spPr>
        <a:xfrm flipV="1">
          <a:off x="15290800" y="2901848"/>
          <a:ext cx="889000" cy="38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63094</xdr:rowOff>
    </xdr:from>
    <xdr:to>
      <xdr:col>23</xdr:col>
      <xdr:colOff>457200</xdr:colOff>
      <xdr:row>15</xdr:row>
      <xdr:rowOff>164694</xdr:rowOff>
    </xdr:to>
    <xdr:sp macro="" textlink="">
      <xdr:nvSpPr>
        <xdr:cNvPr id="445" name="フローチャート : 判断 444"/>
        <xdr:cNvSpPr/>
      </xdr:nvSpPr>
      <xdr:spPr>
        <a:xfrm>
          <a:off x="16129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3421</xdr:rowOff>
    </xdr:from>
    <xdr:ext cx="736600" cy="259045"/>
    <xdr:sp macro="" textlink="">
      <xdr:nvSpPr>
        <xdr:cNvPr id="446" name="テキスト ボックス 445"/>
        <xdr:cNvSpPr txBox="1"/>
      </xdr:nvSpPr>
      <xdr:spPr>
        <a:xfrm>
          <a:off x="15798800" y="24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24587</xdr:rowOff>
    </xdr:from>
    <xdr:to>
      <xdr:col>22</xdr:col>
      <xdr:colOff>203200</xdr:colOff>
      <xdr:row>21</xdr:row>
      <xdr:rowOff>1169</xdr:rowOff>
    </xdr:to>
    <xdr:cxnSp macro="">
      <xdr:nvCxnSpPr>
        <xdr:cNvPr id="447" name="直線コネクタ 446"/>
        <xdr:cNvCxnSpPr/>
      </xdr:nvCxnSpPr>
      <xdr:spPr>
        <a:xfrm flipV="1">
          <a:off x="14401800" y="3282137"/>
          <a:ext cx="889000" cy="3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159614</xdr:rowOff>
    </xdr:from>
    <xdr:to>
      <xdr:col>22</xdr:col>
      <xdr:colOff>254000</xdr:colOff>
      <xdr:row>16</xdr:row>
      <xdr:rowOff>89764</xdr:rowOff>
    </xdr:to>
    <xdr:sp macro="" textlink="">
      <xdr:nvSpPr>
        <xdr:cNvPr id="448" name="フローチャート : 判断 447"/>
        <xdr:cNvSpPr/>
      </xdr:nvSpPr>
      <xdr:spPr>
        <a:xfrm>
          <a:off x="15240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99941</xdr:rowOff>
    </xdr:from>
    <xdr:ext cx="762000" cy="259045"/>
    <xdr:sp macro="" textlink="">
      <xdr:nvSpPr>
        <xdr:cNvPr id="449" name="テキスト ボックス 448"/>
        <xdr:cNvSpPr txBox="1"/>
      </xdr:nvSpPr>
      <xdr:spPr>
        <a:xfrm>
          <a:off x="14909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1169</xdr:rowOff>
    </xdr:from>
    <xdr:to>
      <xdr:col>21</xdr:col>
      <xdr:colOff>0</xdr:colOff>
      <xdr:row>23</xdr:row>
      <xdr:rowOff>54001</xdr:rowOff>
    </xdr:to>
    <xdr:cxnSp macro="">
      <xdr:nvCxnSpPr>
        <xdr:cNvPr id="450" name="直線コネクタ 449"/>
        <xdr:cNvCxnSpPr/>
      </xdr:nvCxnSpPr>
      <xdr:spPr>
        <a:xfrm flipV="1">
          <a:off x="13512800" y="3601619"/>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104597</xdr:rowOff>
    </xdr:from>
    <xdr:to>
      <xdr:col>21</xdr:col>
      <xdr:colOff>50800</xdr:colOff>
      <xdr:row>16</xdr:row>
      <xdr:rowOff>34747</xdr:rowOff>
    </xdr:to>
    <xdr:sp macro="" textlink="">
      <xdr:nvSpPr>
        <xdr:cNvPr id="451" name="フローチャート : 判断 450"/>
        <xdr:cNvSpPr/>
      </xdr:nvSpPr>
      <xdr:spPr>
        <a:xfrm>
          <a:off x="14351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44924</xdr:rowOff>
    </xdr:from>
    <xdr:ext cx="762000" cy="259045"/>
    <xdr:sp macro="" textlink="">
      <xdr:nvSpPr>
        <xdr:cNvPr id="452" name="テキスト ボックス 451"/>
        <xdr:cNvSpPr txBox="1"/>
      </xdr:nvSpPr>
      <xdr:spPr>
        <a:xfrm>
          <a:off x="14020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5893</xdr:rowOff>
    </xdr:from>
    <xdr:to>
      <xdr:col>19</xdr:col>
      <xdr:colOff>533400</xdr:colOff>
      <xdr:row>17</xdr:row>
      <xdr:rowOff>107493</xdr:rowOff>
    </xdr:to>
    <xdr:sp macro="" textlink="">
      <xdr:nvSpPr>
        <xdr:cNvPr id="453" name="フローチャート : 判断 452"/>
        <xdr:cNvSpPr/>
      </xdr:nvSpPr>
      <xdr:spPr>
        <a:xfrm>
          <a:off x="13462000" y="29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117670</xdr:rowOff>
    </xdr:from>
    <xdr:ext cx="762000" cy="259045"/>
    <xdr:sp macro="" textlink="">
      <xdr:nvSpPr>
        <xdr:cNvPr id="454" name="テキスト ボックス 453"/>
        <xdr:cNvSpPr txBox="1"/>
      </xdr:nvSpPr>
      <xdr:spPr>
        <a:xfrm>
          <a:off x="13131800" y="26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112319</xdr:rowOff>
    </xdr:from>
    <xdr:to>
      <xdr:col>24</xdr:col>
      <xdr:colOff>609600</xdr:colOff>
      <xdr:row>16</xdr:row>
      <xdr:rowOff>42469</xdr:rowOff>
    </xdr:to>
    <xdr:sp macro="" textlink="">
      <xdr:nvSpPr>
        <xdr:cNvPr id="460" name="円/楕円 459"/>
        <xdr:cNvSpPr/>
      </xdr:nvSpPr>
      <xdr:spPr>
        <a:xfrm>
          <a:off x="16967200" y="26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84396</xdr:rowOff>
    </xdr:from>
    <xdr:ext cx="762000" cy="259045"/>
    <xdr:sp macro="" textlink="">
      <xdr:nvSpPr>
        <xdr:cNvPr id="461" name="将来負担の状況該当値テキスト"/>
        <xdr:cNvSpPr txBox="1"/>
      </xdr:nvSpPr>
      <xdr:spPr>
        <a:xfrm>
          <a:off x="17106900" y="265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107848</xdr:rowOff>
    </xdr:from>
    <xdr:to>
      <xdr:col>23</xdr:col>
      <xdr:colOff>457200</xdr:colOff>
      <xdr:row>17</xdr:row>
      <xdr:rowOff>37998</xdr:rowOff>
    </xdr:to>
    <xdr:sp macro="" textlink="">
      <xdr:nvSpPr>
        <xdr:cNvPr id="462" name="円/楕円 461"/>
        <xdr:cNvSpPr/>
      </xdr:nvSpPr>
      <xdr:spPr>
        <a:xfrm>
          <a:off x="16129000" y="2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22775</xdr:rowOff>
    </xdr:from>
    <xdr:ext cx="736600" cy="259045"/>
    <xdr:sp macro="" textlink="">
      <xdr:nvSpPr>
        <xdr:cNvPr id="463" name="テキスト ボックス 462"/>
        <xdr:cNvSpPr txBox="1"/>
      </xdr:nvSpPr>
      <xdr:spPr>
        <a:xfrm>
          <a:off x="15798800" y="293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145237</xdr:rowOff>
    </xdr:from>
    <xdr:to>
      <xdr:col>22</xdr:col>
      <xdr:colOff>254000</xdr:colOff>
      <xdr:row>19</xdr:row>
      <xdr:rowOff>75387</xdr:rowOff>
    </xdr:to>
    <xdr:sp macro="" textlink="">
      <xdr:nvSpPr>
        <xdr:cNvPr id="464" name="円/楕円 463"/>
        <xdr:cNvSpPr/>
      </xdr:nvSpPr>
      <xdr:spPr>
        <a:xfrm>
          <a:off x="15240000" y="32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60164</xdr:rowOff>
    </xdr:from>
    <xdr:ext cx="762000" cy="259045"/>
    <xdr:sp macro="" textlink="">
      <xdr:nvSpPr>
        <xdr:cNvPr id="465" name="テキスト ボックス 464"/>
        <xdr:cNvSpPr txBox="1"/>
      </xdr:nvSpPr>
      <xdr:spPr>
        <a:xfrm>
          <a:off x="14909800" y="33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121819</xdr:rowOff>
    </xdr:from>
    <xdr:to>
      <xdr:col>21</xdr:col>
      <xdr:colOff>50800</xdr:colOff>
      <xdr:row>21</xdr:row>
      <xdr:rowOff>51969</xdr:rowOff>
    </xdr:to>
    <xdr:sp macro="" textlink="">
      <xdr:nvSpPr>
        <xdr:cNvPr id="466" name="円/楕円 465"/>
        <xdr:cNvSpPr/>
      </xdr:nvSpPr>
      <xdr:spPr>
        <a:xfrm>
          <a:off x="14351000" y="35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36746</xdr:rowOff>
    </xdr:from>
    <xdr:ext cx="762000" cy="259045"/>
    <xdr:sp macro="" textlink="">
      <xdr:nvSpPr>
        <xdr:cNvPr id="467" name="テキスト ボックス 466"/>
        <xdr:cNvSpPr txBox="1"/>
      </xdr:nvSpPr>
      <xdr:spPr>
        <a:xfrm>
          <a:off x="14020800" y="363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3201</xdr:rowOff>
    </xdr:from>
    <xdr:to>
      <xdr:col>19</xdr:col>
      <xdr:colOff>533400</xdr:colOff>
      <xdr:row>23</xdr:row>
      <xdr:rowOff>104801</xdr:rowOff>
    </xdr:to>
    <xdr:sp macro="" textlink="">
      <xdr:nvSpPr>
        <xdr:cNvPr id="468" name="円/楕円 467"/>
        <xdr:cNvSpPr/>
      </xdr:nvSpPr>
      <xdr:spPr>
        <a:xfrm>
          <a:off x="13462000" y="39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89578</xdr:rowOff>
    </xdr:from>
    <xdr:ext cx="762000" cy="259045"/>
    <xdr:sp macro="" textlink="">
      <xdr:nvSpPr>
        <xdr:cNvPr id="469" name="テキスト ボックス 468"/>
        <xdr:cNvSpPr txBox="1"/>
      </xdr:nvSpPr>
      <xdr:spPr>
        <a:xfrm>
          <a:off x="13131800" y="403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福島県鏡石町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12,879
12,836
31.30
7,142,893
6,912,536
151,200
3,274,139
5,049,781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29.4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人件費に係る経常収支比率が類似団体平均を０．９ポイント下回るのは、類似団体平均でも職員数が少ないことが挙げられる。今後も引き続き職員定数管理に基づき適正な執行に努める。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102507</xdr:rowOff>
    </xdr:to>
    <xdr:cxnSp macro="">
      <xdr:nvCxnSpPr>
        <xdr:cNvPr id="66" name="直線コネクタ 65"/>
        <xdr:cNvCxnSpPr/>
      </xdr:nvCxnSpPr>
      <xdr:spPr>
        <a:xfrm>
          <a:off x="3987800" y="62502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37</xdr:row>
      <xdr:rowOff>4536</xdr:rowOff>
    </xdr:to>
    <xdr:cxnSp macro="">
      <xdr:nvCxnSpPr>
        <xdr:cNvPr id="69" name="直線コネクタ 68"/>
        <xdr:cNvCxnSpPr/>
      </xdr:nvCxnSpPr>
      <xdr:spPr>
        <a:xfrm flipV="1">
          <a:off x="3098800" y="6250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37</xdr:row>
      <xdr:rowOff>4536</xdr:rowOff>
    </xdr:to>
    <xdr:cxnSp macro="">
      <xdr:nvCxnSpPr>
        <xdr:cNvPr id="72" name="直線コネクタ 71"/>
        <xdr:cNvCxnSpPr/>
      </xdr:nvCxnSpPr>
      <xdr:spPr>
        <a:xfrm>
          <a:off x="2209800" y="630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118836</xdr:rowOff>
    </xdr:from>
    <xdr:to>
      <xdr:col>3</xdr:col>
      <xdr:colOff>142875</xdr:colOff>
      <xdr:row>36</xdr:row>
      <xdr:rowOff>132443</xdr:rowOff>
    </xdr:to>
    <xdr:cxnSp macro="">
      <xdr:nvCxnSpPr>
        <xdr:cNvPr id="75" name="直線コネクタ 74"/>
        <xdr:cNvCxnSpPr/>
      </xdr:nvCxnSpPr>
      <xdr:spPr>
        <a:xfrm>
          <a:off x="1320800" y="61195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5" name="円/楕円 84"/>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68234</xdr:rowOff>
    </xdr:from>
    <xdr:ext cx="762000" cy="259045"/>
    <xdr:sp macro="" textlink="">
      <xdr:nvSpPr>
        <xdr:cNvPr id="86" name="人件費該当値テキスト"/>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7" name="円/楕円 86"/>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8" name="テキスト ボックス 87"/>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89" name="円/楕円 88"/>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65513</xdr:rowOff>
    </xdr:from>
    <xdr:ext cx="762000" cy="259045"/>
    <xdr:sp macro="" textlink="">
      <xdr:nvSpPr>
        <xdr:cNvPr id="90" name="テキスト ボックス 89"/>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81643</xdr:rowOff>
    </xdr:from>
    <xdr:to>
      <xdr:col>3</xdr:col>
      <xdr:colOff>193675</xdr:colOff>
      <xdr:row>37</xdr:row>
      <xdr:rowOff>11793</xdr:rowOff>
    </xdr:to>
    <xdr:sp macro="" textlink="">
      <xdr:nvSpPr>
        <xdr:cNvPr id="91" name="円/楕円 90"/>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21970</xdr:rowOff>
    </xdr:from>
    <xdr:ext cx="762000" cy="259045"/>
    <xdr:sp macro="" textlink="">
      <xdr:nvSpPr>
        <xdr:cNvPr id="92" name="テキスト ボックス 91"/>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68036</xdr:rowOff>
    </xdr:from>
    <xdr:to>
      <xdr:col>1</xdr:col>
      <xdr:colOff>676275</xdr:colOff>
      <xdr:row>35</xdr:row>
      <xdr:rowOff>169636</xdr:rowOff>
    </xdr:to>
    <xdr:sp macro="" textlink="">
      <xdr:nvSpPr>
        <xdr:cNvPr id="93" name="円/楕円 92"/>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8363</xdr:rowOff>
    </xdr:from>
    <xdr:ext cx="762000" cy="259045"/>
    <xdr:sp macro="" textlink="">
      <xdr:nvSpPr>
        <xdr:cNvPr id="94" name="テキスト ボックス 93"/>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を２．２ポイント上回るのは、町民プール等の維持管理については指定管理制度を導入することで、委託先の対象を民間企業へも広げたところであり、今後も引き続き競争に伴うコスト削減効果が期待できるものであり、継続して経費削減に向けて努めて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17</xdr:row>
      <xdr:rowOff>33274</xdr:rowOff>
    </xdr:to>
    <xdr:cxnSp macro="">
      <xdr:nvCxnSpPr>
        <xdr:cNvPr id="125" name="直線コネクタ 124"/>
        <xdr:cNvCxnSpPr/>
      </xdr:nvCxnSpPr>
      <xdr:spPr>
        <a:xfrm>
          <a:off x="15671800" y="28747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140733</xdr:rowOff>
    </xdr:from>
    <xdr:ext cx="762000" cy="259045"/>
    <xdr:sp macro="" textlink="">
      <xdr:nvSpPr>
        <xdr:cNvPr id="126" name="物件費平均値テキスト"/>
        <xdr:cNvSpPr txBox="1"/>
      </xdr:nvSpPr>
      <xdr:spPr>
        <a:xfrm>
          <a:off x="16598900" y="2541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16</xdr:row>
      <xdr:rowOff>131572</xdr:rowOff>
    </xdr:to>
    <xdr:cxnSp macro="">
      <xdr:nvCxnSpPr>
        <xdr:cNvPr id="128" name="直線コネクタ 127"/>
        <xdr:cNvCxnSpPr/>
      </xdr:nvCxnSpPr>
      <xdr:spPr>
        <a:xfrm>
          <a:off x="14782800" y="259130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10414</xdr:rowOff>
    </xdr:from>
    <xdr:to>
      <xdr:col>21</xdr:col>
      <xdr:colOff>361950</xdr:colOff>
      <xdr:row>15</xdr:row>
      <xdr:rowOff>19558</xdr:rowOff>
    </xdr:to>
    <xdr:cxnSp macro="">
      <xdr:nvCxnSpPr>
        <xdr:cNvPr id="131" name="直線コネクタ 130"/>
        <xdr:cNvCxnSpPr/>
      </xdr:nvCxnSpPr>
      <xdr:spPr>
        <a:xfrm>
          <a:off x="13893800" y="2582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33" name="テキスト ボックス 132"/>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15</xdr:row>
      <xdr:rowOff>10414</xdr:rowOff>
    </xdr:to>
    <xdr:cxnSp macro="">
      <xdr:nvCxnSpPr>
        <xdr:cNvPr id="134" name="直線コネクタ 133"/>
        <xdr:cNvCxnSpPr/>
      </xdr:nvCxnSpPr>
      <xdr:spPr>
        <a:xfrm>
          <a:off x="13004800" y="25181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71391</xdr:rowOff>
    </xdr:from>
    <xdr:ext cx="762000" cy="259045"/>
    <xdr:sp macro="" textlink="">
      <xdr:nvSpPr>
        <xdr:cNvPr id="136" name="テキスト ボックス 135"/>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38" name="テキスト ボックス 137"/>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44" name="円/楕円 143"/>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126001</xdr:rowOff>
    </xdr:from>
    <xdr:ext cx="762000" cy="259045"/>
    <xdr:sp macro="" textlink="">
      <xdr:nvSpPr>
        <xdr:cNvPr id="145"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6" name="円/楕円 145"/>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47" name="テキスト ボックス 14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8" name="円/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55135</xdr:rowOff>
    </xdr:from>
    <xdr:ext cx="762000" cy="259045"/>
    <xdr:sp macro="" textlink="">
      <xdr:nvSpPr>
        <xdr:cNvPr id="149" name="テキスト ボックス 148"/>
        <xdr:cNvSpPr txBox="1"/>
      </xdr:nvSpPr>
      <xdr:spPr>
        <a:xfrm>
          <a:off x="14401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131064</xdr:rowOff>
    </xdr:from>
    <xdr:to>
      <xdr:col>20</xdr:col>
      <xdr:colOff>209550</xdr:colOff>
      <xdr:row>15</xdr:row>
      <xdr:rowOff>61214</xdr:rowOff>
    </xdr:to>
    <xdr:sp macro="" textlink="">
      <xdr:nvSpPr>
        <xdr:cNvPr id="150" name="円/楕円 149"/>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51" name="テキスト ボックス 150"/>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153433</xdr:rowOff>
    </xdr:from>
    <xdr:ext cx="762000" cy="259045"/>
    <xdr:sp macro="" textlink="">
      <xdr:nvSpPr>
        <xdr:cNvPr id="153" name="テキスト ボックス 152"/>
        <xdr:cNvSpPr txBox="1"/>
      </xdr:nvSpPr>
      <xdr:spPr>
        <a:xfrm>
          <a:off x="12623800" y="25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扶助費については、類似団体平均同割合である。しかし、平成２２年度以降増加傾向にあり、今後はサービスが低下しないよう適正な運用に努めながら、歳入の確保に努める。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56</xdr:row>
      <xdr:rowOff>12700</xdr:rowOff>
    </xdr:to>
    <xdr:cxnSp macro="">
      <xdr:nvCxnSpPr>
        <xdr:cNvPr id="186" name="直線コネクタ 185"/>
        <xdr:cNvCxnSpPr/>
      </xdr:nvCxnSpPr>
      <xdr:spPr>
        <a:xfrm>
          <a:off x="3987800" y="9518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88900</xdr:rowOff>
    </xdr:to>
    <xdr:cxnSp macro="">
      <xdr:nvCxnSpPr>
        <xdr:cNvPr id="189" name="直線コネクタ 188"/>
        <xdr:cNvCxnSpPr/>
      </xdr:nvCxnSpPr>
      <xdr:spPr>
        <a:xfrm>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69850</xdr:rowOff>
    </xdr:to>
    <xdr:cxnSp macro="">
      <xdr:nvCxnSpPr>
        <xdr:cNvPr id="192" name="直線コネクタ 191"/>
        <xdr:cNvCxnSpPr/>
      </xdr:nvCxnSpPr>
      <xdr:spPr>
        <a:xfrm>
          <a:off x="2209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4" name="テキスト ボックス 193"/>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5" name="直線コネクタ 194"/>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7" name="円/楕円 206"/>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8" name="テキスト ボックス 207"/>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経常収支比率が類似団体平均を４．１ポイント下回るのは、一般会計等からの国民健康保険事業等の公営事業への赤字補填的な繰出がないこと、下水道事業等の公営企業への繰出は、資本費平準化債等の活用により抑制されていることが要因となっ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1270</xdr:rowOff>
    </xdr:to>
    <xdr:cxnSp macro="">
      <xdr:nvCxnSpPr>
        <xdr:cNvPr id="247" name="直線コネクタ 246"/>
        <xdr:cNvCxnSpPr/>
      </xdr:nvCxnSpPr>
      <xdr:spPr>
        <a:xfrm flipV="1">
          <a:off x="15671800" y="9408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xdr:rowOff>
    </xdr:from>
    <xdr:to>
      <xdr:col>22</xdr:col>
      <xdr:colOff>565150</xdr:colOff>
      <xdr:row>55</xdr:row>
      <xdr:rowOff>69850</xdr:rowOff>
    </xdr:to>
    <xdr:cxnSp macro="">
      <xdr:nvCxnSpPr>
        <xdr:cNvPr id="250" name="直線コネクタ 249"/>
        <xdr:cNvCxnSpPr/>
      </xdr:nvCxnSpPr>
      <xdr:spPr>
        <a:xfrm flipV="1">
          <a:off x="14782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69850</xdr:rowOff>
    </xdr:to>
    <xdr:cxnSp macro="">
      <xdr:nvCxnSpPr>
        <xdr:cNvPr id="253" name="直線コネクタ 252"/>
        <xdr:cNvCxnSpPr/>
      </xdr:nvCxnSpPr>
      <xdr:spPr>
        <a:xfrm>
          <a:off x="13893800" y="9415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54</xdr:row>
      <xdr:rowOff>157480</xdr:rowOff>
    </xdr:to>
    <xdr:cxnSp macro="">
      <xdr:nvCxnSpPr>
        <xdr:cNvPr id="256" name="直線コネクタ 255"/>
        <xdr:cNvCxnSpPr/>
      </xdr:nvCxnSpPr>
      <xdr:spPr>
        <a:xfrm>
          <a:off x="13004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8" name="テキスト ボックス 257"/>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60" name="テキスト ボックス 259"/>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66" name="円/楕円 265"/>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67"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68" name="円/楕円 267"/>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69" name="テキスト ボックス 268"/>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0" name="円/楕円 269"/>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1" name="テキスト ボックス 27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2" name="円/楕円 271"/>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3" name="テキスト ボックス 272"/>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4" name="円/楕円 273"/>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5" name="テキスト ボックス 274"/>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平均を０．９ポイント上回るのは、国営隈戸川土地改良事業に係る償還金に対する負担金が多額になることが挙げられる。今後は、繰上償還により負担金を圧縮するとともに、外郭団体等の補助金を含めて補助金の適正な執行について検討を進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77470</xdr:rowOff>
    </xdr:from>
    <xdr:to>
      <xdr:col>24</xdr:col>
      <xdr:colOff>31750</xdr:colOff>
      <xdr:row>37</xdr:row>
      <xdr:rowOff>138430</xdr:rowOff>
    </xdr:to>
    <xdr:cxnSp macro="">
      <xdr:nvCxnSpPr>
        <xdr:cNvPr id="308" name="直線コネクタ 307"/>
        <xdr:cNvCxnSpPr/>
      </xdr:nvCxnSpPr>
      <xdr:spPr>
        <a:xfrm>
          <a:off x="15671800" y="6421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77470</xdr:rowOff>
    </xdr:from>
    <xdr:to>
      <xdr:col>22</xdr:col>
      <xdr:colOff>565150</xdr:colOff>
      <xdr:row>37</xdr:row>
      <xdr:rowOff>85090</xdr:rowOff>
    </xdr:to>
    <xdr:cxnSp macro="">
      <xdr:nvCxnSpPr>
        <xdr:cNvPr id="311" name="直線コネクタ 310"/>
        <xdr:cNvCxnSpPr/>
      </xdr:nvCxnSpPr>
      <xdr:spPr>
        <a:xfrm flipV="1">
          <a:off x="14782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85090</xdr:rowOff>
    </xdr:from>
    <xdr:to>
      <xdr:col>21</xdr:col>
      <xdr:colOff>361950</xdr:colOff>
      <xdr:row>37</xdr:row>
      <xdr:rowOff>115570</xdr:rowOff>
    </xdr:to>
    <xdr:cxnSp macro="">
      <xdr:nvCxnSpPr>
        <xdr:cNvPr id="314" name="直線コネクタ 313"/>
        <xdr:cNvCxnSpPr/>
      </xdr:nvCxnSpPr>
      <xdr:spPr>
        <a:xfrm flipV="1">
          <a:off x="13893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6" name="テキスト ボックス 315"/>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77470</xdr:rowOff>
    </xdr:from>
    <xdr:to>
      <xdr:col>20</xdr:col>
      <xdr:colOff>158750</xdr:colOff>
      <xdr:row>37</xdr:row>
      <xdr:rowOff>115570</xdr:rowOff>
    </xdr:to>
    <xdr:cxnSp macro="">
      <xdr:nvCxnSpPr>
        <xdr:cNvPr id="317" name="直線コネクタ 316"/>
        <xdr:cNvCxnSpPr/>
      </xdr:nvCxnSpPr>
      <xdr:spPr>
        <a:xfrm>
          <a:off x="13004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1" name="テキスト ボックス 320"/>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7" name="円/楕円 326"/>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28"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26670</xdr:rowOff>
    </xdr:from>
    <xdr:to>
      <xdr:col>22</xdr:col>
      <xdr:colOff>615950</xdr:colOff>
      <xdr:row>37</xdr:row>
      <xdr:rowOff>128270</xdr:rowOff>
    </xdr:to>
    <xdr:sp macro="" textlink="">
      <xdr:nvSpPr>
        <xdr:cNvPr id="329" name="円/楕円 328"/>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113047</xdr:rowOff>
    </xdr:from>
    <xdr:ext cx="736600" cy="259045"/>
    <xdr:sp macro="" textlink="">
      <xdr:nvSpPr>
        <xdr:cNvPr id="330" name="テキスト ボックス 329"/>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34290</xdr:rowOff>
    </xdr:from>
    <xdr:to>
      <xdr:col>21</xdr:col>
      <xdr:colOff>412750</xdr:colOff>
      <xdr:row>37</xdr:row>
      <xdr:rowOff>135890</xdr:rowOff>
    </xdr:to>
    <xdr:sp macro="" textlink="">
      <xdr:nvSpPr>
        <xdr:cNvPr id="331" name="円/楕円 330"/>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120667</xdr:rowOff>
    </xdr:from>
    <xdr:ext cx="762000" cy="259045"/>
    <xdr:sp macro="" textlink="">
      <xdr:nvSpPr>
        <xdr:cNvPr id="332" name="テキスト ボックス 331"/>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3" name="円/楕円 332"/>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4" name="テキスト ボックス 333"/>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26670</xdr:rowOff>
    </xdr:from>
    <xdr:to>
      <xdr:col>19</xdr:col>
      <xdr:colOff>6350</xdr:colOff>
      <xdr:row>37</xdr:row>
      <xdr:rowOff>128270</xdr:rowOff>
    </xdr:to>
    <xdr:sp macro="" textlink="">
      <xdr:nvSpPr>
        <xdr:cNvPr id="335" name="円/楕円 334"/>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113047</xdr:rowOff>
    </xdr:from>
    <xdr:ext cx="762000" cy="259045"/>
    <xdr:sp macro="" textlink="">
      <xdr:nvSpPr>
        <xdr:cNvPr id="336" name="テキスト ボックス 335"/>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経費が類似団体平均を３．６ポイント上回るのは、過去の普通建設事業費の元利償還金が多額となるためである。現在は、償還のピークは過ぎたため、減少に転じているが、地方債残高は増加傾向にあるため、地方債の発行にあたっては、事業を精査し公債費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111761</xdr:rowOff>
    </xdr:to>
    <xdr:cxnSp macro="">
      <xdr:nvCxnSpPr>
        <xdr:cNvPr id="369" name="直線コネクタ 368"/>
        <xdr:cNvCxnSpPr/>
      </xdr:nvCxnSpPr>
      <xdr:spPr>
        <a:xfrm flipV="1">
          <a:off x="3987800" y="133629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0"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79</xdr:row>
      <xdr:rowOff>31750</xdr:rowOff>
    </xdr:to>
    <xdr:cxnSp macro="">
      <xdr:nvCxnSpPr>
        <xdr:cNvPr id="372" name="直線コネクタ 371"/>
        <xdr:cNvCxnSpPr/>
      </xdr:nvCxnSpPr>
      <xdr:spPr>
        <a:xfrm flipV="1">
          <a:off x="3098800" y="13484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4" name="テキスト ボックス 37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31750</xdr:rowOff>
    </xdr:from>
    <xdr:to>
      <xdr:col>4</xdr:col>
      <xdr:colOff>346075</xdr:colOff>
      <xdr:row>79</xdr:row>
      <xdr:rowOff>100330</xdr:rowOff>
    </xdr:to>
    <xdr:cxnSp macro="">
      <xdr:nvCxnSpPr>
        <xdr:cNvPr id="375" name="直線コネクタ 374"/>
        <xdr:cNvCxnSpPr/>
      </xdr:nvCxnSpPr>
      <xdr:spPr>
        <a:xfrm flipV="1">
          <a:off x="2209800" y="1357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7" name="テキスト ボックス 37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100330</xdr:rowOff>
    </xdr:to>
    <xdr:cxnSp macro="">
      <xdr:nvCxnSpPr>
        <xdr:cNvPr id="378" name="直線コネクタ 377"/>
        <xdr:cNvCxnSpPr/>
      </xdr:nvCxnSpPr>
      <xdr:spPr>
        <a:xfrm>
          <a:off x="1320800" y="1361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0" name="テキスト ボックス 37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2" name="テキスト ボックス 381"/>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8" name="円/楕円 38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90" name="円/楕円 389"/>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91" name="テキスト ボックス 390"/>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152400</xdr:rowOff>
    </xdr:from>
    <xdr:to>
      <xdr:col>4</xdr:col>
      <xdr:colOff>396875</xdr:colOff>
      <xdr:row>79</xdr:row>
      <xdr:rowOff>82550</xdr:rowOff>
    </xdr:to>
    <xdr:sp macro="" textlink="">
      <xdr:nvSpPr>
        <xdr:cNvPr id="392" name="円/楕円 391"/>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67327</xdr:rowOff>
    </xdr:from>
    <xdr:ext cx="762000" cy="259045"/>
    <xdr:sp macro="" textlink="">
      <xdr:nvSpPr>
        <xdr:cNvPr id="393" name="テキスト ボックス 392"/>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49530</xdr:rowOff>
    </xdr:from>
    <xdr:to>
      <xdr:col>3</xdr:col>
      <xdr:colOff>193675</xdr:colOff>
      <xdr:row>79</xdr:row>
      <xdr:rowOff>151130</xdr:rowOff>
    </xdr:to>
    <xdr:sp macro="" textlink="">
      <xdr:nvSpPr>
        <xdr:cNvPr id="394" name="円/楕円 393"/>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135907</xdr:rowOff>
    </xdr:from>
    <xdr:ext cx="762000" cy="259045"/>
    <xdr:sp macro="" textlink="">
      <xdr:nvSpPr>
        <xdr:cNvPr id="395" name="テキスト ボックス 394"/>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6" name="円/楕円 395"/>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97" name="テキスト ボックス 396"/>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経常収支比率が類似団体平均を１．９ポイント下回るのは、行財政改革により経費削減に努めた一方、過去の普通建設事業費に係る償還は多額となっており、経常収支比率を押し上げる要因となっている。そのため、公債費が減少に転じている分増加傾向にある。公債費以外の経費についても引き続き削減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xdr:rowOff>
    </xdr:from>
    <xdr:to>
      <xdr:col>24</xdr:col>
      <xdr:colOff>31750</xdr:colOff>
      <xdr:row>76</xdr:row>
      <xdr:rowOff>8128</xdr:rowOff>
    </xdr:to>
    <xdr:cxnSp macro="">
      <xdr:nvCxnSpPr>
        <xdr:cNvPr id="428" name="直線コネクタ 427"/>
        <xdr:cNvCxnSpPr/>
      </xdr:nvCxnSpPr>
      <xdr:spPr>
        <a:xfrm>
          <a:off x="15671800" y="1287373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14986</xdr:rowOff>
    </xdr:to>
    <xdr:cxnSp macro="">
      <xdr:nvCxnSpPr>
        <xdr:cNvPr id="431" name="直線コネクタ 430"/>
        <xdr:cNvCxnSpPr/>
      </xdr:nvCxnSpPr>
      <xdr:spPr>
        <a:xfrm>
          <a:off x="14782800" y="128143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127000</xdr:rowOff>
    </xdr:to>
    <xdr:cxnSp macro="">
      <xdr:nvCxnSpPr>
        <xdr:cNvPr id="434" name="直線コネクタ 433"/>
        <xdr:cNvCxnSpPr/>
      </xdr:nvCxnSpPr>
      <xdr:spPr>
        <a:xfrm>
          <a:off x="13893800" y="12722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42418</xdr:rowOff>
    </xdr:from>
    <xdr:to>
      <xdr:col>20</xdr:col>
      <xdr:colOff>158750</xdr:colOff>
      <xdr:row>74</xdr:row>
      <xdr:rowOff>35560</xdr:rowOff>
    </xdr:to>
    <xdr:cxnSp macro="">
      <xdr:nvCxnSpPr>
        <xdr:cNvPr id="437" name="直線コネクタ 436"/>
        <xdr:cNvCxnSpPr/>
      </xdr:nvCxnSpPr>
      <xdr:spPr>
        <a:xfrm>
          <a:off x="13004800" y="125582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41" name="テキスト ボックス 44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128778</xdr:rowOff>
    </xdr:from>
    <xdr:to>
      <xdr:col>24</xdr:col>
      <xdr:colOff>82550</xdr:colOff>
      <xdr:row>76</xdr:row>
      <xdr:rowOff>58928</xdr:rowOff>
    </xdr:to>
    <xdr:sp macro="" textlink="">
      <xdr:nvSpPr>
        <xdr:cNvPr id="447" name="円/楕円 446"/>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145305</xdr:rowOff>
    </xdr:from>
    <xdr:ext cx="762000" cy="259045"/>
    <xdr:sp macro="" textlink="">
      <xdr:nvSpPr>
        <xdr:cNvPr id="448"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135636</xdr:rowOff>
    </xdr:from>
    <xdr:to>
      <xdr:col>22</xdr:col>
      <xdr:colOff>615950</xdr:colOff>
      <xdr:row>75</xdr:row>
      <xdr:rowOff>65786</xdr:rowOff>
    </xdr:to>
    <xdr:sp macro="" textlink="">
      <xdr:nvSpPr>
        <xdr:cNvPr id="449" name="円/楕円 448"/>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75963</xdr:rowOff>
    </xdr:from>
    <xdr:ext cx="736600" cy="259045"/>
    <xdr:sp macro="" textlink="">
      <xdr:nvSpPr>
        <xdr:cNvPr id="450" name="テキスト ボックス 449"/>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1" name="円/楕円 450"/>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2" name="テキスト ボックス 451"/>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156210</xdr:rowOff>
    </xdr:from>
    <xdr:to>
      <xdr:col>20</xdr:col>
      <xdr:colOff>209550</xdr:colOff>
      <xdr:row>74</xdr:row>
      <xdr:rowOff>86360</xdr:rowOff>
    </xdr:to>
    <xdr:sp macro="" textlink="">
      <xdr:nvSpPr>
        <xdr:cNvPr id="453" name="円/楕円 452"/>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96537</xdr:rowOff>
    </xdr:from>
    <xdr:ext cx="762000" cy="259045"/>
    <xdr:sp macro="" textlink="">
      <xdr:nvSpPr>
        <xdr:cNvPr id="454" name="テキスト ボックス 453"/>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163068</xdr:rowOff>
    </xdr:from>
    <xdr:to>
      <xdr:col>19</xdr:col>
      <xdr:colOff>6350</xdr:colOff>
      <xdr:row>73</xdr:row>
      <xdr:rowOff>93218</xdr:rowOff>
    </xdr:to>
    <xdr:sp macro="" textlink="">
      <xdr:nvSpPr>
        <xdr:cNvPr id="455" name="円/楕円 454"/>
        <xdr:cNvSpPr/>
      </xdr:nvSpPr>
      <xdr:spPr>
        <a:xfrm>
          <a:off x="12954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103395</xdr:rowOff>
    </xdr:from>
    <xdr:ext cx="762000" cy="259045"/>
    <xdr:sp macro="" textlink="">
      <xdr:nvSpPr>
        <xdr:cNvPr id="456" name="テキスト ボックス 455"/>
        <xdr:cNvSpPr txBox="1"/>
      </xdr:nvSpPr>
      <xdr:spPr>
        <a:xfrm>
          <a:off x="12623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福島県鏡石町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126352</xdr:rowOff>
    </xdr:from>
    <xdr:to>
      <xdr:col>4</xdr:col>
      <xdr:colOff>1117600</xdr:colOff>
      <xdr:row>19</xdr:row>
      <xdr:rowOff>154375</xdr:rowOff>
    </xdr:to>
    <xdr:cxnSp macro="">
      <xdr:nvCxnSpPr>
        <xdr:cNvPr id="54" name="直線コネクタ 53"/>
        <xdr:cNvCxnSpPr/>
      </xdr:nvCxnSpPr>
      <xdr:spPr bwMode="auto">
        <a:xfrm flipV="1">
          <a:off x="5003800" y="3431527"/>
          <a:ext cx="647700" cy="28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146764</xdr:rowOff>
    </xdr:from>
    <xdr:to>
      <xdr:col>4</xdr:col>
      <xdr:colOff>469900</xdr:colOff>
      <xdr:row>19</xdr:row>
      <xdr:rowOff>154375</xdr:rowOff>
    </xdr:to>
    <xdr:cxnSp macro="">
      <xdr:nvCxnSpPr>
        <xdr:cNvPr id="57" name="直線コネクタ 56"/>
        <xdr:cNvCxnSpPr/>
      </xdr:nvCxnSpPr>
      <xdr:spPr bwMode="auto">
        <a:xfrm>
          <a:off x="4305300" y="3451939"/>
          <a:ext cx="698500" cy="7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146764</xdr:rowOff>
    </xdr:from>
    <xdr:to>
      <xdr:col>3</xdr:col>
      <xdr:colOff>904875</xdr:colOff>
      <xdr:row>19</xdr:row>
      <xdr:rowOff>147003</xdr:rowOff>
    </xdr:to>
    <xdr:cxnSp macro="">
      <xdr:nvCxnSpPr>
        <xdr:cNvPr id="60" name="直線コネクタ 59"/>
        <xdr:cNvCxnSpPr/>
      </xdr:nvCxnSpPr>
      <xdr:spPr bwMode="auto">
        <a:xfrm flipV="1">
          <a:off x="3606800" y="3451939"/>
          <a:ext cx="698500" cy="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147003</xdr:rowOff>
    </xdr:from>
    <xdr:to>
      <xdr:col>3</xdr:col>
      <xdr:colOff>206375</xdr:colOff>
      <xdr:row>20</xdr:row>
      <xdr:rowOff>18034</xdr:rowOff>
    </xdr:to>
    <xdr:cxnSp macro="">
      <xdr:nvCxnSpPr>
        <xdr:cNvPr id="63" name="直線コネクタ 62"/>
        <xdr:cNvCxnSpPr/>
      </xdr:nvCxnSpPr>
      <xdr:spPr bwMode="auto">
        <a:xfrm flipV="1">
          <a:off x="2908300" y="3452178"/>
          <a:ext cx="698500" cy="4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75552</xdr:rowOff>
    </xdr:from>
    <xdr:to>
      <xdr:col>5</xdr:col>
      <xdr:colOff>34925</xdr:colOff>
      <xdr:row>20</xdr:row>
      <xdr:rowOff>5702</xdr:rowOff>
    </xdr:to>
    <xdr:sp macro="" textlink="">
      <xdr:nvSpPr>
        <xdr:cNvPr id="73" name="円/楕円 72"/>
        <xdr:cNvSpPr/>
      </xdr:nvSpPr>
      <xdr:spPr bwMode="auto">
        <a:xfrm>
          <a:off x="5600700" y="338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155579</xdr:rowOff>
    </xdr:from>
    <xdr:ext cx="762000" cy="259045"/>
    <xdr:sp macro="" textlink="">
      <xdr:nvSpPr>
        <xdr:cNvPr id="74" name="人口1人当たり決算額の推移該当値テキスト130"/>
        <xdr:cNvSpPr txBox="1"/>
      </xdr:nvSpPr>
      <xdr:spPr>
        <a:xfrm>
          <a:off x="5740400" y="328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83,068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103575</xdr:rowOff>
    </xdr:from>
    <xdr:to>
      <xdr:col>4</xdr:col>
      <xdr:colOff>520700</xdr:colOff>
      <xdr:row>20</xdr:row>
      <xdr:rowOff>33725</xdr:rowOff>
    </xdr:to>
    <xdr:sp macro="" textlink="">
      <xdr:nvSpPr>
        <xdr:cNvPr id="75" name="円/楕円 74"/>
        <xdr:cNvSpPr/>
      </xdr:nvSpPr>
      <xdr:spPr bwMode="auto">
        <a:xfrm>
          <a:off x="4953000" y="340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18502</xdr:rowOff>
    </xdr:from>
    <xdr:ext cx="736600" cy="259045"/>
    <xdr:sp macro="" textlink="">
      <xdr:nvSpPr>
        <xdr:cNvPr id="76" name="テキスト ボックス 75"/>
        <xdr:cNvSpPr txBox="1"/>
      </xdr:nvSpPr>
      <xdr:spPr>
        <a:xfrm>
          <a:off x="4622800" y="349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80,126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95964</xdr:rowOff>
    </xdr:from>
    <xdr:to>
      <xdr:col>3</xdr:col>
      <xdr:colOff>955675</xdr:colOff>
      <xdr:row>20</xdr:row>
      <xdr:rowOff>26114</xdr:rowOff>
    </xdr:to>
    <xdr:sp macro="" textlink="">
      <xdr:nvSpPr>
        <xdr:cNvPr id="77" name="円/楕円 76"/>
        <xdr:cNvSpPr/>
      </xdr:nvSpPr>
      <xdr:spPr bwMode="auto">
        <a:xfrm>
          <a:off x="4254500" y="340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10891</xdr:rowOff>
    </xdr:from>
    <xdr:ext cx="762000" cy="259045"/>
    <xdr:sp macro="" textlink="">
      <xdr:nvSpPr>
        <xdr:cNvPr id="78" name="テキスト ボックス 77"/>
        <xdr:cNvSpPr txBox="1"/>
      </xdr:nvSpPr>
      <xdr:spPr>
        <a:xfrm>
          <a:off x="3924300" y="34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96203</xdr:rowOff>
    </xdr:from>
    <xdr:to>
      <xdr:col>3</xdr:col>
      <xdr:colOff>257175</xdr:colOff>
      <xdr:row>20</xdr:row>
      <xdr:rowOff>26353</xdr:rowOff>
    </xdr:to>
    <xdr:sp macro="" textlink="">
      <xdr:nvSpPr>
        <xdr:cNvPr id="79" name="円/楕円 78"/>
        <xdr:cNvSpPr/>
      </xdr:nvSpPr>
      <xdr:spPr bwMode="auto">
        <a:xfrm>
          <a:off x="3556000" y="340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11130</xdr:rowOff>
    </xdr:from>
    <xdr:ext cx="762000" cy="259045"/>
    <xdr:sp macro="" textlink="">
      <xdr:nvSpPr>
        <xdr:cNvPr id="80" name="テキスト ボックス 79"/>
        <xdr:cNvSpPr txBox="1"/>
      </xdr:nvSpPr>
      <xdr:spPr>
        <a:xfrm>
          <a:off x="3225800" y="348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80,900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138684</xdr:rowOff>
    </xdr:from>
    <xdr:to>
      <xdr:col>2</xdr:col>
      <xdr:colOff>692150</xdr:colOff>
      <xdr:row>20</xdr:row>
      <xdr:rowOff>68834</xdr:rowOff>
    </xdr:to>
    <xdr:sp macro="" textlink="">
      <xdr:nvSpPr>
        <xdr:cNvPr id="81" name="円/楕円 80"/>
        <xdr:cNvSpPr/>
      </xdr:nvSpPr>
      <xdr:spPr bwMode="auto">
        <a:xfrm>
          <a:off x="2857500" y="3443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53611</xdr:rowOff>
    </xdr:from>
    <xdr:ext cx="762000" cy="259045"/>
    <xdr:sp macro="" textlink="">
      <xdr:nvSpPr>
        <xdr:cNvPr id="82" name="テキスト ボックス 81"/>
        <xdr:cNvSpPr txBox="1"/>
      </xdr:nvSpPr>
      <xdr:spPr>
        <a:xfrm>
          <a:off x="2527300" y="353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216428</xdr:rowOff>
    </xdr:from>
    <xdr:to>
      <xdr:col>4</xdr:col>
      <xdr:colOff>1117600</xdr:colOff>
      <xdr:row>35</xdr:row>
      <xdr:rowOff>126543</xdr:rowOff>
    </xdr:to>
    <xdr:cxnSp macro="">
      <xdr:nvCxnSpPr>
        <xdr:cNvPr id="115" name="直線コネクタ 114"/>
        <xdr:cNvCxnSpPr/>
      </xdr:nvCxnSpPr>
      <xdr:spPr bwMode="auto">
        <a:xfrm>
          <a:off x="5003800" y="6483878"/>
          <a:ext cx="647700" cy="25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235318</xdr:rowOff>
    </xdr:from>
    <xdr:ext cx="762000" cy="259045"/>
    <xdr:sp macro="" textlink="">
      <xdr:nvSpPr>
        <xdr:cNvPr id="116" name="人口1人当たり決算額の推移平均値テキスト445"/>
        <xdr:cNvSpPr txBox="1"/>
      </xdr:nvSpPr>
      <xdr:spPr>
        <a:xfrm>
          <a:off x="5740400" y="68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122931</xdr:rowOff>
    </xdr:from>
    <xdr:to>
      <xdr:col>4</xdr:col>
      <xdr:colOff>469900</xdr:colOff>
      <xdr:row>34</xdr:row>
      <xdr:rowOff>216428</xdr:rowOff>
    </xdr:to>
    <xdr:cxnSp macro="">
      <xdr:nvCxnSpPr>
        <xdr:cNvPr id="118" name="直線コネクタ 117"/>
        <xdr:cNvCxnSpPr/>
      </xdr:nvCxnSpPr>
      <xdr:spPr bwMode="auto">
        <a:xfrm>
          <a:off x="4305300" y="6390381"/>
          <a:ext cx="698500" cy="9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224063</xdr:rowOff>
    </xdr:from>
    <xdr:to>
      <xdr:col>3</xdr:col>
      <xdr:colOff>904875</xdr:colOff>
      <xdr:row>34</xdr:row>
      <xdr:rowOff>122931</xdr:rowOff>
    </xdr:to>
    <xdr:cxnSp macro="">
      <xdr:nvCxnSpPr>
        <xdr:cNvPr id="121" name="直線コネクタ 120"/>
        <xdr:cNvCxnSpPr/>
      </xdr:nvCxnSpPr>
      <xdr:spPr bwMode="auto">
        <a:xfrm>
          <a:off x="3606800" y="6148613"/>
          <a:ext cx="698500" cy="24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104917</xdr:rowOff>
    </xdr:from>
    <xdr:to>
      <xdr:col>3</xdr:col>
      <xdr:colOff>206375</xdr:colOff>
      <xdr:row>33</xdr:row>
      <xdr:rowOff>224063</xdr:rowOff>
    </xdr:to>
    <xdr:cxnSp macro="">
      <xdr:nvCxnSpPr>
        <xdr:cNvPr id="124" name="直線コネクタ 123"/>
        <xdr:cNvCxnSpPr/>
      </xdr:nvCxnSpPr>
      <xdr:spPr bwMode="auto">
        <a:xfrm>
          <a:off x="2908300" y="6029467"/>
          <a:ext cx="698500" cy="119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141271</xdr:rowOff>
    </xdr:from>
    <xdr:ext cx="762000" cy="259045"/>
    <xdr:sp macro="" textlink="">
      <xdr:nvSpPr>
        <xdr:cNvPr id="128" name="テキスト ボックス 127"/>
        <xdr:cNvSpPr txBox="1"/>
      </xdr:nvSpPr>
      <xdr:spPr>
        <a:xfrm>
          <a:off x="25273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75743</xdr:rowOff>
    </xdr:from>
    <xdr:to>
      <xdr:col>5</xdr:col>
      <xdr:colOff>34925</xdr:colOff>
      <xdr:row>35</xdr:row>
      <xdr:rowOff>177343</xdr:rowOff>
    </xdr:to>
    <xdr:sp macro="" textlink="">
      <xdr:nvSpPr>
        <xdr:cNvPr id="134" name="円/楕円 133"/>
        <xdr:cNvSpPr/>
      </xdr:nvSpPr>
      <xdr:spPr bwMode="auto">
        <a:xfrm>
          <a:off x="5600700" y="668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263720</xdr:rowOff>
    </xdr:from>
    <xdr:ext cx="762000" cy="259045"/>
    <xdr:sp macro="" textlink="">
      <xdr:nvSpPr>
        <xdr:cNvPr id="135" name="人口1人当たり決算額の推移該当値テキスト445"/>
        <xdr:cNvSpPr txBox="1"/>
      </xdr:nvSpPr>
      <xdr:spPr>
        <a:xfrm>
          <a:off x="5740400" y="653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26,260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165628</xdr:rowOff>
    </xdr:from>
    <xdr:to>
      <xdr:col>4</xdr:col>
      <xdr:colOff>520700</xdr:colOff>
      <xdr:row>34</xdr:row>
      <xdr:rowOff>267229</xdr:rowOff>
    </xdr:to>
    <xdr:sp macro="" textlink="">
      <xdr:nvSpPr>
        <xdr:cNvPr id="136" name="円/楕円 135"/>
        <xdr:cNvSpPr/>
      </xdr:nvSpPr>
      <xdr:spPr bwMode="auto">
        <a:xfrm>
          <a:off x="4953000" y="643307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277405</xdr:rowOff>
    </xdr:from>
    <xdr:ext cx="736600" cy="259045"/>
    <xdr:sp macro="" textlink="">
      <xdr:nvSpPr>
        <xdr:cNvPr id="137" name="テキスト ボックス 136"/>
        <xdr:cNvSpPr txBox="1"/>
      </xdr:nvSpPr>
      <xdr:spPr>
        <a:xfrm>
          <a:off x="4622800" y="6201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72131</xdr:rowOff>
    </xdr:from>
    <xdr:to>
      <xdr:col>3</xdr:col>
      <xdr:colOff>955675</xdr:colOff>
      <xdr:row>34</xdr:row>
      <xdr:rowOff>173731</xdr:rowOff>
    </xdr:to>
    <xdr:sp macro="" textlink="">
      <xdr:nvSpPr>
        <xdr:cNvPr id="138" name="円/楕円 137"/>
        <xdr:cNvSpPr/>
      </xdr:nvSpPr>
      <xdr:spPr bwMode="auto">
        <a:xfrm>
          <a:off x="4254500" y="6339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183908</xdr:rowOff>
    </xdr:from>
    <xdr:ext cx="762000" cy="259045"/>
    <xdr:sp macro="" textlink="">
      <xdr:nvSpPr>
        <xdr:cNvPr id="139" name="テキスト ボックス 138"/>
        <xdr:cNvSpPr txBox="1"/>
      </xdr:nvSpPr>
      <xdr:spPr>
        <a:xfrm>
          <a:off x="3924300" y="61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173263</xdr:rowOff>
    </xdr:from>
    <xdr:to>
      <xdr:col>3</xdr:col>
      <xdr:colOff>257175</xdr:colOff>
      <xdr:row>33</xdr:row>
      <xdr:rowOff>274863</xdr:rowOff>
    </xdr:to>
    <xdr:sp macro="" textlink="">
      <xdr:nvSpPr>
        <xdr:cNvPr id="140" name="円/楕円 139"/>
        <xdr:cNvSpPr/>
      </xdr:nvSpPr>
      <xdr:spPr bwMode="auto">
        <a:xfrm>
          <a:off x="3556000" y="609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113590</xdr:rowOff>
    </xdr:from>
    <xdr:ext cx="762000" cy="259045"/>
    <xdr:sp macro="" textlink="">
      <xdr:nvSpPr>
        <xdr:cNvPr id="141" name="テキスト ボックス 140"/>
        <xdr:cNvSpPr txBox="1"/>
      </xdr:nvSpPr>
      <xdr:spPr>
        <a:xfrm>
          <a:off x="3225800" y="586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54117</xdr:rowOff>
    </xdr:from>
    <xdr:to>
      <xdr:col>2</xdr:col>
      <xdr:colOff>692150</xdr:colOff>
      <xdr:row>33</xdr:row>
      <xdr:rowOff>155717</xdr:rowOff>
    </xdr:to>
    <xdr:sp macro="" textlink="">
      <xdr:nvSpPr>
        <xdr:cNvPr id="142" name="円/楕円 141"/>
        <xdr:cNvSpPr/>
      </xdr:nvSpPr>
      <xdr:spPr bwMode="auto">
        <a:xfrm>
          <a:off x="2857500" y="5978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337344</xdr:rowOff>
    </xdr:from>
    <xdr:ext cx="762000" cy="259045"/>
    <xdr:sp macro="" textlink="">
      <xdr:nvSpPr>
        <xdr:cNvPr id="143" name="テキスト ボックス 142"/>
        <xdr:cNvSpPr txBox="1"/>
      </xdr:nvSpPr>
      <xdr:spPr>
        <a:xfrm>
          <a:off x="2527300" y="57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財政調整基金残高については、平成２２年度から２６年度については財政調整基金の取崩しは行わず、毎年積立てたことにより増加している。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実質単年度収支については、東日本大震災により財政措置の震災復旧事業を中心に行ったため実質収支額が平成２３・２４年度と増加しており、平成２５年度はマイナスとなっている。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標準財政規模に対する財政調整基金残高は、１０％以上が望ましいとされていることから、今後も引き続き計画的な積立に努めていく。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０年度以降連結実質赤字比率に係る赤字は発生していない。連結実質赤字比率に係る黒字割合は、平成２４年度の３６．５８％が最も高く、平成２２年度の２０．１７％が最も低い状況である。平成２１年度に工業団地事業特別会計において、南町地区事業を実施したことにより黒字割合が減少したが、２０％以上を保っている状況であり、計画的に予算が執行されている。なお、土地収入見込み額の増加により、工業団地事業特別会計の黒字額が大幅に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償還のピークが過ぎたことや平成２２年度から平成２６年度にかけて繰上償還を総額約２２７百万円を行なったことにより、元利償還金が減少し、実質公債費比率の割合は減少した。一方、債務負担行為に基づく支出額は、平成２２年度に国営隈戸川土地改良事業の債務負担行為を設定したことが減少を抑える要因となっている。平成２４年度決算における実質公債費比率は１８．０％未満となり、平成２６年度決算においては１３．９％と数値が改善されてきていることから新たな債務負担行為を設定しないなど、数値が悪化しないように引き続き財政健全化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平成２２年度に設定した国営土地改良事業係る債務負担行為に基づく支出予定額が年々減少していることや財政調整基金等の増額に伴う充当可能基金が増加したことにより将来負担比率も減少している。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しかし、減少傾向にはあるが、一般会計等に係る地方債の現在高が高水準で推移していることや公営企業債等繰入見込額は減少しているが多額であるため、今後は大幅な数値の改善が見込まれない。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そのため、今後新規事業を行う場合は交付税算入率の高い事業を選択する等により基準財政需要額算入見込額を増加させるなど将来負担の軽減に努める。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7142893</v>
      </c>
      <c r="BO4" s="379"/>
      <c r="BP4" s="379"/>
      <c r="BQ4" s="379"/>
      <c r="BR4" s="379"/>
      <c r="BS4" s="379"/>
      <c r="BT4" s="379"/>
      <c r="BU4" s="380"/>
      <c r="BV4" s="378">
        <v>8238996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6912536</v>
      </c>
      <c r="BO5" s="384"/>
      <c r="BP5" s="384"/>
      <c r="BQ5" s="384"/>
      <c r="BR5" s="384"/>
      <c r="BS5" s="384"/>
      <c r="BT5" s="384"/>
      <c r="BU5" s="385"/>
      <c r="BV5" s="383">
        <v>7780942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86.1</v>
      </c>
      <c r="CU5" s="354"/>
      <c r="CV5" s="354"/>
      <c r="CW5" s="354"/>
      <c r="CX5" s="354"/>
      <c r="CY5" s="354"/>
      <c r="CZ5" s="354"/>
      <c r="DA5" s="355"/>
      <c r="DB5" s="353">
        <v>84.1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230357</v>
      </c>
      <c r="BO6" s="384"/>
      <c r="BP6" s="384"/>
      <c r="BQ6" s="384"/>
      <c r="BR6" s="384"/>
      <c r="BS6" s="384"/>
      <c r="BT6" s="384"/>
      <c r="BU6" s="385"/>
      <c r="BV6" s="383">
        <v>458054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93.4</v>
      </c>
      <c r="CU6" s="530"/>
      <c r="CV6" s="530"/>
      <c r="CW6" s="530"/>
      <c r="CX6" s="530"/>
      <c r="CY6" s="530"/>
      <c r="CZ6" s="530"/>
      <c r="DA6" s="531"/>
      <c r="DB6" s="529">
        <v>91.8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79157</v>
      </c>
      <c r="BO7" s="384"/>
      <c r="BP7" s="384"/>
      <c r="BQ7" s="384"/>
      <c r="BR7" s="384"/>
      <c r="BS7" s="384"/>
      <c r="BT7" s="384"/>
      <c r="BU7" s="385"/>
      <c r="BV7" s="383">
        <v>292890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3274139</v>
      </c>
      <c r="CU7" s="384"/>
      <c r="CV7" s="384"/>
      <c r="CW7" s="384"/>
      <c r="CX7" s="384"/>
      <c r="CY7" s="384"/>
      <c r="CZ7" s="384"/>
      <c r="DA7" s="385"/>
      <c r="DB7" s="383">
        <v>3260110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151200</v>
      </c>
      <c r="BO8" s="384"/>
      <c r="BP8" s="384"/>
      <c r="BQ8" s="384"/>
      <c r="BR8" s="384"/>
      <c r="BS8" s="384"/>
      <c r="BT8" s="384"/>
      <c r="BU8" s="385"/>
      <c r="BV8" s="383">
        <v>165164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0.52</v>
      </c>
      <c r="CU8" s="493"/>
      <c r="CV8" s="493"/>
      <c r="CW8" s="493"/>
      <c r="CX8" s="493"/>
      <c r="CY8" s="493"/>
      <c r="CZ8" s="493"/>
      <c r="DA8" s="494"/>
      <c r="DB8" s="492">
        <v>0.52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12815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-13964</v>
      </c>
      <c r="BO9" s="384"/>
      <c r="BP9" s="384"/>
      <c r="BQ9" s="384"/>
      <c r="BR9" s="384"/>
      <c r="BS9" s="384"/>
      <c r="BT9" s="384"/>
      <c r="BU9" s="385"/>
      <c r="BV9" s="383">
        <v>-221271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15.5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12746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83109</v>
      </c>
      <c r="BO10" s="384"/>
      <c r="BP10" s="384"/>
      <c r="BQ10" s="384"/>
      <c r="BR10" s="384"/>
      <c r="BS10" s="384"/>
      <c r="BT10" s="384"/>
      <c r="BU10" s="385"/>
      <c r="BV10" s="383">
        <v>94520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76907</v>
      </c>
      <c r="BO11" s="384"/>
      <c r="BP11" s="384"/>
      <c r="BQ11" s="384"/>
      <c r="BR11" s="384"/>
      <c r="BS11" s="384"/>
      <c r="BT11" s="384"/>
      <c r="BU11" s="385"/>
      <c r="BV11" s="383">
        <v>100000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12879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12836</v>
      </c>
      <c r="S13" s="485"/>
      <c r="T13" s="485"/>
      <c r="U13" s="485"/>
      <c r="V13" s="486"/>
      <c r="W13" s="472" t="s">
        <v>123</v>
      </c>
      <c r="X13" s="396"/>
      <c r="Y13" s="396"/>
      <c r="Z13" s="396"/>
      <c r="AA13" s="396"/>
      <c r="AB13" s="397"/>
      <c r="AC13" s="359">
        <v>643</v>
      </c>
      <c r="AD13" s="360"/>
      <c r="AE13" s="360"/>
      <c r="AF13" s="360"/>
      <c r="AG13" s="361"/>
      <c r="AH13" s="359">
        <v>826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146052</v>
      </c>
      <c r="BO13" s="384"/>
      <c r="BP13" s="384"/>
      <c r="BQ13" s="384"/>
      <c r="BR13" s="384"/>
      <c r="BS13" s="384"/>
      <c r="BT13" s="384"/>
      <c r="BU13" s="385"/>
      <c r="BV13" s="383">
        <v>-26751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13.9</v>
      </c>
      <c r="CU13" s="354"/>
      <c r="CV13" s="354"/>
      <c r="CW13" s="354"/>
      <c r="CX13" s="354"/>
      <c r="CY13" s="354"/>
      <c r="CZ13" s="354"/>
      <c r="DA13" s="355"/>
      <c r="DB13" s="353">
        <v>15.8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12888</v>
      </c>
      <c r="S14" s="485"/>
      <c r="T14" s="485"/>
      <c r="U14" s="485"/>
      <c r="V14" s="486"/>
      <c r="W14" s="487"/>
      <c r="X14" s="399"/>
      <c r="Y14" s="399"/>
      <c r="Z14" s="399"/>
      <c r="AA14" s="399"/>
      <c r="AB14" s="400"/>
      <c r="AC14" s="477">
        <v>10.8</v>
      </c>
      <c r="AD14" s="478"/>
      <c r="AE14" s="478"/>
      <c r="AF14" s="478"/>
      <c r="AG14" s="479"/>
      <c r="AH14" s="477">
        <v>12.7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29.4</v>
      </c>
      <c r="CU14" s="456"/>
      <c r="CV14" s="456"/>
      <c r="CW14" s="456"/>
      <c r="CX14" s="456"/>
      <c r="CY14" s="456"/>
      <c r="CZ14" s="456"/>
      <c r="DA14" s="457"/>
      <c r="DB14" s="488">
        <v>46.7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12850</v>
      </c>
      <c r="S15" s="485"/>
      <c r="T15" s="485"/>
      <c r="U15" s="485"/>
      <c r="V15" s="486"/>
      <c r="W15" s="472" t="s">
        <v>130</v>
      </c>
      <c r="X15" s="396"/>
      <c r="Y15" s="396"/>
      <c r="Z15" s="396"/>
      <c r="AA15" s="396"/>
      <c r="AB15" s="397"/>
      <c r="AC15" s="359">
        <v>2256</v>
      </c>
      <c r="AD15" s="360"/>
      <c r="AE15" s="360"/>
      <c r="AF15" s="360"/>
      <c r="AG15" s="361"/>
      <c r="AH15" s="359">
        <v>2466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1393264</v>
      </c>
      <c r="BO15" s="379"/>
      <c r="BP15" s="379"/>
      <c r="BQ15" s="379"/>
      <c r="BR15" s="379"/>
      <c r="BS15" s="379"/>
      <c r="BT15" s="379"/>
      <c r="BU15" s="380"/>
      <c r="BV15" s="378">
        <v>1353188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38</v>
      </c>
      <c r="AD16" s="478"/>
      <c r="AE16" s="478"/>
      <c r="AF16" s="478"/>
      <c r="AG16" s="479"/>
      <c r="AH16" s="477">
        <v>38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2607681</v>
      </c>
      <c r="BO16" s="384"/>
      <c r="BP16" s="384"/>
      <c r="BQ16" s="384"/>
      <c r="BR16" s="384"/>
      <c r="BS16" s="384"/>
      <c r="BT16" s="384"/>
      <c r="BU16" s="385"/>
      <c r="BV16" s="383">
        <v>2602479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3033</v>
      </c>
      <c r="AD17" s="360"/>
      <c r="AE17" s="360"/>
      <c r="AF17" s="360"/>
      <c r="AG17" s="361"/>
      <c r="AH17" s="359">
        <v>3191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1799353</v>
      </c>
      <c r="BO17" s="384"/>
      <c r="BP17" s="384"/>
      <c r="BQ17" s="384"/>
      <c r="BR17" s="384"/>
      <c r="BS17" s="384"/>
      <c r="BT17" s="384"/>
      <c r="BU17" s="385"/>
      <c r="BV17" s="383">
        <v>1735254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31.3</v>
      </c>
      <c r="M18" s="448"/>
      <c r="N18" s="448"/>
      <c r="O18" s="448"/>
      <c r="P18" s="448"/>
      <c r="Q18" s="448"/>
      <c r="R18" s="449"/>
      <c r="S18" s="449"/>
      <c r="T18" s="449"/>
      <c r="U18" s="449"/>
      <c r="V18" s="450"/>
      <c r="W18" s="464"/>
      <c r="X18" s="465"/>
      <c r="Y18" s="465"/>
      <c r="Z18" s="465"/>
      <c r="AA18" s="465"/>
      <c r="AB18" s="473"/>
      <c r="AC18" s="347">
        <v>51.1</v>
      </c>
      <c r="AD18" s="348"/>
      <c r="AE18" s="348"/>
      <c r="AF18" s="348"/>
      <c r="AG18" s="451"/>
      <c r="AH18" s="347">
        <v>49.1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2808363</v>
      </c>
      <c r="BO18" s="384"/>
      <c r="BP18" s="384"/>
      <c r="BQ18" s="384"/>
      <c r="BR18" s="384"/>
      <c r="BS18" s="384"/>
      <c r="BT18" s="384"/>
      <c r="BU18" s="385"/>
      <c r="BV18" s="383">
        <v>2785062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409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3961991</v>
      </c>
      <c r="BO19" s="384"/>
      <c r="BP19" s="384"/>
      <c r="BQ19" s="384"/>
      <c r="BR19" s="384"/>
      <c r="BS19" s="384"/>
      <c r="BT19" s="384"/>
      <c r="BU19" s="385"/>
      <c r="BV19" s="383">
        <v>4449243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4076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5049781</v>
      </c>
      <c r="BO23" s="384"/>
      <c r="BP23" s="384"/>
      <c r="BQ23" s="384"/>
      <c r="BR23" s="384"/>
      <c r="BS23" s="384"/>
      <c r="BT23" s="384"/>
      <c r="BU23" s="385"/>
      <c r="BV23" s="383">
        <v>5010433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6732</v>
      </c>
      <c r="R24" s="360"/>
      <c r="S24" s="360"/>
      <c r="T24" s="360"/>
      <c r="U24" s="360"/>
      <c r="V24" s="361"/>
      <c r="W24" s="425"/>
      <c r="X24" s="416"/>
      <c r="Y24" s="417"/>
      <c r="Z24" s="356" t="s">
        <v>153</v>
      </c>
      <c r="AA24" s="357"/>
      <c r="AB24" s="357"/>
      <c r="AC24" s="357"/>
      <c r="AD24" s="357"/>
      <c r="AE24" s="357"/>
      <c r="AF24" s="357"/>
      <c r="AG24" s="358"/>
      <c r="AH24" s="359">
        <v>82</v>
      </c>
      <c r="AI24" s="360"/>
      <c r="AJ24" s="360"/>
      <c r="AK24" s="360"/>
      <c r="AL24" s="361"/>
      <c r="AM24" s="359">
        <v>264368</v>
      </c>
      <c r="AN24" s="360"/>
      <c r="AO24" s="360"/>
      <c r="AP24" s="360"/>
      <c r="AQ24" s="360"/>
      <c r="AR24" s="361"/>
      <c r="AS24" s="359">
        <v>3224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4513915</v>
      </c>
      <c r="BO24" s="384"/>
      <c r="BP24" s="384"/>
      <c r="BQ24" s="384"/>
      <c r="BR24" s="384"/>
      <c r="BS24" s="384"/>
      <c r="BT24" s="384"/>
      <c r="BU24" s="385"/>
      <c r="BV24" s="383">
        <v>4339105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5582</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1692980</v>
      </c>
      <c r="BO25" s="379"/>
      <c r="BP25" s="379"/>
      <c r="BQ25" s="379"/>
      <c r="BR25" s="379"/>
      <c r="BS25" s="379"/>
      <c r="BT25" s="379"/>
      <c r="BU25" s="380"/>
      <c r="BV25" s="378">
        <v>1659068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5233</v>
      </c>
      <c r="R26" s="360"/>
      <c r="S26" s="360"/>
      <c r="T26" s="360"/>
      <c r="U26" s="360"/>
      <c r="V26" s="361"/>
      <c r="W26" s="425"/>
      <c r="X26" s="416"/>
      <c r="Y26" s="417"/>
      <c r="Z26" s="356" t="s">
        <v>159</v>
      </c>
      <c r="AA26" s="438"/>
      <c r="AB26" s="438"/>
      <c r="AC26" s="438"/>
      <c r="AD26" s="438"/>
      <c r="AE26" s="438"/>
      <c r="AF26" s="438"/>
      <c r="AG26" s="439"/>
      <c r="AH26" s="359">
        <v>2</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2961</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13020</v>
      </c>
      <c r="AN27" s="360"/>
      <c r="AO27" s="360"/>
      <c r="AP27" s="360"/>
      <c r="AQ27" s="360"/>
      <c r="AR27" s="361"/>
      <c r="AS27" s="359">
        <v>3255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138320</v>
      </c>
      <c r="BO27" s="387"/>
      <c r="BP27" s="387"/>
      <c r="BQ27" s="387"/>
      <c r="BR27" s="387"/>
      <c r="BS27" s="387"/>
      <c r="BT27" s="387"/>
      <c r="BU27" s="388"/>
      <c r="BV27" s="386">
        <v>138320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2439</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764817</v>
      </c>
      <c r="BO28" s="379"/>
      <c r="BP28" s="379"/>
      <c r="BQ28" s="379"/>
      <c r="BR28" s="379"/>
      <c r="BS28" s="379"/>
      <c r="BT28" s="379"/>
      <c r="BU28" s="380"/>
      <c r="BV28" s="378">
        <v>681708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2259</v>
      </c>
      <c r="R29" s="360"/>
      <c r="S29" s="360"/>
      <c r="T29" s="360"/>
      <c r="U29" s="360"/>
      <c r="V29" s="361"/>
      <c r="W29" s="426"/>
      <c r="X29" s="427"/>
      <c r="Y29" s="428"/>
      <c r="Z29" s="356" t="s">
        <v>170</v>
      </c>
      <c r="AA29" s="357"/>
      <c r="AB29" s="357"/>
      <c r="AC29" s="357"/>
      <c r="AD29" s="357"/>
      <c r="AE29" s="357"/>
      <c r="AF29" s="357"/>
      <c r="AG29" s="358"/>
      <c r="AH29" s="359">
        <v>86</v>
      </c>
      <c r="AI29" s="360"/>
      <c r="AJ29" s="360"/>
      <c r="AK29" s="360"/>
      <c r="AL29" s="361"/>
      <c r="AM29" s="359">
        <v>277388</v>
      </c>
      <c r="AN29" s="360"/>
      <c r="AO29" s="360"/>
      <c r="AP29" s="360"/>
      <c r="AQ29" s="360"/>
      <c r="AR29" s="361"/>
      <c r="AS29" s="359">
        <v>3225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70773</v>
      </c>
      <c r="BO29" s="384"/>
      <c r="BP29" s="384"/>
      <c r="BQ29" s="384"/>
      <c r="BR29" s="384"/>
      <c r="BS29" s="384"/>
      <c r="BT29" s="384"/>
      <c r="BU29" s="385"/>
      <c r="BV29" s="383">
        <v>70755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1354125</v>
      </c>
      <c r="BO30" s="387"/>
      <c r="BP30" s="387"/>
      <c r="BQ30" s="387"/>
      <c r="BR30" s="387"/>
      <c r="BS30" s="387"/>
      <c r="BT30" s="387"/>
      <c r="BU30" s="388"/>
      <c r="BV30" s="386">
        <v>1840369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須賀川地方広域消防組合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須賀川地方保健環境組合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鏡石駅東第１土地区画整理事業特別会計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IF('各会計、関係団体の財政状況及び健全化判断比率'!B34="","",'各会計、関係団体の財政状況及び健全化判断比率'!B34)</f>
        <v>工業団地事業特別会計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公立岩瀬病院企業団</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育英資金貸付費特別会計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福島県市町村総合事務組合（一般会計）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福島県市町村総合事務組合（消防補償等特別会計）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福島県市町村総合事務組合（消防賞じゅつ金特別会計）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福島県市町村総合事務組合（非常勤職員公務災害補償特別会計）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福島県市町村総合事務組合（自治会館管理特別会計）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福島県後期高齢者医療連合（一般会計）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福島県後期高齢者医療連合（後期高齢者特別会計）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SheetLayoutView="100" workbookViewId="0">
      <selection activeCell="I53" sqref="I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5333</v>
      </c>
      <c r="J41" s="83">
        <v>5094</v>
      </c>
      <c r="K41" s="83">
        <v>5081</v>
      </c>
      <c r="L41" s="83">
        <v>5010</v>
      </c>
      <c r="M41" s="84">
        <v>5050</v>
      </c>
    </row>
    <row r="42" spans="2:13" ht="27.75" customHeight="1">
      <c r="B42" s="1171"/>
      <c r="C42" s="1172"/>
      <c r="D42" s="85"/>
      <c r="E42" s="1175" t="s">
        <v>26</v>
      </c>
      <c r="F42" s="1175"/>
      <c r="G42" s="1175"/>
      <c r="H42" s="1176"/>
      <c r="I42" s="86">
        <v>2008</v>
      </c>
      <c r="J42" s="87">
        <v>1940</v>
      </c>
      <c r="K42" s="87">
        <v>1790</v>
      </c>
      <c r="L42" s="87">
        <v>1632</v>
      </c>
      <c r="M42" s="88">
        <v>1093</v>
      </c>
    </row>
    <row r="43" spans="2:13" ht="27.75" customHeight="1">
      <c r="B43" s="1171"/>
      <c r="C43" s="1172"/>
      <c r="D43" s="85"/>
      <c r="E43" s="1175" t="s">
        <v>27</v>
      </c>
      <c r="F43" s="1175"/>
      <c r="G43" s="1175"/>
      <c r="H43" s="1176"/>
      <c r="I43" s="86">
        <v>3159</v>
      </c>
      <c r="J43" s="87">
        <v>3102</v>
      </c>
      <c r="K43" s="87">
        <v>2761</v>
      </c>
      <c r="L43" s="87">
        <v>2464</v>
      </c>
      <c r="M43" s="88">
        <v>2339</v>
      </c>
    </row>
    <row r="44" spans="2:13" ht="27.75" customHeight="1">
      <c r="B44" s="1171"/>
      <c r="C44" s="1172"/>
      <c r="D44" s="85"/>
      <c r="E44" s="1175" t="s">
        <v>28</v>
      </c>
      <c r="F44" s="1175"/>
      <c r="G44" s="1175"/>
      <c r="H44" s="1176"/>
      <c r="I44" s="86">
        <v>331</v>
      </c>
      <c r="J44" s="87">
        <v>77</v>
      </c>
      <c r="K44" s="87">
        <v>72</v>
      </c>
      <c r="L44" s="87">
        <v>69</v>
      </c>
      <c r="M44" s="88">
        <v>65</v>
      </c>
    </row>
    <row r="45" spans="2:13" ht="27.75" customHeight="1">
      <c r="B45" s="1171"/>
      <c r="C45" s="1172"/>
      <c r="D45" s="85"/>
      <c r="E45" s="1175" t="s">
        <v>29</v>
      </c>
      <c r="F45" s="1175"/>
      <c r="G45" s="1175"/>
      <c r="H45" s="1176"/>
      <c r="I45" s="86">
        <v>712</v>
      </c>
      <c r="J45" s="87">
        <v>782</v>
      </c>
      <c r="K45" s="87">
        <v>706</v>
      </c>
      <c r="L45" s="87">
        <v>538</v>
      </c>
      <c r="M45" s="88">
        <v>524</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1456</v>
      </c>
      <c r="J49" s="87">
        <v>2006</v>
      </c>
      <c r="K49" s="87">
        <v>2250</v>
      </c>
      <c r="L49" s="87">
        <v>2486</v>
      </c>
      <c r="M49" s="88">
        <v>2389</v>
      </c>
    </row>
    <row r="50" spans="2:13" ht="27.75" customHeight="1">
      <c r="B50" s="1171"/>
      <c r="C50" s="1172"/>
      <c r="D50" s="85"/>
      <c r="E50" s="1175" t="s">
        <v>35</v>
      </c>
      <c r="F50" s="1175"/>
      <c r="G50" s="1175"/>
      <c r="H50" s="1176"/>
      <c r="I50" s="86">
        <v>102</v>
      </c>
      <c r="J50" s="87">
        <v>86</v>
      </c>
      <c r="K50" s="87">
        <v>69</v>
      </c>
      <c r="L50" s="87">
        <v>135</v>
      </c>
      <c r="M50" s="88">
        <v>175</v>
      </c>
    </row>
    <row r="51" spans="2:13" ht="27.75" customHeight="1">
      <c r="B51" s="1173"/>
      <c r="C51" s="1174"/>
      <c r="D51" s="85"/>
      <c r="E51" s="1175" t="s">
        <v>36</v>
      </c>
      <c r="F51" s="1175"/>
      <c r="G51" s="1175"/>
      <c r="H51" s="1176"/>
      <c r="I51" s="86">
        <v>5378</v>
      </c>
      <c r="J51" s="87">
        <v>5499</v>
      </c>
      <c r="K51" s="87">
        <v>5661</v>
      </c>
      <c r="L51" s="87">
        <v>5764</v>
      </c>
      <c r="M51" s="88">
        <v>5671</v>
      </c>
    </row>
    <row r="52" spans="2:13" ht="27.75" customHeight="1" thickBot="1">
      <c r="B52" s="1177" t="s">
        <v>37</v>
      </c>
      <c r="C52" s="1178"/>
      <c r="D52" s="90"/>
      <c r="E52" s="1179" t="s">
        <v>38</v>
      </c>
      <c r="F52" s="1179"/>
      <c r="G52" s="1179"/>
      <c r="H52" s="1180"/>
      <c r="I52" s="91">
        <v>4607</v>
      </c>
      <c r="J52" s="92">
        <v>3404</v>
      </c>
      <c r="K52" s="92">
        <v>2430</v>
      </c>
      <c r="L52" s="92">
        <v>1328</v>
      </c>
      <c r="M52" s="93">
        <v>836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42797</v>
      </c>
      <c r="E3" s="116"/>
      <c r="F3" s="117">
        <v>95443</v>
      </c>
      <c r="G3" s="118"/>
      <c r="H3" s="119"/>
    </row>
    <row r="4" spans="1:8">
      <c r="A4" s="120"/>
      <c r="B4" s="121"/>
      <c r="C4" s="122"/>
      <c r="D4" s="123">
        <v>30929</v>
      </c>
      <c r="E4" s="124"/>
      <c r="F4" s="125">
        <v>48538</v>
      </c>
      <c r="G4" s="126"/>
      <c r="H4" s="127"/>
    </row>
    <row r="5" spans="1:8">
      <c r="A5" s="108" t="s">
        <v>511</v>
      </c>
      <c r="B5" s="113"/>
      <c r="C5" s="114"/>
      <c r="D5" s="115">
        <v>22640</v>
      </c>
      <c r="E5" s="116"/>
      <c r="F5" s="117">
        <v>72729</v>
      </c>
      <c r="G5" s="118"/>
      <c r="H5" s="119"/>
    </row>
    <row r="6" spans="1:8">
      <c r="A6" s="120"/>
      <c r="B6" s="121"/>
      <c r="C6" s="122"/>
      <c r="D6" s="123">
        <v>10910</v>
      </c>
      <c r="E6" s="124"/>
      <c r="F6" s="125">
        <v>36291</v>
      </c>
      <c r="G6" s="126"/>
      <c r="H6" s="127"/>
    </row>
    <row r="7" spans="1:8">
      <c r="A7" s="108" t="s">
        <v>512</v>
      </c>
      <c r="B7" s="113"/>
      <c r="C7" s="114"/>
      <c r="D7" s="115">
        <v>53670</v>
      </c>
      <c r="E7" s="116"/>
      <c r="F7" s="117">
        <v>70317</v>
      </c>
      <c r="G7" s="118"/>
      <c r="H7" s="119"/>
    </row>
    <row r="8" spans="1:8">
      <c r="A8" s="120"/>
      <c r="B8" s="121"/>
      <c r="C8" s="122"/>
      <c r="D8" s="123">
        <v>26366</v>
      </c>
      <c r="E8" s="124"/>
      <c r="F8" s="125">
        <v>35725</v>
      </c>
      <c r="G8" s="126"/>
      <c r="H8" s="127"/>
    </row>
    <row r="9" spans="1:8">
      <c r="A9" s="108" t="s">
        <v>513</v>
      </c>
      <c r="B9" s="113"/>
      <c r="C9" s="114"/>
      <c r="D9" s="115">
        <v>126470</v>
      </c>
      <c r="E9" s="116"/>
      <c r="F9" s="117">
        <v>105751</v>
      </c>
      <c r="G9" s="118"/>
      <c r="H9" s="119"/>
    </row>
    <row r="10" spans="1:8">
      <c r="A10" s="120"/>
      <c r="B10" s="121"/>
      <c r="C10" s="122"/>
      <c r="D10" s="123">
        <v>29960</v>
      </c>
      <c r="E10" s="124"/>
      <c r="F10" s="125">
        <v>49969</v>
      </c>
      <c r="G10" s="126"/>
      <c r="H10" s="127"/>
    </row>
    <row r="11" spans="1:8">
      <c r="A11" s="108" t="s">
        <v>514</v>
      </c>
      <c r="B11" s="113"/>
      <c r="C11" s="114"/>
      <c r="D11" s="115">
        <v>133196</v>
      </c>
      <c r="E11" s="116"/>
      <c r="F11" s="117">
        <v>158564</v>
      </c>
      <c r="G11" s="118"/>
      <c r="H11" s="119"/>
    </row>
    <row r="12" spans="1:8">
      <c r="A12" s="120"/>
      <c r="B12" s="121"/>
      <c r="C12" s="128"/>
      <c r="D12" s="123">
        <v>27283</v>
      </c>
      <c r="E12" s="124"/>
      <c r="F12" s="125">
        <v>48412</v>
      </c>
      <c r="G12" s="126"/>
      <c r="H12" s="127"/>
    </row>
    <row r="13" spans="1:8">
      <c r="A13" s="108"/>
      <c r="B13" s="113"/>
      <c r="C13" s="129"/>
      <c r="D13" s="130">
        <v>75755</v>
      </c>
      <c r="E13" s="131"/>
      <c r="F13" s="132">
        <v>100561</v>
      </c>
      <c r="G13" s="133"/>
      <c r="H13" s="119"/>
    </row>
    <row r="14" spans="1:8">
      <c r="A14" s="120"/>
      <c r="B14" s="121"/>
      <c r="C14" s="122"/>
      <c r="D14" s="123">
        <v>25090</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3.76</v>
      </c>
      <c r="C19" s="134">
        <f>ROUND(VALUE(SUBSTITUTE(実質収支比率等に係る経年分析!G$48,"▲","-")),2)</f>
        <v>10.41</v>
      </c>
      <c r="D19" s="134">
        <f>ROUND(VALUE(SUBSTITUTE(実質収支比率等に係る経年分析!H$48,"▲","-")),2)</f>
        <v>11.93</v>
      </c>
      <c r="E19" s="134">
        <f>ROUND(VALUE(SUBSTITUTE(実質収支比率等に係る経年分析!I$48,"▲","-")),2)</f>
        <v>5.07</v>
      </c>
      <c r="F19" s="134">
        <f>ROUND(VALUE(SUBSTITUTE(実質収支比率等に係る経年分析!J$48,"▲","-")),2)</f>
        <v>4.62</v>
      </c>
    </row>
    <row r="20" spans="1:11">
      <c r="A20" s="134" t="s">
        <v>43</v>
      </c>
      <c r="B20" s="134">
        <f>ROUND(VALUE(SUBSTITUTE(実質収支比率等に係る経年分析!F$47,"▲","-")),2)</f>
        <v>11.92</v>
      </c>
      <c r="C20" s="134">
        <f>ROUND(VALUE(SUBSTITUTE(実質収支比率等に係る経年分析!G$47,"▲","-")),2)</f>
        <v>12.74</v>
      </c>
      <c r="D20" s="134">
        <f>ROUND(VALUE(SUBSTITUTE(実質収支比率等に係る経年分析!H$47,"▲","-")),2)</f>
        <v>18.12</v>
      </c>
      <c r="E20" s="134">
        <f>ROUND(VALUE(SUBSTITUTE(実質収支比率等に係る経年分析!I$47,"▲","-")),2)</f>
        <v>20.91</v>
      </c>
      <c r="F20" s="134">
        <f>ROUND(VALUE(SUBSTITUTE(実質収支比率等に係る経年分析!J$47,"▲","-")),2)</f>
        <v>23.36</v>
      </c>
    </row>
    <row r="21" spans="1:11">
      <c r="A21" s="134" t="s">
        <v>44</v>
      </c>
      <c r="B21" s="134">
        <f>IF(ISNUMBER(VALUE(SUBSTITUTE(実質収支比率等に係る経年分析!F$49,"▲","-"))),ROUND(VALUE(SUBSTITUTE(実質収支比率等に係る経年分析!F$49,"▲","-")),2),NA())</f>
        <v>4.49</v>
      </c>
      <c r="C21" s="134">
        <f>IF(ISNUMBER(VALUE(SUBSTITUTE(実質収支比率等に係る経年分析!G$49,"▲","-"))),ROUND(VALUE(SUBSTITUTE(実質収支比率等に係る経年分析!G$49,"▲","-")),2),NA())</f>
        <v>8.27</v>
      </c>
      <c r="D21" s="134">
        <f>IF(ISNUMBER(VALUE(SUBSTITUTE(実質収支比率等に係る経年分析!H$49,"▲","-"))),ROUND(VALUE(SUBSTITUTE(実質収支比率等に係る経年分析!H$49,"▲","-")),2),NA())</f>
        <v>6.65</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4.46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鏡石駅東第１土地区画整理事業特別会計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4.5599999999999996</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12.23</v>
      </c>
    </row>
    <row r="36" spans="1:16">
      <c r="A36" s="135" t="str">
        <f>IF(連結実質赤字比率に係る赤字・黒字の構成分析!C$34="",NA(),連結実質赤字比率に係る赤字・黒字の構成分析!C$34)</f>
        <v>工業団地事業特別会計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430</v>
      </c>
      <c r="E42" s="136"/>
      <c r="F42" s="136"/>
      <c r="G42" s="136">
        <f>'実質公債費比率（分子）の構造'!L$52</f>
        <v>435</v>
      </c>
      <c r="H42" s="136"/>
      <c r="I42" s="136"/>
      <c r="J42" s="136">
        <f>'実質公債費比率（分子）の構造'!M$52</f>
        <v>435</v>
      </c>
      <c r="K42" s="136"/>
      <c r="L42" s="136"/>
      <c r="M42" s="136">
        <f>'実質公債費比率（分子）の構造'!N$52</f>
        <v>439</v>
      </c>
      <c r="N42" s="136"/>
      <c r="O42" s="136"/>
      <c r="P42" s="136">
        <f>'実質公債費比率（分子）の構造'!O$52</f>
        <v>446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138</v>
      </c>
      <c r="C44" s="136"/>
      <c r="D44" s="136"/>
      <c r="E44" s="136">
        <f>'実質公債費比率（分子）の構造'!L$50</f>
        <v>109</v>
      </c>
      <c r="F44" s="136"/>
      <c r="G44" s="136"/>
      <c r="H44" s="136">
        <f>'実質公債費比率（分子）の構造'!M$50</f>
        <v>106</v>
      </c>
      <c r="I44" s="136"/>
      <c r="J44" s="136"/>
      <c r="K44" s="136">
        <f>'実質公債費比率（分子）の構造'!N$50</f>
        <v>125</v>
      </c>
      <c r="L44" s="136"/>
      <c r="M44" s="136"/>
      <c r="N44" s="136">
        <f>'実質公債費比率（分子）の構造'!O$50</f>
        <v>115</v>
      </c>
      <c r="O44" s="136"/>
      <c r="P44" s="136"/>
    </row>
    <row r="45" spans="1:16">
      <c r="A45" s="136" t="s">
        <v>54</v>
      </c>
      <c r="B45" s="136">
        <f>'実質公債費比率（分子）の構造'!K$49</f>
        <v>18</v>
      </c>
      <c r="C45" s="136"/>
      <c r="D45" s="136"/>
      <c r="E45" s="136">
        <f>'実質公債費比率（分子）の構造'!L$49</f>
        <v>14</v>
      </c>
      <c r="F45" s="136"/>
      <c r="G45" s="136"/>
      <c r="H45" s="136">
        <f>'実質公債費比率（分子）の構造'!M$49</f>
        <v>10</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134</v>
      </c>
      <c r="C46" s="136"/>
      <c r="D46" s="136"/>
      <c r="E46" s="136">
        <f>'実質公債費比率（分子）の構造'!L$48</f>
        <v>143</v>
      </c>
      <c r="F46" s="136"/>
      <c r="G46" s="136"/>
      <c r="H46" s="136">
        <f>'実質公債費比率（分子）の構造'!M$48</f>
        <v>124</v>
      </c>
      <c r="I46" s="136"/>
      <c r="J46" s="136"/>
      <c r="K46" s="136">
        <f>'実質公債費比率（分子）の構造'!N$48</f>
        <v>115</v>
      </c>
      <c r="L46" s="136"/>
      <c r="M46" s="136"/>
      <c r="N46" s="136">
        <f>'実質公債費比率（分子）の構造'!O$48</f>
        <v>122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684</v>
      </c>
      <c r="C49" s="136"/>
      <c r="D49" s="136"/>
      <c r="E49" s="136">
        <f>'実質公債費比率（分子）の構造'!L$45</f>
        <v>675</v>
      </c>
      <c r="F49" s="136"/>
      <c r="G49" s="136"/>
      <c r="H49" s="136">
        <f>'実質公債費比率（分子）の構造'!M$45</f>
        <v>631</v>
      </c>
      <c r="I49" s="136"/>
      <c r="J49" s="136"/>
      <c r="K49" s="136">
        <f>'実質公債費比率（分子）の構造'!N$45</f>
        <v>605</v>
      </c>
      <c r="L49" s="136"/>
      <c r="M49" s="136"/>
      <c r="N49" s="136">
        <f>'実質公債費比率（分子）の構造'!O$45</f>
        <v>544</v>
      </c>
      <c r="O49" s="136"/>
      <c r="P49" s="136"/>
    </row>
    <row r="50" spans="1:16">
      <c r="A50" s="136" t="s">
        <v>59</v>
      </c>
      <c r="B50" s="136" t="e">
        <f>NA()</f>
        <v>#N/A</v>
      </c>
      <c r="C50" s="136">
        <f>IF(ISNUMBER('実質公債費比率（分子）の構造'!K$53),'実質公債費比率（分子）の構造'!K$53,NA())</f>
        <v>544</v>
      </c>
      <c r="D50" s="136" t="e">
        <f>NA()</f>
        <v>#N/A</v>
      </c>
      <c r="E50" s="136" t="e">
        <f>NA()</f>
        <v>#N/A</v>
      </c>
      <c r="F50" s="136">
        <f>IF(ISNUMBER('実質公債費比率（分子）の構造'!L$53),'実質公債費比率（分子）の構造'!L$53,NA())</f>
        <v>506</v>
      </c>
      <c r="G50" s="136" t="e">
        <f>NA()</f>
        <v>#N/A</v>
      </c>
      <c r="H50" s="136" t="e">
        <f>NA()</f>
        <v>#N/A</v>
      </c>
      <c r="I50" s="136">
        <f>IF(ISNUMBER('実質公債費比率（分子）の構造'!M$53),'実質公債費比率（分子）の構造'!M$53,NA())</f>
        <v>436</v>
      </c>
      <c r="J50" s="136" t="e">
        <f>NA()</f>
        <v>#N/A</v>
      </c>
      <c r="K50" s="136" t="e">
        <f>NA()</f>
        <v>#N/A</v>
      </c>
      <c r="L50" s="136">
        <f>IF(ISNUMBER('実質公債費比率（分子）の構造'!N$53),'実質公債費比率（分子）の構造'!N$53,NA())</f>
        <v>408</v>
      </c>
      <c r="M50" s="136" t="e">
        <f>NA()</f>
        <v>#N/A</v>
      </c>
      <c r="N50" s="136" t="e">
        <f>NA()</f>
        <v>#N/A</v>
      </c>
      <c r="O50" s="136">
        <f>IF(ISNUMBER('実質公債費比率（分子）の構造'!O$53),'実質公債費比率（分子）の構造'!O$53,NA())</f>
        <v>337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5378</v>
      </c>
      <c r="E56" s="135"/>
      <c r="F56" s="135"/>
      <c r="G56" s="135">
        <f>'将来負担比率（分子）の構造'!J$51</f>
        <v>5499</v>
      </c>
      <c r="H56" s="135"/>
      <c r="I56" s="135"/>
      <c r="J56" s="135">
        <f>'将来負担比率（分子）の構造'!K$51</f>
        <v>5661</v>
      </c>
      <c r="K56" s="135"/>
      <c r="L56" s="135"/>
      <c r="M56" s="135">
        <f>'将来負担比率（分子）の構造'!L$51</f>
        <v>5764</v>
      </c>
      <c r="N56" s="135"/>
      <c r="O56" s="135"/>
      <c r="P56" s="135">
        <f>'将来負担比率（分子）の構造'!M$51</f>
        <v>5671</v>
      </c>
    </row>
    <row r="57" spans="1:16">
      <c r="A57" s="135" t="s">
        <v>35</v>
      </c>
      <c r="B57" s="135"/>
      <c r="C57" s="135"/>
      <c r="D57" s="135">
        <f>'将来負担比率（分子）の構造'!I$50</f>
        <v>102</v>
      </c>
      <c r="E57" s="135"/>
      <c r="F57" s="135"/>
      <c r="G57" s="135">
        <f>'将来負担比率（分子）の構造'!J$50</f>
        <v>86</v>
      </c>
      <c r="H57" s="135"/>
      <c r="I57" s="135"/>
      <c r="J57" s="135">
        <f>'将来負担比率（分子）の構造'!K$50</f>
        <v>69</v>
      </c>
      <c r="K57" s="135"/>
      <c r="L57" s="135"/>
      <c r="M57" s="135">
        <f>'将来負担比率（分子）の構造'!L$50</f>
        <v>135</v>
      </c>
      <c r="N57" s="135"/>
      <c r="O57" s="135"/>
      <c r="P57" s="135">
        <f>'将来負担比率（分子）の構造'!M$50</f>
        <v>175</v>
      </c>
    </row>
    <row r="58" spans="1:16">
      <c r="A58" s="135" t="s">
        <v>34</v>
      </c>
      <c r="B58" s="135"/>
      <c r="C58" s="135"/>
      <c r="D58" s="135">
        <f>'将来負担比率（分子）の構造'!I$49</f>
        <v>1456</v>
      </c>
      <c r="E58" s="135"/>
      <c r="F58" s="135"/>
      <c r="G58" s="135">
        <f>'将来負担比率（分子）の構造'!J$49</f>
        <v>2006</v>
      </c>
      <c r="H58" s="135"/>
      <c r="I58" s="135"/>
      <c r="J58" s="135">
        <f>'将来負担比率（分子）の構造'!K$49</f>
        <v>2250</v>
      </c>
      <c r="K58" s="135"/>
      <c r="L58" s="135"/>
      <c r="M58" s="135">
        <f>'将来負担比率（分子）の構造'!L$49</f>
        <v>2486</v>
      </c>
      <c r="N58" s="135"/>
      <c r="O58" s="135"/>
      <c r="P58" s="135">
        <f>'将来負担比率（分子）の構造'!M$49</f>
        <v>2389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712</v>
      </c>
      <c r="C62" s="135"/>
      <c r="D62" s="135"/>
      <c r="E62" s="135">
        <f>'将来負担比率（分子）の構造'!J$45</f>
        <v>782</v>
      </c>
      <c r="F62" s="135"/>
      <c r="G62" s="135"/>
      <c r="H62" s="135">
        <f>'将来負担比率（分子）の構造'!K$45</f>
        <v>706</v>
      </c>
      <c r="I62" s="135"/>
      <c r="J62" s="135"/>
      <c r="K62" s="135">
        <f>'将来負担比率（分子）の構造'!L$45</f>
        <v>538</v>
      </c>
      <c r="L62" s="135"/>
      <c r="M62" s="135"/>
      <c r="N62" s="135">
        <f>'将来負担比率（分子）の構造'!M$45</f>
        <v>524</v>
      </c>
      <c r="O62" s="135"/>
      <c r="P62" s="135"/>
    </row>
    <row r="63" spans="1:16">
      <c r="A63" s="135" t="s">
        <v>28</v>
      </c>
      <c r="B63" s="135">
        <f>'将来負担比率（分子）の構造'!I$44</f>
        <v>331</v>
      </c>
      <c r="C63" s="135"/>
      <c r="D63" s="135"/>
      <c r="E63" s="135">
        <f>'将来負担比率（分子）の構造'!J$44</f>
        <v>77</v>
      </c>
      <c r="F63" s="135"/>
      <c r="G63" s="135"/>
      <c r="H63" s="135">
        <f>'将来負担比率（分子）の構造'!K$44</f>
        <v>72</v>
      </c>
      <c r="I63" s="135"/>
      <c r="J63" s="135"/>
      <c r="K63" s="135">
        <f>'将来負担比率（分子）の構造'!L$44</f>
        <v>69</v>
      </c>
      <c r="L63" s="135"/>
      <c r="M63" s="135"/>
      <c r="N63" s="135">
        <f>'将来負担比率（分子）の構造'!M$44</f>
        <v>65</v>
      </c>
      <c r="O63" s="135"/>
      <c r="P63" s="135"/>
    </row>
    <row r="64" spans="1:16">
      <c r="A64" s="135" t="s">
        <v>27</v>
      </c>
      <c r="B64" s="135">
        <f>'将来負担比率（分子）の構造'!I$43</f>
        <v>3159</v>
      </c>
      <c r="C64" s="135"/>
      <c r="D64" s="135"/>
      <c r="E64" s="135">
        <f>'将来負担比率（分子）の構造'!J$43</f>
        <v>3102</v>
      </c>
      <c r="F64" s="135"/>
      <c r="G64" s="135"/>
      <c r="H64" s="135">
        <f>'将来負担比率（分子）の構造'!K$43</f>
        <v>2761</v>
      </c>
      <c r="I64" s="135"/>
      <c r="J64" s="135"/>
      <c r="K64" s="135">
        <f>'将来負担比率（分子）の構造'!L$43</f>
        <v>2464</v>
      </c>
      <c r="L64" s="135"/>
      <c r="M64" s="135"/>
      <c r="N64" s="135">
        <f>'将来負担比率（分子）の構造'!M$43</f>
        <v>2339</v>
      </c>
      <c r="O64" s="135"/>
      <c r="P64" s="135"/>
    </row>
    <row r="65" spans="1:16">
      <c r="A65" s="135" t="s">
        <v>26</v>
      </c>
      <c r="B65" s="135">
        <f>'将来負担比率（分子）の構造'!I$42</f>
        <v>2008</v>
      </c>
      <c r="C65" s="135"/>
      <c r="D65" s="135"/>
      <c r="E65" s="135">
        <f>'将来負担比率（分子）の構造'!J$42</f>
        <v>1940</v>
      </c>
      <c r="F65" s="135"/>
      <c r="G65" s="135"/>
      <c r="H65" s="135">
        <f>'将来負担比率（分子）の構造'!K$42</f>
        <v>1790</v>
      </c>
      <c r="I65" s="135"/>
      <c r="J65" s="135"/>
      <c r="K65" s="135">
        <f>'将来負担比率（分子）の構造'!L$42</f>
        <v>1632</v>
      </c>
      <c r="L65" s="135"/>
      <c r="M65" s="135"/>
      <c r="N65" s="135">
        <f>'将来負担比率（分子）の構造'!M$42</f>
        <v>1093</v>
      </c>
      <c r="O65" s="135"/>
      <c r="P65" s="135"/>
    </row>
    <row r="66" spans="1:16">
      <c r="A66" s="135" t="s">
        <v>25</v>
      </c>
      <c r="B66" s="135">
        <f>'将来負担比率（分子）の構造'!I$41</f>
        <v>5333</v>
      </c>
      <c r="C66" s="135"/>
      <c r="D66" s="135"/>
      <c r="E66" s="135">
        <f>'将来負担比率（分子）の構造'!J$41</f>
        <v>5094</v>
      </c>
      <c r="F66" s="135"/>
      <c r="G66" s="135"/>
      <c r="H66" s="135">
        <f>'将来負担比率（分子）の構造'!K$41</f>
        <v>5081</v>
      </c>
      <c r="I66" s="135"/>
      <c r="J66" s="135"/>
      <c r="K66" s="135">
        <f>'将来負担比率（分子）の構造'!L$41</f>
        <v>5010</v>
      </c>
      <c r="L66" s="135"/>
      <c r="M66" s="135"/>
      <c r="N66" s="135">
        <f>'将来負担比率（分子）の構造'!M$41</f>
        <v>5050</v>
      </c>
      <c r="O66" s="135"/>
      <c r="P66" s="135"/>
    </row>
    <row r="67" spans="1:16">
      <c r="A67" s="135" t="s">
        <v>63</v>
      </c>
      <c r="B67" s="135" t="e">
        <f>NA()</f>
        <v>#N/A</v>
      </c>
      <c r="C67" s="135">
        <f>IF(ISNUMBER('将来負担比率（分子）の構造'!I$52), IF('将来負担比率（分子）の構造'!I$52 &lt; 0, 0, '将来負担比率（分子）の構造'!I$52), NA())</f>
        <v>4607</v>
      </c>
      <c r="D67" s="135" t="e">
        <f>NA()</f>
        <v>#N/A</v>
      </c>
      <c r="E67" s="135" t="e">
        <f>NA()</f>
        <v>#N/A</v>
      </c>
      <c r="F67" s="135">
        <f>IF(ISNUMBER('将来負担比率（分子）の構造'!J$52), IF('将来負担比率（分子）の構造'!J$52 &lt; 0, 0, '将来負担比率（分子）の構造'!J$52), NA())</f>
        <v>3404</v>
      </c>
      <c r="G67" s="135" t="e">
        <f>NA()</f>
        <v>#N/A</v>
      </c>
      <c r="H67" s="135" t="e">
        <f>NA()</f>
        <v>#N/A</v>
      </c>
      <c r="I67" s="135">
        <f>IF(ISNUMBER('将来負担比率（分子）の構造'!K$52), IF('将来負担比率（分子）の構造'!K$52 &lt; 0, 0, '将来負担比率（分子）の構造'!K$52), NA())</f>
        <v>2430</v>
      </c>
      <c r="J67" s="135" t="e">
        <f>NA()</f>
        <v>#N/A</v>
      </c>
      <c r="K67" s="135" t="e">
        <f>NA()</f>
        <v>#N/A</v>
      </c>
      <c r="L67" s="135">
        <f>IF(ISNUMBER('将来負担比率（分子）の構造'!L$52), IF('将来負担比率（分子）の構造'!L$52 &lt; 0, 0, '将来負担比率（分子）の構造'!L$52), NA())</f>
        <v>1328</v>
      </c>
      <c r="M67" s="135" t="e">
        <f>NA()</f>
        <v>#N/A</v>
      </c>
      <c r="N67" s="135" t="e">
        <f>NA()</f>
        <v>#N/A</v>
      </c>
      <c r="O67" s="135">
        <f>IF(ISNUMBER('将来負担比率（分子）の構造'!M$52), IF('将来負担比率（分子）の構造'!M$52 &lt; 0, 0, '将来負担比率（分子）の構造'!M$52), NA())</f>
        <v>836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1526057</v>
      </c>
      <c r="S5" s="639"/>
      <c r="T5" s="639"/>
      <c r="U5" s="639"/>
      <c r="V5" s="639"/>
      <c r="W5" s="639"/>
      <c r="X5" s="639"/>
      <c r="Y5" s="686"/>
      <c r="Z5" s="699">
        <v>21.4</v>
      </c>
      <c r="AA5" s="699"/>
      <c r="AB5" s="699"/>
      <c r="AC5" s="699"/>
      <c r="AD5" s="700">
        <v>1526057</v>
      </c>
      <c r="AE5" s="700"/>
      <c r="AF5" s="700"/>
      <c r="AG5" s="700"/>
      <c r="AH5" s="700"/>
      <c r="AI5" s="700"/>
      <c r="AJ5" s="700"/>
      <c r="AK5" s="700"/>
      <c r="AL5" s="687">
        <v>50.7</v>
      </c>
      <c r="AM5" s="656"/>
      <c r="AN5" s="656"/>
      <c r="AO5" s="688"/>
      <c r="AP5" s="675" t="s">
        <v>208</v>
      </c>
      <c r="AQ5" s="676"/>
      <c r="AR5" s="676"/>
      <c r="AS5" s="676"/>
      <c r="AT5" s="676"/>
      <c r="AU5" s="676"/>
      <c r="AV5" s="676"/>
      <c r="AW5" s="676"/>
      <c r="AX5" s="676"/>
      <c r="AY5" s="676"/>
      <c r="AZ5" s="676"/>
      <c r="BA5" s="676"/>
      <c r="BB5" s="676"/>
      <c r="BC5" s="676"/>
      <c r="BD5" s="676"/>
      <c r="BE5" s="676"/>
      <c r="BF5" s="677"/>
      <c r="BG5" s="588">
        <v>1525974</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67895</v>
      </c>
      <c r="S6" s="589"/>
      <c r="T6" s="589"/>
      <c r="U6" s="589"/>
      <c r="V6" s="589"/>
      <c r="W6" s="589"/>
      <c r="X6" s="589"/>
      <c r="Y6" s="590"/>
      <c r="Z6" s="641">
        <v>1</v>
      </c>
      <c r="AA6" s="641"/>
      <c r="AB6" s="641"/>
      <c r="AC6" s="641"/>
      <c r="AD6" s="642">
        <v>67895</v>
      </c>
      <c r="AE6" s="642"/>
      <c r="AF6" s="642"/>
      <c r="AG6" s="642"/>
      <c r="AH6" s="642"/>
      <c r="AI6" s="642"/>
      <c r="AJ6" s="642"/>
      <c r="AK6" s="642"/>
      <c r="AL6" s="611">
        <v>2.2999999999999998</v>
      </c>
      <c r="AM6" s="643"/>
      <c r="AN6" s="643"/>
      <c r="AO6" s="644"/>
      <c r="AP6" s="585" t="s">
        <v>214</v>
      </c>
      <c r="AQ6" s="586"/>
      <c r="AR6" s="586"/>
      <c r="AS6" s="586"/>
      <c r="AT6" s="586"/>
      <c r="AU6" s="586"/>
      <c r="AV6" s="586"/>
      <c r="AW6" s="586"/>
      <c r="AX6" s="586"/>
      <c r="AY6" s="586"/>
      <c r="AZ6" s="586"/>
      <c r="BA6" s="586"/>
      <c r="BB6" s="586"/>
      <c r="BC6" s="586"/>
      <c r="BD6" s="586"/>
      <c r="BE6" s="586"/>
      <c r="BF6" s="587"/>
      <c r="BG6" s="588">
        <v>1525974</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86708</v>
      </c>
      <c r="CS6" s="589"/>
      <c r="CT6" s="589"/>
      <c r="CU6" s="589"/>
      <c r="CV6" s="589"/>
      <c r="CW6" s="589"/>
      <c r="CX6" s="589"/>
      <c r="CY6" s="590"/>
      <c r="CZ6" s="641">
        <v>1.3</v>
      </c>
      <c r="DA6" s="641"/>
      <c r="DB6" s="641"/>
      <c r="DC6" s="641"/>
      <c r="DD6" s="594" t="s">
        <v>209</v>
      </c>
      <c r="DE6" s="589"/>
      <c r="DF6" s="589"/>
      <c r="DG6" s="589"/>
      <c r="DH6" s="589"/>
      <c r="DI6" s="589"/>
      <c r="DJ6" s="589"/>
      <c r="DK6" s="589"/>
      <c r="DL6" s="589"/>
      <c r="DM6" s="589"/>
      <c r="DN6" s="589"/>
      <c r="DO6" s="589"/>
      <c r="DP6" s="590"/>
      <c r="DQ6" s="594">
        <v>86708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2499</v>
      </c>
      <c r="S7" s="589"/>
      <c r="T7" s="589"/>
      <c r="U7" s="589"/>
      <c r="V7" s="589"/>
      <c r="W7" s="589"/>
      <c r="X7" s="589"/>
      <c r="Y7" s="590"/>
      <c r="Z7" s="641">
        <v>0</v>
      </c>
      <c r="AA7" s="641"/>
      <c r="AB7" s="641"/>
      <c r="AC7" s="641"/>
      <c r="AD7" s="642">
        <v>2499</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576787</v>
      </c>
      <c r="BH7" s="589"/>
      <c r="BI7" s="589"/>
      <c r="BJ7" s="589"/>
      <c r="BK7" s="589"/>
      <c r="BL7" s="589"/>
      <c r="BM7" s="589"/>
      <c r="BN7" s="590"/>
      <c r="BO7" s="641">
        <v>37.799999999999997</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831410</v>
      </c>
      <c r="CS7" s="589"/>
      <c r="CT7" s="589"/>
      <c r="CU7" s="589"/>
      <c r="CV7" s="589"/>
      <c r="CW7" s="589"/>
      <c r="CX7" s="589"/>
      <c r="CY7" s="590"/>
      <c r="CZ7" s="641">
        <v>12</v>
      </c>
      <c r="DA7" s="641"/>
      <c r="DB7" s="641"/>
      <c r="DC7" s="641"/>
      <c r="DD7" s="594">
        <v>162863</v>
      </c>
      <c r="DE7" s="589"/>
      <c r="DF7" s="589"/>
      <c r="DG7" s="589"/>
      <c r="DH7" s="589"/>
      <c r="DI7" s="589"/>
      <c r="DJ7" s="589"/>
      <c r="DK7" s="589"/>
      <c r="DL7" s="589"/>
      <c r="DM7" s="589"/>
      <c r="DN7" s="589"/>
      <c r="DO7" s="589"/>
      <c r="DP7" s="590"/>
      <c r="DQ7" s="594">
        <v>567656</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6937</v>
      </c>
      <c r="S8" s="589"/>
      <c r="T8" s="589"/>
      <c r="U8" s="589"/>
      <c r="V8" s="589"/>
      <c r="W8" s="589"/>
      <c r="X8" s="589"/>
      <c r="Y8" s="590"/>
      <c r="Z8" s="641">
        <v>0.1</v>
      </c>
      <c r="AA8" s="641"/>
      <c r="AB8" s="641"/>
      <c r="AC8" s="641"/>
      <c r="AD8" s="642">
        <v>6937</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20799</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1900461</v>
      </c>
      <c r="CS8" s="589"/>
      <c r="CT8" s="589"/>
      <c r="CU8" s="589"/>
      <c r="CV8" s="589"/>
      <c r="CW8" s="589"/>
      <c r="CX8" s="589"/>
      <c r="CY8" s="590"/>
      <c r="CZ8" s="641">
        <v>27.5</v>
      </c>
      <c r="DA8" s="641"/>
      <c r="DB8" s="641"/>
      <c r="DC8" s="641"/>
      <c r="DD8" s="594">
        <v>268927</v>
      </c>
      <c r="DE8" s="589"/>
      <c r="DF8" s="589"/>
      <c r="DG8" s="589"/>
      <c r="DH8" s="589"/>
      <c r="DI8" s="589"/>
      <c r="DJ8" s="589"/>
      <c r="DK8" s="589"/>
      <c r="DL8" s="589"/>
      <c r="DM8" s="589"/>
      <c r="DN8" s="589"/>
      <c r="DO8" s="589"/>
      <c r="DP8" s="590"/>
      <c r="DQ8" s="594">
        <v>714005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3647</v>
      </c>
      <c r="S9" s="589"/>
      <c r="T9" s="589"/>
      <c r="U9" s="589"/>
      <c r="V9" s="589"/>
      <c r="W9" s="589"/>
      <c r="X9" s="589"/>
      <c r="Y9" s="590"/>
      <c r="Z9" s="641">
        <v>0.1</v>
      </c>
      <c r="AA9" s="641"/>
      <c r="AB9" s="641"/>
      <c r="AC9" s="641"/>
      <c r="AD9" s="642">
        <v>3647</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460383</v>
      </c>
      <c r="BH9" s="589"/>
      <c r="BI9" s="589"/>
      <c r="BJ9" s="589"/>
      <c r="BK9" s="589"/>
      <c r="BL9" s="589"/>
      <c r="BM9" s="589"/>
      <c r="BN9" s="590"/>
      <c r="BO9" s="641">
        <v>30.2</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266107</v>
      </c>
      <c r="CS9" s="589"/>
      <c r="CT9" s="589"/>
      <c r="CU9" s="589"/>
      <c r="CV9" s="589"/>
      <c r="CW9" s="589"/>
      <c r="CX9" s="589"/>
      <c r="CY9" s="590"/>
      <c r="CZ9" s="641">
        <v>3.8</v>
      </c>
      <c r="DA9" s="641"/>
      <c r="DB9" s="641"/>
      <c r="DC9" s="641"/>
      <c r="DD9" s="594">
        <v>4583</v>
      </c>
      <c r="DE9" s="589"/>
      <c r="DF9" s="589"/>
      <c r="DG9" s="589"/>
      <c r="DH9" s="589"/>
      <c r="DI9" s="589"/>
      <c r="DJ9" s="589"/>
      <c r="DK9" s="589"/>
      <c r="DL9" s="589"/>
      <c r="DM9" s="589"/>
      <c r="DN9" s="589"/>
      <c r="DO9" s="589"/>
      <c r="DP9" s="590"/>
      <c r="DQ9" s="594">
        <v>237540</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136990</v>
      </c>
      <c r="S10" s="589"/>
      <c r="T10" s="589"/>
      <c r="U10" s="589"/>
      <c r="V10" s="589"/>
      <c r="W10" s="589"/>
      <c r="X10" s="589"/>
      <c r="Y10" s="590"/>
      <c r="Z10" s="641">
        <v>1.9</v>
      </c>
      <c r="AA10" s="641"/>
      <c r="AB10" s="641"/>
      <c r="AC10" s="641"/>
      <c r="AD10" s="642">
        <v>136990</v>
      </c>
      <c r="AE10" s="642"/>
      <c r="AF10" s="642"/>
      <c r="AG10" s="642"/>
      <c r="AH10" s="642"/>
      <c r="AI10" s="642"/>
      <c r="AJ10" s="642"/>
      <c r="AK10" s="642"/>
      <c r="AL10" s="611">
        <v>4.5999999999999996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41918</v>
      </c>
      <c r="BH10" s="589"/>
      <c r="BI10" s="589"/>
      <c r="BJ10" s="589"/>
      <c r="BK10" s="589"/>
      <c r="BL10" s="589"/>
      <c r="BM10" s="589"/>
      <c r="BN10" s="590"/>
      <c r="BO10" s="641">
        <v>2.7</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5148</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4657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53687</v>
      </c>
      <c r="BH11" s="589"/>
      <c r="BI11" s="589"/>
      <c r="BJ11" s="589"/>
      <c r="BK11" s="589"/>
      <c r="BL11" s="589"/>
      <c r="BM11" s="589"/>
      <c r="BN11" s="590"/>
      <c r="BO11" s="641">
        <v>3.5</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534119</v>
      </c>
      <c r="CS11" s="589"/>
      <c r="CT11" s="589"/>
      <c r="CU11" s="589"/>
      <c r="CV11" s="589"/>
      <c r="CW11" s="589"/>
      <c r="CX11" s="589"/>
      <c r="CY11" s="590"/>
      <c r="CZ11" s="641">
        <v>7.7</v>
      </c>
      <c r="DA11" s="641"/>
      <c r="DB11" s="641"/>
      <c r="DC11" s="641"/>
      <c r="DD11" s="594">
        <v>131136</v>
      </c>
      <c r="DE11" s="589"/>
      <c r="DF11" s="589"/>
      <c r="DG11" s="589"/>
      <c r="DH11" s="589"/>
      <c r="DI11" s="589"/>
      <c r="DJ11" s="589"/>
      <c r="DK11" s="589"/>
      <c r="DL11" s="589"/>
      <c r="DM11" s="589"/>
      <c r="DN11" s="589"/>
      <c r="DO11" s="589"/>
      <c r="DP11" s="590"/>
      <c r="DQ11" s="594">
        <v>242740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824845</v>
      </c>
      <c r="BH12" s="589"/>
      <c r="BI12" s="589"/>
      <c r="BJ12" s="589"/>
      <c r="BK12" s="589"/>
      <c r="BL12" s="589"/>
      <c r="BM12" s="589"/>
      <c r="BN12" s="590"/>
      <c r="BO12" s="641">
        <v>54.1</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99400</v>
      </c>
      <c r="CS12" s="589"/>
      <c r="CT12" s="589"/>
      <c r="CU12" s="589"/>
      <c r="CV12" s="589"/>
      <c r="CW12" s="589"/>
      <c r="CX12" s="589"/>
      <c r="CY12" s="590"/>
      <c r="CZ12" s="641">
        <v>1.4</v>
      </c>
      <c r="DA12" s="641"/>
      <c r="DB12" s="641"/>
      <c r="DC12" s="641"/>
      <c r="DD12" s="594" t="s">
        <v>112</v>
      </c>
      <c r="DE12" s="589"/>
      <c r="DF12" s="589"/>
      <c r="DG12" s="589"/>
      <c r="DH12" s="589"/>
      <c r="DI12" s="589"/>
      <c r="DJ12" s="589"/>
      <c r="DK12" s="589"/>
      <c r="DL12" s="589"/>
      <c r="DM12" s="589"/>
      <c r="DN12" s="589"/>
      <c r="DO12" s="589"/>
      <c r="DP12" s="590"/>
      <c r="DQ12" s="594">
        <v>45617</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9133</v>
      </c>
      <c r="S13" s="589"/>
      <c r="T13" s="589"/>
      <c r="U13" s="589"/>
      <c r="V13" s="589"/>
      <c r="W13" s="589"/>
      <c r="X13" s="589"/>
      <c r="Y13" s="590"/>
      <c r="Z13" s="641">
        <v>0.1</v>
      </c>
      <c r="AA13" s="641"/>
      <c r="AB13" s="641"/>
      <c r="AC13" s="641"/>
      <c r="AD13" s="642">
        <v>9133</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824833</v>
      </c>
      <c r="BH13" s="589"/>
      <c r="BI13" s="589"/>
      <c r="BJ13" s="589"/>
      <c r="BK13" s="589"/>
      <c r="BL13" s="589"/>
      <c r="BM13" s="589"/>
      <c r="BN13" s="590"/>
      <c r="BO13" s="641">
        <v>54</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1149252</v>
      </c>
      <c r="CS13" s="589"/>
      <c r="CT13" s="589"/>
      <c r="CU13" s="589"/>
      <c r="CV13" s="589"/>
      <c r="CW13" s="589"/>
      <c r="CX13" s="589"/>
      <c r="CY13" s="590"/>
      <c r="CZ13" s="641">
        <v>16.600000000000001</v>
      </c>
      <c r="DA13" s="641"/>
      <c r="DB13" s="641"/>
      <c r="DC13" s="641"/>
      <c r="DD13" s="594">
        <v>828522</v>
      </c>
      <c r="DE13" s="589"/>
      <c r="DF13" s="589"/>
      <c r="DG13" s="589"/>
      <c r="DH13" s="589"/>
      <c r="DI13" s="589"/>
      <c r="DJ13" s="589"/>
      <c r="DK13" s="589"/>
      <c r="DL13" s="589"/>
      <c r="DM13" s="589"/>
      <c r="DN13" s="589"/>
      <c r="DO13" s="589"/>
      <c r="DP13" s="590"/>
      <c r="DQ13" s="594">
        <v>321047</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26946</v>
      </c>
      <c r="BH14" s="589"/>
      <c r="BI14" s="589"/>
      <c r="BJ14" s="589"/>
      <c r="BK14" s="589"/>
      <c r="BL14" s="589"/>
      <c r="BM14" s="589"/>
      <c r="BN14" s="590"/>
      <c r="BO14" s="641">
        <v>1.8</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292009</v>
      </c>
      <c r="CS14" s="589"/>
      <c r="CT14" s="589"/>
      <c r="CU14" s="589"/>
      <c r="CV14" s="589"/>
      <c r="CW14" s="589"/>
      <c r="CX14" s="589"/>
      <c r="CY14" s="590"/>
      <c r="CZ14" s="641">
        <v>4.2</v>
      </c>
      <c r="DA14" s="641"/>
      <c r="DB14" s="641"/>
      <c r="DC14" s="641"/>
      <c r="DD14" s="594">
        <v>86816</v>
      </c>
      <c r="DE14" s="589"/>
      <c r="DF14" s="589"/>
      <c r="DG14" s="589"/>
      <c r="DH14" s="589"/>
      <c r="DI14" s="589"/>
      <c r="DJ14" s="589"/>
      <c r="DK14" s="589"/>
      <c r="DL14" s="589"/>
      <c r="DM14" s="589"/>
      <c r="DN14" s="589"/>
      <c r="DO14" s="589"/>
      <c r="DP14" s="590"/>
      <c r="DQ14" s="594">
        <v>206007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8289</v>
      </c>
      <c r="S15" s="589"/>
      <c r="T15" s="589"/>
      <c r="U15" s="589"/>
      <c r="V15" s="589"/>
      <c r="W15" s="589"/>
      <c r="X15" s="589"/>
      <c r="Y15" s="590"/>
      <c r="Z15" s="641">
        <v>0.1</v>
      </c>
      <c r="AA15" s="641"/>
      <c r="AB15" s="641"/>
      <c r="AC15" s="641"/>
      <c r="AD15" s="642">
        <v>8289</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97396</v>
      </c>
      <c r="BH15" s="589"/>
      <c r="BI15" s="589"/>
      <c r="BJ15" s="589"/>
      <c r="BK15" s="589"/>
      <c r="BL15" s="589"/>
      <c r="BM15" s="589"/>
      <c r="BN15" s="590"/>
      <c r="BO15" s="641">
        <v>6.4</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724221</v>
      </c>
      <c r="CS15" s="589"/>
      <c r="CT15" s="589"/>
      <c r="CU15" s="589"/>
      <c r="CV15" s="589"/>
      <c r="CW15" s="589"/>
      <c r="CX15" s="589"/>
      <c r="CY15" s="590"/>
      <c r="CZ15" s="641">
        <v>10.5</v>
      </c>
      <c r="DA15" s="641"/>
      <c r="DB15" s="641"/>
      <c r="DC15" s="641"/>
      <c r="DD15" s="594">
        <v>232583</v>
      </c>
      <c r="DE15" s="589"/>
      <c r="DF15" s="589"/>
      <c r="DG15" s="589"/>
      <c r="DH15" s="589"/>
      <c r="DI15" s="589"/>
      <c r="DJ15" s="589"/>
      <c r="DK15" s="589"/>
      <c r="DL15" s="589"/>
      <c r="DM15" s="589"/>
      <c r="DN15" s="589"/>
      <c r="DO15" s="589"/>
      <c r="DP15" s="590"/>
      <c r="DQ15" s="594">
        <v>562125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1587443</v>
      </c>
      <c r="S16" s="589"/>
      <c r="T16" s="589"/>
      <c r="U16" s="589"/>
      <c r="V16" s="589"/>
      <c r="W16" s="589"/>
      <c r="X16" s="589"/>
      <c r="Y16" s="590"/>
      <c r="Z16" s="641">
        <v>22.2</v>
      </c>
      <c r="AA16" s="641"/>
      <c r="AB16" s="641"/>
      <c r="AC16" s="641"/>
      <c r="AD16" s="642">
        <v>1219995</v>
      </c>
      <c r="AE16" s="642"/>
      <c r="AF16" s="642"/>
      <c r="AG16" s="642"/>
      <c r="AH16" s="642"/>
      <c r="AI16" s="642"/>
      <c r="AJ16" s="642"/>
      <c r="AK16" s="642"/>
      <c r="AL16" s="611">
        <v>40.6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402490</v>
      </c>
      <c r="CS16" s="589"/>
      <c r="CT16" s="589"/>
      <c r="CU16" s="589"/>
      <c r="CV16" s="589"/>
      <c r="CW16" s="589"/>
      <c r="CX16" s="589"/>
      <c r="CY16" s="590"/>
      <c r="CZ16" s="641">
        <v>5.8</v>
      </c>
      <c r="DA16" s="641"/>
      <c r="DB16" s="641"/>
      <c r="DC16" s="641"/>
      <c r="DD16" s="594" t="s">
        <v>112</v>
      </c>
      <c r="DE16" s="589"/>
      <c r="DF16" s="589"/>
      <c r="DG16" s="589"/>
      <c r="DH16" s="589"/>
      <c r="DI16" s="589"/>
      <c r="DJ16" s="589"/>
      <c r="DK16" s="589"/>
      <c r="DL16" s="589"/>
      <c r="DM16" s="589"/>
      <c r="DN16" s="589"/>
      <c r="DO16" s="589"/>
      <c r="DP16" s="590"/>
      <c r="DQ16" s="594">
        <v>136653</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1219995</v>
      </c>
      <c r="S17" s="589"/>
      <c r="T17" s="589"/>
      <c r="U17" s="589"/>
      <c r="V17" s="589"/>
      <c r="W17" s="589"/>
      <c r="X17" s="589"/>
      <c r="Y17" s="590"/>
      <c r="Z17" s="641">
        <v>17.100000000000001</v>
      </c>
      <c r="AA17" s="641"/>
      <c r="AB17" s="641"/>
      <c r="AC17" s="641"/>
      <c r="AD17" s="642">
        <v>1219995</v>
      </c>
      <c r="AE17" s="642"/>
      <c r="AF17" s="642"/>
      <c r="AG17" s="642"/>
      <c r="AH17" s="642"/>
      <c r="AI17" s="642"/>
      <c r="AJ17" s="642"/>
      <c r="AK17" s="642"/>
      <c r="AL17" s="611">
        <v>40.6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621211</v>
      </c>
      <c r="CS17" s="589"/>
      <c r="CT17" s="589"/>
      <c r="CU17" s="589"/>
      <c r="CV17" s="589"/>
      <c r="CW17" s="589"/>
      <c r="CX17" s="589"/>
      <c r="CY17" s="590"/>
      <c r="CZ17" s="641">
        <v>9</v>
      </c>
      <c r="DA17" s="641"/>
      <c r="DB17" s="641"/>
      <c r="DC17" s="641"/>
      <c r="DD17" s="594" t="s">
        <v>112</v>
      </c>
      <c r="DE17" s="589"/>
      <c r="DF17" s="589"/>
      <c r="DG17" s="589"/>
      <c r="DH17" s="589"/>
      <c r="DI17" s="589"/>
      <c r="DJ17" s="589"/>
      <c r="DK17" s="589"/>
      <c r="DL17" s="589"/>
      <c r="DM17" s="589"/>
      <c r="DN17" s="589"/>
      <c r="DO17" s="589"/>
      <c r="DP17" s="590"/>
      <c r="DQ17" s="594">
        <v>606879</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122176</v>
      </c>
      <c r="S18" s="589"/>
      <c r="T18" s="589"/>
      <c r="U18" s="589"/>
      <c r="V18" s="589"/>
      <c r="W18" s="589"/>
      <c r="X18" s="589"/>
      <c r="Y18" s="590"/>
      <c r="Z18" s="641">
        <v>1.7</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245272</v>
      </c>
      <c r="S19" s="589"/>
      <c r="T19" s="589"/>
      <c r="U19" s="589"/>
      <c r="V19" s="589"/>
      <c r="W19" s="589"/>
      <c r="X19" s="589"/>
      <c r="Y19" s="590"/>
      <c r="Z19" s="641">
        <v>3.4</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83</v>
      </c>
      <c r="BH19" s="589"/>
      <c r="BI19" s="589"/>
      <c r="BJ19" s="589"/>
      <c r="BK19" s="589"/>
      <c r="BL19" s="589"/>
      <c r="BM19" s="589"/>
      <c r="BN19" s="590"/>
      <c r="BO19" s="641">
        <v>0</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3348890</v>
      </c>
      <c r="S20" s="589"/>
      <c r="T20" s="589"/>
      <c r="U20" s="589"/>
      <c r="V20" s="589"/>
      <c r="W20" s="589"/>
      <c r="X20" s="589"/>
      <c r="Y20" s="590"/>
      <c r="Z20" s="641">
        <v>46.9</v>
      </c>
      <c r="AA20" s="641"/>
      <c r="AB20" s="641"/>
      <c r="AC20" s="641"/>
      <c r="AD20" s="642">
        <v>2981442</v>
      </c>
      <c r="AE20" s="642"/>
      <c r="AF20" s="642"/>
      <c r="AG20" s="642"/>
      <c r="AH20" s="642"/>
      <c r="AI20" s="642"/>
      <c r="AJ20" s="642"/>
      <c r="AK20" s="642"/>
      <c r="AL20" s="611">
        <v>99.1</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83</v>
      </c>
      <c r="BH20" s="589"/>
      <c r="BI20" s="589"/>
      <c r="BJ20" s="589"/>
      <c r="BK20" s="589"/>
      <c r="BL20" s="589"/>
      <c r="BM20" s="589"/>
      <c r="BN20" s="590"/>
      <c r="BO20" s="641">
        <v>0</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6912536</v>
      </c>
      <c r="CS20" s="589"/>
      <c r="CT20" s="589"/>
      <c r="CU20" s="589"/>
      <c r="CV20" s="589"/>
      <c r="CW20" s="589"/>
      <c r="CX20" s="589"/>
      <c r="CY20" s="590"/>
      <c r="CZ20" s="641">
        <v>100</v>
      </c>
      <c r="DA20" s="641"/>
      <c r="DB20" s="641"/>
      <c r="DC20" s="641"/>
      <c r="DD20" s="594">
        <v>1715430</v>
      </c>
      <c r="DE20" s="589"/>
      <c r="DF20" s="589"/>
      <c r="DG20" s="589"/>
      <c r="DH20" s="589"/>
      <c r="DI20" s="589"/>
      <c r="DJ20" s="589"/>
      <c r="DK20" s="589"/>
      <c r="DL20" s="589"/>
      <c r="DM20" s="589"/>
      <c r="DN20" s="589"/>
      <c r="DO20" s="589"/>
      <c r="DP20" s="590"/>
      <c r="DQ20" s="594">
        <v>3731634</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1872</v>
      </c>
      <c r="S21" s="589"/>
      <c r="T21" s="589"/>
      <c r="U21" s="589"/>
      <c r="V21" s="589"/>
      <c r="W21" s="589"/>
      <c r="X21" s="589"/>
      <c r="Y21" s="590"/>
      <c r="Z21" s="641">
        <v>0</v>
      </c>
      <c r="AA21" s="641"/>
      <c r="AB21" s="641"/>
      <c r="AC21" s="641"/>
      <c r="AD21" s="642">
        <v>1872</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83</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23741</v>
      </c>
      <c r="S22" s="589"/>
      <c r="T22" s="589"/>
      <c r="U22" s="589"/>
      <c r="V22" s="589"/>
      <c r="W22" s="589"/>
      <c r="X22" s="589"/>
      <c r="Y22" s="590"/>
      <c r="Z22" s="641">
        <v>0.3</v>
      </c>
      <c r="AA22" s="641"/>
      <c r="AB22" s="641"/>
      <c r="AC22" s="641"/>
      <c r="AD22" s="642">
        <v>12226</v>
      </c>
      <c r="AE22" s="642"/>
      <c r="AF22" s="642"/>
      <c r="AG22" s="642"/>
      <c r="AH22" s="642"/>
      <c r="AI22" s="642"/>
      <c r="AJ22" s="642"/>
      <c r="AK22" s="642"/>
      <c r="AL22" s="611">
        <v>0.4</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81649</v>
      </c>
      <c r="S23" s="589"/>
      <c r="T23" s="589"/>
      <c r="U23" s="589"/>
      <c r="V23" s="589"/>
      <c r="W23" s="589"/>
      <c r="X23" s="589"/>
      <c r="Y23" s="590"/>
      <c r="Z23" s="641">
        <v>1.1000000000000001</v>
      </c>
      <c r="AA23" s="641"/>
      <c r="AB23" s="641"/>
      <c r="AC23" s="641"/>
      <c r="AD23" s="642">
        <v>4487</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6816</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2042228</v>
      </c>
      <c r="CS24" s="639"/>
      <c r="CT24" s="639"/>
      <c r="CU24" s="639"/>
      <c r="CV24" s="639"/>
      <c r="CW24" s="639"/>
      <c r="CX24" s="639"/>
      <c r="CY24" s="686"/>
      <c r="CZ24" s="690">
        <v>29.5</v>
      </c>
      <c r="DA24" s="691"/>
      <c r="DB24" s="691"/>
      <c r="DC24" s="692"/>
      <c r="DD24" s="685">
        <v>1531493</v>
      </c>
      <c r="DE24" s="639"/>
      <c r="DF24" s="639"/>
      <c r="DG24" s="639"/>
      <c r="DH24" s="639"/>
      <c r="DI24" s="639"/>
      <c r="DJ24" s="639"/>
      <c r="DK24" s="686"/>
      <c r="DL24" s="685">
        <v>1428777</v>
      </c>
      <c r="DM24" s="639"/>
      <c r="DN24" s="639"/>
      <c r="DO24" s="639"/>
      <c r="DP24" s="639"/>
      <c r="DQ24" s="639"/>
      <c r="DR24" s="639"/>
      <c r="DS24" s="639"/>
      <c r="DT24" s="639"/>
      <c r="DU24" s="639"/>
      <c r="DV24" s="686"/>
      <c r="DW24" s="687">
        <v>43.8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764113</v>
      </c>
      <c r="S25" s="589"/>
      <c r="T25" s="589"/>
      <c r="U25" s="589"/>
      <c r="V25" s="589"/>
      <c r="W25" s="589"/>
      <c r="X25" s="589"/>
      <c r="Y25" s="590"/>
      <c r="Z25" s="641">
        <v>10.7</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831674</v>
      </c>
      <c r="CS25" s="607"/>
      <c r="CT25" s="607"/>
      <c r="CU25" s="607"/>
      <c r="CV25" s="607"/>
      <c r="CW25" s="607"/>
      <c r="CX25" s="607"/>
      <c r="CY25" s="608"/>
      <c r="CZ25" s="591">
        <v>12</v>
      </c>
      <c r="DA25" s="609"/>
      <c r="DB25" s="609"/>
      <c r="DC25" s="610"/>
      <c r="DD25" s="594">
        <v>766041</v>
      </c>
      <c r="DE25" s="607"/>
      <c r="DF25" s="607"/>
      <c r="DG25" s="607"/>
      <c r="DH25" s="607"/>
      <c r="DI25" s="607"/>
      <c r="DJ25" s="607"/>
      <c r="DK25" s="608"/>
      <c r="DL25" s="594">
        <v>742692</v>
      </c>
      <c r="DM25" s="607"/>
      <c r="DN25" s="607"/>
      <c r="DO25" s="607"/>
      <c r="DP25" s="607"/>
      <c r="DQ25" s="607"/>
      <c r="DR25" s="607"/>
      <c r="DS25" s="607"/>
      <c r="DT25" s="607"/>
      <c r="DU25" s="607"/>
      <c r="DV25" s="608"/>
      <c r="DW25" s="611">
        <v>22.8</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506798</v>
      </c>
      <c r="CS26" s="589"/>
      <c r="CT26" s="589"/>
      <c r="CU26" s="589"/>
      <c r="CV26" s="589"/>
      <c r="CW26" s="589"/>
      <c r="CX26" s="589"/>
      <c r="CY26" s="590"/>
      <c r="CZ26" s="591">
        <v>7.3</v>
      </c>
      <c r="DA26" s="609"/>
      <c r="DB26" s="609"/>
      <c r="DC26" s="610"/>
      <c r="DD26" s="594">
        <v>446693</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1132862</v>
      </c>
      <c r="S27" s="589"/>
      <c r="T27" s="589"/>
      <c r="U27" s="589"/>
      <c r="V27" s="589"/>
      <c r="W27" s="589"/>
      <c r="X27" s="589"/>
      <c r="Y27" s="590"/>
      <c r="Z27" s="641">
        <v>15.9</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1526057</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589343</v>
      </c>
      <c r="CS27" s="607"/>
      <c r="CT27" s="607"/>
      <c r="CU27" s="607"/>
      <c r="CV27" s="607"/>
      <c r="CW27" s="607"/>
      <c r="CX27" s="607"/>
      <c r="CY27" s="608"/>
      <c r="CZ27" s="591">
        <v>8.5</v>
      </c>
      <c r="DA27" s="609"/>
      <c r="DB27" s="609"/>
      <c r="DC27" s="610"/>
      <c r="DD27" s="594">
        <v>158573</v>
      </c>
      <c r="DE27" s="607"/>
      <c r="DF27" s="607"/>
      <c r="DG27" s="607"/>
      <c r="DH27" s="607"/>
      <c r="DI27" s="607"/>
      <c r="DJ27" s="607"/>
      <c r="DK27" s="608"/>
      <c r="DL27" s="594">
        <v>156112</v>
      </c>
      <c r="DM27" s="607"/>
      <c r="DN27" s="607"/>
      <c r="DO27" s="607"/>
      <c r="DP27" s="607"/>
      <c r="DQ27" s="607"/>
      <c r="DR27" s="607"/>
      <c r="DS27" s="607"/>
      <c r="DT27" s="607"/>
      <c r="DU27" s="607"/>
      <c r="DV27" s="608"/>
      <c r="DW27" s="611">
        <v>4.8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14593</v>
      </c>
      <c r="S28" s="589"/>
      <c r="T28" s="589"/>
      <c r="U28" s="589"/>
      <c r="V28" s="589"/>
      <c r="W28" s="589"/>
      <c r="X28" s="589"/>
      <c r="Y28" s="590"/>
      <c r="Z28" s="641">
        <v>0.2</v>
      </c>
      <c r="AA28" s="641"/>
      <c r="AB28" s="641"/>
      <c r="AC28" s="641"/>
      <c r="AD28" s="642">
        <v>41</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621211</v>
      </c>
      <c r="CS28" s="589"/>
      <c r="CT28" s="589"/>
      <c r="CU28" s="589"/>
      <c r="CV28" s="589"/>
      <c r="CW28" s="589"/>
      <c r="CX28" s="589"/>
      <c r="CY28" s="590"/>
      <c r="CZ28" s="591">
        <v>9</v>
      </c>
      <c r="DA28" s="609"/>
      <c r="DB28" s="609"/>
      <c r="DC28" s="610"/>
      <c r="DD28" s="594">
        <v>606879</v>
      </c>
      <c r="DE28" s="589"/>
      <c r="DF28" s="589"/>
      <c r="DG28" s="589"/>
      <c r="DH28" s="589"/>
      <c r="DI28" s="589"/>
      <c r="DJ28" s="589"/>
      <c r="DK28" s="590"/>
      <c r="DL28" s="594">
        <v>529973</v>
      </c>
      <c r="DM28" s="589"/>
      <c r="DN28" s="589"/>
      <c r="DO28" s="589"/>
      <c r="DP28" s="589"/>
      <c r="DQ28" s="589"/>
      <c r="DR28" s="589"/>
      <c r="DS28" s="589"/>
      <c r="DT28" s="589"/>
      <c r="DU28" s="589"/>
      <c r="DV28" s="590"/>
      <c r="DW28" s="611">
        <v>16.2</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3614</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621211</v>
      </c>
      <c r="CS29" s="607"/>
      <c r="CT29" s="607"/>
      <c r="CU29" s="607"/>
      <c r="CV29" s="607"/>
      <c r="CW29" s="607"/>
      <c r="CX29" s="607"/>
      <c r="CY29" s="608"/>
      <c r="CZ29" s="591">
        <v>9</v>
      </c>
      <c r="DA29" s="609"/>
      <c r="DB29" s="609"/>
      <c r="DC29" s="610"/>
      <c r="DD29" s="594">
        <v>606879</v>
      </c>
      <c r="DE29" s="607"/>
      <c r="DF29" s="607"/>
      <c r="DG29" s="607"/>
      <c r="DH29" s="607"/>
      <c r="DI29" s="607"/>
      <c r="DJ29" s="607"/>
      <c r="DK29" s="608"/>
      <c r="DL29" s="594">
        <v>529973</v>
      </c>
      <c r="DM29" s="607"/>
      <c r="DN29" s="607"/>
      <c r="DO29" s="607"/>
      <c r="DP29" s="607"/>
      <c r="DQ29" s="607"/>
      <c r="DR29" s="607"/>
      <c r="DS29" s="607"/>
      <c r="DT29" s="607"/>
      <c r="DU29" s="607"/>
      <c r="DV29" s="608"/>
      <c r="DW29" s="611">
        <v>16.2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635451</v>
      </c>
      <c r="S30" s="589"/>
      <c r="T30" s="589"/>
      <c r="U30" s="589"/>
      <c r="V30" s="589"/>
      <c r="W30" s="589"/>
      <c r="X30" s="589"/>
      <c r="Y30" s="590"/>
      <c r="Z30" s="641">
        <v>8.9</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98.1</v>
      </c>
      <c r="BH30" s="655"/>
      <c r="BI30" s="655"/>
      <c r="BJ30" s="655"/>
      <c r="BK30" s="655"/>
      <c r="BL30" s="655"/>
      <c r="BM30" s="656">
        <v>92</v>
      </c>
      <c r="BN30" s="655"/>
      <c r="BO30" s="655"/>
      <c r="BP30" s="655"/>
      <c r="BQ30" s="657"/>
      <c r="BR30" s="654">
        <v>97.8</v>
      </c>
      <c r="BS30" s="655"/>
      <c r="BT30" s="655"/>
      <c r="BU30" s="655"/>
      <c r="BV30" s="655"/>
      <c r="BW30" s="655"/>
      <c r="BX30" s="656">
        <v>91</v>
      </c>
      <c r="BY30" s="655"/>
      <c r="BZ30" s="655"/>
      <c r="CA30" s="655"/>
      <c r="CB30" s="657"/>
      <c r="CD30" s="660"/>
      <c r="CE30" s="661"/>
      <c r="CF30" s="625" t="s">
        <v>291</v>
      </c>
      <c r="CG30" s="622"/>
      <c r="CH30" s="622"/>
      <c r="CI30" s="622"/>
      <c r="CJ30" s="622"/>
      <c r="CK30" s="622"/>
      <c r="CL30" s="622"/>
      <c r="CM30" s="622"/>
      <c r="CN30" s="622"/>
      <c r="CO30" s="622"/>
      <c r="CP30" s="622"/>
      <c r="CQ30" s="623"/>
      <c r="CR30" s="588">
        <v>557252</v>
      </c>
      <c r="CS30" s="589"/>
      <c r="CT30" s="589"/>
      <c r="CU30" s="589"/>
      <c r="CV30" s="589"/>
      <c r="CW30" s="589"/>
      <c r="CX30" s="589"/>
      <c r="CY30" s="590"/>
      <c r="CZ30" s="591">
        <v>8.1</v>
      </c>
      <c r="DA30" s="609"/>
      <c r="DB30" s="609"/>
      <c r="DC30" s="610"/>
      <c r="DD30" s="594">
        <v>543008</v>
      </c>
      <c r="DE30" s="589"/>
      <c r="DF30" s="589"/>
      <c r="DG30" s="589"/>
      <c r="DH30" s="589"/>
      <c r="DI30" s="589"/>
      <c r="DJ30" s="589"/>
      <c r="DK30" s="590"/>
      <c r="DL30" s="594">
        <v>466102</v>
      </c>
      <c r="DM30" s="589"/>
      <c r="DN30" s="589"/>
      <c r="DO30" s="589"/>
      <c r="DP30" s="589"/>
      <c r="DQ30" s="589"/>
      <c r="DR30" s="589"/>
      <c r="DS30" s="589"/>
      <c r="DT30" s="589"/>
      <c r="DU30" s="589"/>
      <c r="DV30" s="590"/>
      <c r="DW30" s="611">
        <v>14.3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458054</v>
      </c>
      <c r="S31" s="589"/>
      <c r="T31" s="589"/>
      <c r="U31" s="589"/>
      <c r="V31" s="589"/>
      <c r="W31" s="589"/>
      <c r="X31" s="589"/>
      <c r="Y31" s="590"/>
      <c r="Z31" s="641">
        <v>6.4</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98.2</v>
      </c>
      <c r="BH31" s="607"/>
      <c r="BI31" s="607"/>
      <c r="BJ31" s="607"/>
      <c r="BK31" s="607"/>
      <c r="BL31" s="607"/>
      <c r="BM31" s="643">
        <v>93.3</v>
      </c>
      <c r="BN31" s="653"/>
      <c r="BO31" s="653"/>
      <c r="BP31" s="653"/>
      <c r="BQ31" s="617"/>
      <c r="BR31" s="652">
        <v>97.7</v>
      </c>
      <c r="BS31" s="607"/>
      <c r="BT31" s="607"/>
      <c r="BU31" s="607"/>
      <c r="BV31" s="607"/>
      <c r="BW31" s="607"/>
      <c r="BX31" s="643">
        <v>92.1</v>
      </c>
      <c r="BY31" s="653"/>
      <c r="BZ31" s="653"/>
      <c r="CA31" s="653"/>
      <c r="CB31" s="617"/>
      <c r="CD31" s="660"/>
      <c r="CE31" s="661"/>
      <c r="CF31" s="625" t="s">
        <v>295</v>
      </c>
      <c r="CG31" s="622"/>
      <c r="CH31" s="622"/>
      <c r="CI31" s="622"/>
      <c r="CJ31" s="622"/>
      <c r="CK31" s="622"/>
      <c r="CL31" s="622"/>
      <c r="CM31" s="622"/>
      <c r="CN31" s="622"/>
      <c r="CO31" s="622"/>
      <c r="CP31" s="622"/>
      <c r="CQ31" s="623"/>
      <c r="CR31" s="588">
        <v>63959</v>
      </c>
      <c r="CS31" s="607"/>
      <c r="CT31" s="607"/>
      <c r="CU31" s="607"/>
      <c r="CV31" s="607"/>
      <c r="CW31" s="607"/>
      <c r="CX31" s="607"/>
      <c r="CY31" s="608"/>
      <c r="CZ31" s="591">
        <v>0.9</v>
      </c>
      <c r="DA31" s="609"/>
      <c r="DB31" s="609"/>
      <c r="DC31" s="610"/>
      <c r="DD31" s="594">
        <v>63871</v>
      </c>
      <c r="DE31" s="607"/>
      <c r="DF31" s="607"/>
      <c r="DG31" s="607"/>
      <c r="DH31" s="607"/>
      <c r="DI31" s="607"/>
      <c r="DJ31" s="607"/>
      <c r="DK31" s="608"/>
      <c r="DL31" s="594">
        <v>63871</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74638</v>
      </c>
      <c r="S32" s="589"/>
      <c r="T32" s="589"/>
      <c r="U32" s="589"/>
      <c r="V32" s="589"/>
      <c r="W32" s="589"/>
      <c r="X32" s="589"/>
      <c r="Y32" s="590"/>
      <c r="Z32" s="641">
        <v>1</v>
      </c>
      <c r="AA32" s="641"/>
      <c r="AB32" s="641"/>
      <c r="AC32" s="641"/>
      <c r="AD32" s="642">
        <v>7810</v>
      </c>
      <c r="AE32" s="642"/>
      <c r="AF32" s="642"/>
      <c r="AG32" s="642"/>
      <c r="AH32" s="642"/>
      <c r="AI32" s="642"/>
      <c r="AJ32" s="642"/>
      <c r="AK32" s="642"/>
      <c r="AL32" s="611">
        <v>0.3</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97.8</v>
      </c>
      <c r="BH32" s="573"/>
      <c r="BI32" s="573"/>
      <c r="BJ32" s="573"/>
      <c r="BK32" s="573"/>
      <c r="BL32" s="573"/>
      <c r="BM32" s="636">
        <v>90.3</v>
      </c>
      <c r="BN32" s="573"/>
      <c r="BO32" s="573"/>
      <c r="BP32" s="573"/>
      <c r="BQ32" s="630"/>
      <c r="BR32" s="651">
        <v>97.7</v>
      </c>
      <c r="BS32" s="573"/>
      <c r="BT32" s="573"/>
      <c r="BU32" s="573"/>
      <c r="BV32" s="573"/>
      <c r="BW32" s="573"/>
      <c r="BX32" s="636">
        <v>89.4</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596600</v>
      </c>
      <c r="S33" s="589"/>
      <c r="T33" s="589"/>
      <c r="U33" s="589"/>
      <c r="V33" s="589"/>
      <c r="W33" s="589"/>
      <c r="X33" s="589"/>
      <c r="Y33" s="590"/>
      <c r="Z33" s="641">
        <v>8.4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2752388</v>
      </c>
      <c r="CS33" s="607"/>
      <c r="CT33" s="607"/>
      <c r="CU33" s="607"/>
      <c r="CV33" s="607"/>
      <c r="CW33" s="607"/>
      <c r="CX33" s="607"/>
      <c r="CY33" s="608"/>
      <c r="CZ33" s="591">
        <v>39.799999999999997</v>
      </c>
      <c r="DA33" s="609"/>
      <c r="DB33" s="609"/>
      <c r="DC33" s="610"/>
      <c r="DD33" s="594">
        <v>1837696</v>
      </c>
      <c r="DE33" s="607"/>
      <c r="DF33" s="607"/>
      <c r="DG33" s="607"/>
      <c r="DH33" s="607"/>
      <c r="DI33" s="607"/>
      <c r="DJ33" s="607"/>
      <c r="DK33" s="608"/>
      <c r="DL33" s="594">
        <v>1379586</v>
      </c>
      <c r="DM33" s="607"/>
      <c r="DN33" s="607"/>
      <c r="DO33" s="607"/>
      <c r="DP33" s="607"/>
      <c r="DQ33" s="607"/>
      <c r="DR33" s="607"/>
      <c r="DS33" s="607"/>
      <c r="DT33" s="607"/>
      <c r="DU33" s="607"/>
      <c r="DV33" s="608"/>
      <c r="DW33" s="611">
        <v>42.3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1137455</v>
      </c>
      <c r="CS34" s="589"/>
      <c r="CT34" s="589"/>
      <c r="CU34" s="589"/>
      <c r="CV34" s="589"/>
      <c r="CW34" s="589"/>
      <c r="CX34" s="589"/>
      <c r="CY34" s="590"/>
      <c r="CZ34" s="591">
        <v>16.5</v>
      </c>
      <c r="DA34" s="609"/>
      <c r="DB34" s="609"/>
      <c r="DC34" s="610"/>
      <c r="DD34" s="594">
        <v>618603</v>
      </c>
      <c r="DE34" s="589"/>
      <c r="DF34" s="589"/>
      <c r="DG34" s="589"/>
      <c r="DH34" s="589"/>
      <c r="DI34" s="589"/>
      <c r="DJ34" s="589"/>
      <c r="DK34" s="590"/>
      <c r="DL34" s="594">
        <v>557324</v>
      </c>
      <c r="DM34" s="589"/>
      <c r="DN34" s="589"/>
      <c r="DO34" s="589"/>
      <c r="DP34" s="589"/>
      <c r="DQ34" s="589"/>
      <c r="DR34" s="589"/>
      <c r="DS34" s="589"/>
      <c r="DT34" s="589"/>
      <c r="DU34" s="589"/>
      <c r="DV34" s="590"/>
      <c r="DW34" s="611">
        <v>17.100000000000001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254700</v>
      </c>
      <c r="S35" s="589"/>
      <c r="T35" s="589"/>
      <c r="U35" s="589"/>
      <c r="V35" s="589"/>
      <c r="W35" s="589"/>
      <c r="X35" s="589"/>
      <c r="Y35" s="590"/>
      <c r="Z35" s="641">
        <v>3.6</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500361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99979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12858</v>
      </c>
      <c r="CS35" s="607"/>
      <c r="CT35" s="607"/>
      <c r="CU35" s="607"/>
      <c r="CV35" s="607"/>
      <c r="CW35" s="607"/>
      <c r="CX35" s="607"/>
      <c r="CY35" s="608"/>
      <c r="CZ35" s="591">
        <v>0.2</v>
      </c>
      <c r="DA35" s="609"/>
      <c r="DB35" s="609"/>
      <c r="DC35" s="610"/>
      <c r="DD35" s="594">
        <v>10328</v>
      </c>
      <c r="DE35" s="607"/>
      <c r="DF35" s="607"/>
      <c r="DG35" s="607"/>
      <c r="DH35" s="607"/>
      <c r="DI35" s="607"/>
      <c r="DJ35" s="607"/>
      <c r="DK35" s="608"/>
      <c r="DL35" s="594">
        <v>8912</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7142893</v>
      </c>
      <c r="S36" s="629"/>
      <c r="T36" s="629"/>
      <c r="U36" s="629"/>
      <c r="V36" s="629"/>
      <c r="W36" s="629"/>
      <c r="X36" s="629"/>
      <c r="Y36" s="632"/>
      <c r="Z36" s="633">
        <v>100</v>
      </c>
      <c r="AA36" s="633"/>
      <c r="AB36" s="633"/>
      <c r="AC36" s="633"/>
      <c r="AD36" s="634">
        <v>3007878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161655</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49177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897077</v>
      </c>
      <c r="CS36" s="589"/>
      <c r="CT36" s="589"/>
      <c r="CU36" s="589"/>
      <c r="CV36" s="589"/>
      <c r="CW36" s="589"/>
      <c r="CX36" s="589"/>
      <c r="CY36" s="590"/>
      <c r="CZ36" s="591">
        <v>13</v>
      </c>
      <c r="DA36" s="609"/>
      <c r="DB36" s="609"/>
      <c r="DC36" s="610"/>
      <c r="DD36" s="594">
        <v>674925</v>
      </c>
      <c r="DE36" s="589"/>
      <c r="DF36" s="589"/>
      <c r="DG36" s="589"/>
      <c r="DH36" s="589"/>
      <c r="DI36" s="589"/>
      <c r="DJ36" s="589"/>
      <c r="DK36" s="590"/>
      <c r="DL36" s="594">
        <v>519447</v>
      </c>
      <c r="DM36" s="589"/>
      <c r="DN36" s="589"/>
      <c r="DO36" s="589"/>
      <c r="DP36" s="589"/>
      <c r="DQ36" s="589"/>
      <c r="DR36" s="589"/>
      <c r="DS36" s="589"/>
      <c r="DT36" s="589"/>
      <c r="DU36" s="589"/>
      <c r="DV36" s="590"/>
      <c r="DW36" s="611">
        <v>15.9</v>
      </c>
      <c r="DX36" s="612"/>
      <c r="DY36" s="612"/>
      <c r="DZ36" s="612"/>
      <c r="EA36" s="612"/>
      <c r="EB36" s="612"/>
      <c r="EC36" s="613"/>
    </row>
    <row r="37" spans="2:133" ht="11.25" customHeight="1">
      <c r="AQ37" s="614" t="s">
        <v>313</v>
      </c>
      <c r="AR37" s="615"/>
      <c r="AS37" s="615"/>
      <c r="AT37" s="615"/>
      <c r="AU37" s="615"/>
      <c r="AV37" s="615"/>
      <c r="AW37" s="615"/>
      <c r="AX37" s="615"/>
      <c r="AY37" s="616"/>
      <c r="AZ37" s="588">
        <v>12430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1896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256382</v>
      </c>
      <c r="CS37" s="607"/>
      <c r="CT37" s="607"/>
      <c r="CU37" s="607"/>
      <c r="CV37" s="607"/>
      <c r="CW37" s="607"/>
      <c r="CX37" s="607"/>
      <c r="CY37" s="608"/>
      <c r="CZ37" s="591">
        <v>3.7</v>
      </c>
      <c r="DA37" s="609"/>
      <c r="DB37" s="609"/>
      <c r="DC37" s="610"/>
      <c r="DD37" s="594">
        <v>256382</v>
      </c>
      <c r="DE37" s="607"/>
      <c r="DF37" s="607"/>
      <c r="DG37" s="607"/>
      <c r="DH37" s="607"/>
      <c r="DI37" s="607"/>
      <c r="DJ37" s="607"/>
      <c r="DK37" s="608"/>
      <c r="DL37" s="594">
        <v>256382</v>
      </c>
      <c r="DM37" s="607"/>
      <c r="DN37" s="607"/>
      <c r="DO37" s="607"/>
      <c r="DP37" s="607"/>
      <c r="DQ37" s="607"/>
      <c r="DR37" s="607"/>
      <c r="DS37" s="607"/>
      <c r="DT37" s="607"/>
      <c r="DU37" s="607"/>
      <c r="DV37" s="608"/>
      <c r="DW37" s="611">
        <v>7.9</v>
      </c>
      <c r="DX37" s="612"/>
      <c r="DY37" s="612"/>
      <c r="DZ37" s="612"/>
      <c r="EA37" s="612"/>
      <c r="EB37" s="612"/>
      <c r="EC37" s="613"/>
    </row>
    <row r="38" spans="2:133" ht="11.25" customHeight="1">
      <c r="AQ38" s="614" t="s">
        <v>316</v>
      </c>
      <c r="AR38" s="615"/>
      <c r="AS38" s="615"/>
      <c r="AT38" s="615"/>
      <c r="AU38" s="615"/>
      <c r="AV38" s="615"/>
      <c r="AW38" s="615"/>
      <c r="AX38" s="615"/>
      <c r="AY38" s="616"/>
      <c r="AZ38" s="588">
        <v>1000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3650</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486931</v>
      </c>
      <c r="CS38" s="589"/>
      <c r="CT38" s="589"/>
      <c r="CU38" s="589"/>
      <c r="CV38" s="589"/>
      <c r="CW38" s="589"/>
      <c r="CX38" s="589"/>
      <c r="CY38" s="590"/>
      <c r="CZ38" s="591">
        <v>7</v>
      </c>
      <c r="DA38" s="609"/>
      <c r="DB38" s="609"/>
      <c r="DC38" s="610"/>
      <c r="DD38" s="594">
        <v>400264</v>
      </c>
      <c r="DE38" s="589"/>
      <c r="DF38" s="589"/>
      <c r="DG38" s="589"/>
      <c r="DH38" s="589"/>
      <c r="DI38" s="589"/>
      <c r="DJ38" s="589"/>
      <c r="DK38" s="590"/>
      <c r="DL38" s="594">
        <v>284665</v>
      </c>
      <c r="DM38" s="589"/>
      <c r="DN38" s="589"/>
      <c r="DO38" s="589"/>
      <c r="DP38" s="589"/>
      <c r="DQ38" s="589"/>
      <c r="DR38" s="589"/>
      <c r="DS38" s="589"/>
      <c r="DT38" s="589"/>
      <c r="DU38" s="589"/>
      <c r="DV38" s="590"/>
      <c r="DW38" s="611">
        <v>8.6999999999999993</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169829</v>
      </c>
      <c r="CS39" s="607"/>
      <c r="CT39" s="607"/>
      <c r="CU39" s="607"/>
      <c r="CV39" s="607"/>
      <c r="CW39" s="607"/>
      <c r="CX39" s="607"/>
      <c r="CY39" s="608"/>
      <c r="CZ39" s="591">
        <v>2.5</v>
      </c>
      <c r="DA39" s="609"/>
      <c r="DB39" s="609"/>
      <c r="DC39" s="610"/>
      <c r="DD39" s="594">
        <v>124338</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119400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48238</v>
      </c>
      <c r="CS40" s="589"/>
      <c r="CT40" s="589"/>
      <c r="CU40" s="589"/>
      <c r="CV40" s="589"/>
      <c r="CW40" s="589"/>
      <c r="CX40" s="589"/>
      <c r="CY40" s="590"/>
      <c r="CZ40" s="591">
        <v>0.7</v>
      </c>
      <c r="DA40" s="609"/>
      <c r="DB40" s="609"/>
      <c r="DC40" s="610"/>
      <c r="DD40" s="594">
        <v>9238</v>
      </c>
      <c r="DE40" s="589"/>
      <c r="DF40" s="589"/>
      <c r="DG40" s="589"/>
      <c r="DH40" s="589"/>
      <c r="DI40" s="589"/>
      <c r="DJ40" s="589"/>
      <c r="DK40" s="590"/>
      <c r="DL40" s="594">
        <v>9238</v>
      </c>
      <c r="DM40" s="589"/>
      <c r="DN40" s="589"/>
      <c r="DO40" s="589"/>
      <c r="DP40" s="589"/>
      <c r="DQ40" s="589"/>
      <c r="DR40" s="589"/>
      <c r="DS40" s="589"/>
      <c r="DT40" s="589"/>
      <c r="DU40" s="589"/>
      <c r="DV40" s="590"/>
      <c r="DW40" s="611">
        <v>0.3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205876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249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2117920</v>
      </c>
      <c r="CS42" s="589"/>
      <c r="CT42" s="589"/>
      <c r="CU42" s="589"/>
      <c r="CV42" s="589"/>
      <c r="CW42" s="589"/>
      <c r="CX42" s="589"/>
      <c r="CY42" s="590"/>
      <c r="CZ42" s="591">
        <v>30.6</v>
      </c>
      <c r="DA42" s="592"/>
      <c r="DB42" s="592"/>
      <c r="DC42" s="593"/>
      <c r="DD42" s="594">
        <v>362445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320</v>
      </c>
      <c r="CS43" s="607"/>
      <c r="CT43" s="607"/>
      <c r="CU43" s="607"/>
      <c r="CV43" s="607"/>
      <c r="CW43" s="607"/>
      <c r="CX43" s="607"/>
      <c r="CY43" s="608"/>
      <c r="CZ43" s="591" t="s">
        <v>320</v>
      </c>
      <c r="DA43" s="609"/>
      <c r="DB43" s="609"/>
      <c r="DC43" s="610"/>
      <c r="DD43" s="594" t="s">
        <v>320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1715430</v>
      </c>
      <c r="CS44" s="589"/>
      <c r="CT44" s="589"/>
      <c r="CU44" s="589"/>
      <c r="CV44" s="589"/>
      <c r="CW44" s="589"/>
      <c r="CX44" s="589"/>
      <c r="CY44" s="590"/>
      <c r="CZ44" s="591">
        <v>24.8</v>
      </c>
      <c r="DA44" s="592"/>
      <c r="DB44" s="592"/>
      <c r="DC44" s="593"/>
      <c r="DD44" s="594">
        <v>225792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1347927</v>
      </c>
      <c r="CS45" s="607"/>
      <c r="CT45" s="607"/>
      <c r="CU45" s="607"/>
      <c r="CV45" s="607"/>
      <c r="CW45" s="607"/>
      <c r="CX45" s="607"/>
      <c r="CY45" s="608"/>
      <c r="CZ45" s="591">
        <v>19.5</v>
      </c>
      <c r="DA45" s="609"/>
      <c r="DB45" s="609"/>
      <c r="DC45" s="610"/>
      <c r="DD45" s="594">
        <v>79211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351384</v>
      </c>
      <c r="CS46" s="589"/>
      <c r="CT46" s="589"/>
      <c r="CU46" s="589"/>
      <c r="CV46" s="589"/>
      <c r="CW46" s="589"/>
      <c r="CX46" s="589"/>
      <c r="CY46" s="590"/>
      <c r="CZ46" s="591">
        <v>5.0999999999999996</v>
      </c>
      <c r="DA46" s="592"/>
      <c r="DB46" s="592"/>
      <c r="DC46" s="593"/>
      <c r="DD46" s="594">
        <v>132862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402490</v>
      </c>
      <c r="CS47" s="607"/>
      <c r="CT47" s="607"/>
      <c r="CU47" s="607"/>
      <c r="CV47" s="607"/>
      <c r="CW47" s="607"/>
      <c r="CX47" s="607"/>
      <c r="CY47" s="608"/>
      <c r="CZ47" s="591">
        <v>5.8</v>
      </c>
      <c r="DA47" s="609"/>
      <c r="DB47" s="609"/>
      <c r="DC47" s="610"/>
      <c r="DD47" s="594">
        <v>136653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6912536</v>
      </c>
      <c r="CS49" s="573"/>
      <c r="CT49" s="573"/>
      <c r="CU49" s="573"/>
      <c r="CV49" s="573"/>
      <c r="CW49" s="573"/>
      <c r="CX49" s="573"/>
      <c r="CY49" s="574"/>
      <c r="CZ49" s="575">
        <v>100</v>
      </c>
      <c r="DA49" s="576"/>
      <c r="DB49" s="576"/>
      <c r="DC49" s="577"/>
      <c r="DD49" s="578">
        <v>3731634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36" sqref="AK36:AO3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7093</v>
      </c>
      <c r="R7" s="1101"/>
      <c r="S7" s="1101"/>
      <c r="T7" s="1101"/>
      <c r="U7" s="1101"/>
      <c r="V7" s="1101">
        <v>6871</v>
      </c>
      <c r="W7" s="1101"/>
      <c r="X7" s="1101"/>
      <c r="Y7" s="1101"/>
      <c r="Z7" s="1101"/>
      <c r="AA7" s="1101">
        <v>222</v>
      </c>
      <c r="AB7" s="1101"/>
      <c r="AC7" s="1101"/>
      <c r="AD7" s="1101"/>
      <c r="AE7" s="1102"/>
      <c r="AF7" s="1103">
        <v>149</v>
      </c>
      <c r="AG7" s="1104"/>
      <c r="AH7" s="1104"/>
      <c r="AI7" s="1104"/>
      <c r="AJ7" s="1105"/>
      <c r="AK7" s="1087">
        <v>608</v>
      </c>
      <c r="AL7" s="1088"/>
      <c r="AM7" s="1088"/>
      <c r="AN7" s="1088"/>
      <c r="AO7" s="1088"/>
      <c r="AP7" s="1088">
        <v>4882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39</v>
      </c>
      <c r="R8" s="1040"/>
      <c r="S8" s="1040"/>
      <c r="T8" s="1040"/>
      <c r="U8" s="1040"/>
      <c r="V8" s="1040">
        <v>39</v>
      </c>
      <c r="W8" s="1040"/>
      <c r="X8" s="1040"/>
      <c r="Y8" s="1040"/>
      <c r="Z8" s="1040"/>
      <c r="AA8" s="1040">
        <v>0</v>
      </c>
      <c r="AB8" s="1040"/>
      <c r="AC8" s="1040"/>
      <c r="AD8" s="1040"/>
      <c r="AE8" s="1041"/>
      <c r="AF8" s="1033">
        <v>0</v>
      </c>
      <c r="AG8" s="1034"/>
      <c r="AH8" s="1034"/>
      <c r="AI8" s="1034"/>
      <c r="AJ8" s="1035"/>
      <c r="AK8" s="1082">
        <v>39</v>
      </c>
      <c r="AL8" s="1083"/>
      <c r="AM8" s="1083"/>
      <c r="AN8" s="1083"/>
      <c r="AO8" s="1083"/>
      <c r="AP8" s="1083" t="s">
        <v>533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366</v>
      </c>
      <c r="C9" s="1028"/>
      <c r="D9" s="1028"/>
      <c r="E9" s="1028"/>
      <c r="F9" s="1028"/>
      <c r="G9" s="1028"/>
      <c r="H9" s="1028"/>
      <c r="I9" s="1028"/>
      <c r="J9" s="1028"/>
      <c r="K9" s="1028"/>
      <c r="L9" s="1028"/>
      <c r="M9" s="1028"/>
      <c r="N9" s="1028"/>
      <c r="O9" s="1028"/>
      <c r="P9" s="1029"/>
      <c r="Q9" s="1039">
        <v>80</v>
      </c>
      <c r="R9" s="1040"/>
      <c r="S9" s="1040"/>
      <c r="T9" s="1040"/>
      <c r="U9" s="1040"/>
      <c r="V9" s="1040">
        <v>71</v>
      </c>
      <c r="W9" s="1040"/>
      <c r="X9" s="1040"/>
      <c r="Y9" s="1040"/>
      <c r="Z9" s="1040"/>
      <c r="AA9" s="1040">
        <v>8</v>
      </c>
      <c r="AB9" s="1040"/>
      <c r="AC9" s="1040"/>
      <c r="AD9" s="1040"/>
      <c r="AE9" s="1041"/>
      <c r="AF9" s="1033">
        <v>2</v>
      </c>
      <c r="AG9" s="1034"/>
      <c r="AH9" s="1034"/>
      <c r="AI9" s="1034"/>
      <c r="AJ9" s="1035"/>
      <c r="AK9" s="1082">
        <v>60</v>
      </c>
      <c r="AL9" s="1083"/>
      <c r="AM9" s="1083"/>
      <c r="AN9" s="1083"/>
      <c r="AO9" s="1083"/>
      <c r="AP9" s="1083">
        <v>168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t="s">
        <v>367</v>
      </c>
      <c r="C10" s="1028"/>
      <c r="D10" s="1028"/>
      <c r="E10" s="1028"/>
      <c r="F10" s="1028"/>
      <c r="G10" s="1028"/>
      <c r="H10" s="1028"/>
      <c r="I10" s="1028"/>
      <c r="J10" s="1028"/>
      <c r="K10" s="1028"/>
      <c r="L10" s="1028"/>
      <c r="M10" s="1028"/>
      <c r="N10" s="1028"/>
      <c r="O10" s="1028"/>
      <c r="P10" s="1029"/>
      <c r="Q10" s="1039">
        <v>8</v>
      </c>
      <c r="R10" s="1040"/>
      <c r="S10" s="1040"/>
      <c r="T10" s="1040"/>
      <c r="U10" s="1040"/>
      <c r="V10" s="1040">
        <v>8</v>
      </c>
      <c r="W10" s="1040"/>
      <c r="X10" s="1040"/>
      <c r="Y10" s="1040"/>
      <c r="Z10" s="1040"/>
      <c r="AA10" s="1040">
        <v>0</v>
      </c>
      <c r="AB10" s="1040"/>
      <c r="AC10" s="1040"/>
      <c r="AD10" s="1040"/>
      <c r="AE10" s="1041"/>
      <c r="AF10" s="1033">
        <v>0</v>
      </c>
      <c r="AG10" s="1034"/>
      <c r="AH10" s="1034"/>
      <c r="AI10" s="1034"/>
      <c r="AJ10" s="1035"/>
      <c r="AK10" s="1082" t="s">
        <v>533</v>
      </c>
      <c r="AL10" s="1083"/>
      <c r="AM10" s="1083"/>
      <c r="AN10" s="1083"/>
      <c r="AO10" s="1083"/>
      <c r="AP10" s="1083" t="s">
        <v>533</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7145</v>
      </c>
      <c r="R23" s="1065"/>
      <c r="S23" s="1065"/>
      <c r="T23" s="1065"/>
      <c r="U23" s="1065"/>
      <c r="V23" s="1065">
        <v>6915</v>
      </c>
      <c r="W23" s="1065"/>
      <c r="X23" s="1065"/>
      <c r="Y23" s="1065"/>
      <c r="Z23" s="1065"/>
      <c r="AA23" s="1065">
        <v>230</v>
      </c>
      <c r="AB23" s="1065"/>
      <c r="AC23" s="1065"/>
      <c r="AD23" s="1065"/>
      <c r="AE23" s="1066"/>
      <c r="AF23" s="1067">
        <v>151</v>
      </c>
      <c r="AG23" s="1065"/>
      <c r="AH23" s="1065"/>
      <c r="AI23" s="1065"/>
      <c r="AJ23" s="1068"/>
      <c r="AK23" s="1069"/>
      <c r="AL23" s="1070"/>
      <c r="AM23" s="1070"/>
      <c r="AN23" s="1070"/>
      <c r="AO23" s="1070"/>
      <c r="AP23" s="1065">
        <v>5050</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1531</v>
      </c>
      <c r="R28" s="1050"/>
      <c r="S28" s="1050"/>
      <c r="T28" s="1050"/>
      <c r="U28" s="1050"/>
      <c r="V28" s="1050">
        <v>1428</v>
      </c>
      <c r="W28" s="1050"/>
      <c r="X28" s="1050"/>
      <c r="Y28" s="1050"/>
      <c r="Z28" s="1050"/>
      <c r="AA28" s="1050">
        <v>103</v>
      </c>
      <c r="AB28" s="1050"/>
      <c r="AC28" s="1050"/>
      <c r="AD28" s="1050"/>
      <c r="AE28" s="1051"/>
      <c r="AF28" s="1052">
        <v>100</v>
      </c>
      <c r="AG28" s="1050"/>
      <c r="AH28" s="1050"/>
      <c r="AI28" s="1050"/>
      <c r="AJ28" s="1053"/>
      <c r="AK28" s="1054">
        <v>180</v>
      </c>
      <c r="AL28" s="1042"/>
      <c r="AM28" s="1042"/>
      <c r="AN28" s="1042"/>
      <c r="AO28" s="1042"/>
      <c r="AP28" s="1042" t="s">
        <v>533</v>
      </c>
      <c r="AQ28" s="1042"/>
      <c r="AR28" s="1042"/>
      <c r="AS28" s="1042"/>
      <c r="AT28" s="1042"/>
      <c r="AU28" s="1042" t="s">
        <v>533</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97</v>
      </c>
      <c r="R29" s="1040"/>
      <c r="S29" s="1040"/>
      <c r="T29" s="1040"/>
      <c r="U29" s="1040"/>
      <c r="V29" s="1040">
        <v>93</v>
      </c>
      <c r="W29" s="1040"/>
      <c r="X29" s="1040"/>
      <c r="Y29" s="1040"/>
      <c r="Z29" s="1040"/>
      <c r="AA29" s="1040">
        <v>4</v>
      </c>
      <c r="AB29" s="1040"/>
      <c r="AC29" s="1040"/>
      <c r="AD29" s="1040"/>
      <c r="AE29" s="1041"/>
      <c r="AF29" s="1033">
        <v>3</v>
      </c>
      <c r="AG29" s="1034"/>
      <c r="AH29" s="1034"/>
      <c r="AI29" s="1034"/>
      <c r="AJ29" s="1035"/>
      <c r="AK29" s="976">
        <v>29</v>
      </c>
      <c r="AL29" s="967"/>
      <c r="AM29" s="967"/>
      <c r="AN29" s="967"/>
      <c r="AO29" s="967"/>
      <c r="AP29" s="967" t="s">
        <v>533</v>
      </c>
      <c r="AQ29" s="967"/>
      <c r="AR29" s="967"/>
      <c r="AS29" s="967"/>
      <c r="AT29" s="967"/>
      <c r="AU29" s="967" t="s">
        <v>533</v>
      </c>
      <c r="AV29" s="967"/>
      <c r="AW29" s="967"/>
      <c r="AX29" s="967"/>
      <c r="AY29" s="967"/>
      <c r="AZ29" s="1038" t="s">
        <v>533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827</v>
      </c>
      <c r="R30" s="1040"/>
      <c r="S30" s="1040"/>
      <c r="T30" s="1040"/>
      <c r="U30" s="1040"/>
      <c r="V30" s="1040">
        <v>819</v>
      </c>
      <c r="W30" s="1040"/>
      <c r="X30" s="1040"/>
      <c r="Y30" s="1040"/>
      <c r="Z30" s="1040"/>
      <c r="AA30" s="1040">
        <v>8</v>
      </c>
      <c r="AB30" s="1040"/>
      <c r="AC30" s="1040"/>
      <c r="AD30" s="1040"/>
      <c r="AE30" s="1041"/>
      <c r="AF30" s="1033">
        <v>7</v>
      </c>
      <c r="AG30" s="1034"/>
      <c r="AH30" s="1034"/>
      <c r="AI30" s="1034"/>
      <c r="AJ30" s="1035"/>
      <c r="AK30" s="976">
        <v>133</v>
      </c>
      <c r="AL30" s="967"/>
      <c r="AM30" s="967"/>
      <c r="AN30" s="967"/>
      <c r="AO30" s="967"/>
      <c r="AP30" s="967" t="s">
        <v>534</v>
      </c>
      <c r="AQ30" s="967"/>
      <c r="AR30" s="967"/>
      <c r="AS30" s="967"/>
      <c r="AT30" s="967"/>
      <c r="AU30" s="967" t="s">
        <v>533</v>
      </c>
      <c r="AV30" s="967"/>
      <c r="AW30" s="967"/>
      <c r="AX30" s="967"/>
      <c r="AY30" s="967"/>
      <c r="AZ30" s="1038" t="s">
        <v>533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538</v>
      </c>
      <c r="R31" s="1040"/>
      <c r="S31" s="1040"/>
      <c r="T31" s="1040"/>
      <c r="U31" s="1040"/>
      <c r="V31" s="1040">
        <v>137</v>
      </c>
      <c r="W31" s="1040"/>
      <c r="X31" s="1040"/>
      <c r="Y31" s="1040"/>
      <c r="Z31" s="1040"/>
      <c r="AA31" s="1040">
        <v>401</v>
      </c>
      <c r="AB31" s="1040"/>
      <c r="AC31" s="1040"/>
      <c r="AD31" s="1040"/>
      <c r="AE31" s="1041"/>
      <c r="AF31" s="1033">
        <v>401</v>
      </c>
      <c r="AG31" s="1034"/>
      <c r="AH31" s="1034"/>
      <c r="AI31" s="1034"/>
      <c r="AJ31" s="1035"/>
      <c r="AK31" s="976">
        <v>1</v>
      </c>
      <c r="AL31" s="967"/>
      <c r="AM31" s="967"/>
      <c r="AN31" s="967"/>
      <c r="AO31" s="967"/>
      <c r="AP31" s="967">
        <v>1376</v>
      </c>
      <c r="AQ31" s="967"/>
      <c r="AR31" s="967"/>
      <c r="AS31" s="967"/>
      <c r="AT31" s="967"/>
      <c r="AU31" s="967" t="s">
        <v>533</v>
      </c>
      <c r="AV31" s="967"/>
      <c r="AW31" s="967"/>
      <c r="AX31" s="967"/>
      <c r="AY31" s="967"/>
      <c r="AZ31" s="1038" t="s">
        <v>533</v>
      </c>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529</v>
      </c>
      <c r="R32" s="1040"/>
      <c r="S32" s="1040"/>
      <c r="T32" s="1040"/>
      <c r="U32" s="1040"/>
      <c r="V32" s="1040">
        <v>522</v>
      </c>
      <c r="W32" s="1040"/>
      <c r="X32" s="1040"/>
      <c r="Y32" s="1040"/>
      <c r="Z32" s="1040"/>
      <c r="AA32" s="1040">
        <v>7</v>
      </c>
      <c r="AB32" s="1040"/>
      <c r="AC32" s="1040"/>
      <c r="AD32" s="1040"/>
      <c r="AE32" s="1041"/>
      <c r="AF32" s="1033">
        <v>5</v>
      </c>
      <c r="AG32" s="1034"/>
      <c r="AH32" s="1034"/>
      <c r="AI32" s="1034"/>
      <c r="AJ32" s="1035"/>
      <c r="AK32" s="976">
        <v>121</v>
      </c>
      <c r="AL32" s="967"/>
      <c r="AM32" s="967"/>
      <c r="AN32" s="967"/>
      <c r="AO32" s="967"/>
      <c r="AP32" s="967">
        <v>3517</v>
      </c>
      <c r="AQ32" s="967"/>
      <c r="AR32" s="967"/>
      <c r="AS32" s="967"/>
      <c r="AT32" s="967"/>
      <c r="AU32" s="967">
        <v>1952</v>
      </c>
      <c r="AV32" s="967"/>
      <c r="AW32" s="967"/>
      <c r="AX32" s="967"/>
      <c r="AY32" s="967"/>
      <c r="AZ32" s="1038" t="s">
        <v>536</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388</v>
      </c>
      <c r="C33" s="1028"/>
      <c r="D33" s="1028"/>
      <c r="E33" s="1028"/>
      <c r="F33" s="1028"/>
      <c r="G33" s="1028"/>
      <c r="H33" s="1028"/>
      <c r="I33" s="1028"/>
      <c r="J33" s="1028"/>
      <c r="K33" s="1028"/>
      <c r="L33" s="1028"/>
      <c r="M33" s="1028"/>
      <c r="N33" s="1028"/>
      <c r="O33" s="1028"/>
      <c r="P33" s="1029"/>
      <c r="Q33" s="1039">
        <v>66</v>
      </c>
      <c r="R33" s="1040"/>
      <c r="S33" s="1040"/>
      <c r="T33" s="1040"/>
      <c r="U33" s="1040"/>
      <c r="V33" s="1040">
        <v>66</v>
      </c>
      <c r="W33" s="1040"/>
      <c r="X33" s="1040"/>
      <c r="Y33" s="1040"/>
      <c r="Z33" s="1040"/>
      <c r="AA33" s="1040">
        <v>1</v>
      </c>
      <c r="AB33" s="1040"/>
      <c r="AC33" s="1040"/>
      <c r="AD33" s="1040"/>
      <c r="AE33" s="1041"/>
      <c r="AF33" s="1033">
        <v>1</v>
      </c>
      <c r="AG33" s="1034"/>
      <c r="AH33" s="1034"/>
      <c r="AI33" s="1034"/>
      <c r="AJ33" s="1035"/>
      <c r="AK33" s="976">
        <v>41</v>
      </c>
      <c r="AL33" s="967"/>
      <c r="AM33" s="967"/>
      <c r="AN33" s="967"/>
      <c r="AO33" s="967"/>
      <c r="AP33" s="967">
        <v>436</v>
      </c>
      <c r="AQ33" s="967"/>
      <c r="AR33" s="967"/>
      <c r="AS33" s="967"/>
      <c r="AT33" s="967"/>
      <c r="AU33" s="967">
        <v>387</v>
      </c>
      <c r="AV33" s="967"/>
      <c r="AW33" s="967"/>
      <c r="AX33" s="967"/>
      <c r="AY33" s="967"/>
      <c r="AZ33" s="1038" t="s">
        <v>533</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389</v>
      </c>
      <c r="C34" s="1028"/>
      <c r="D34" s="1028"/>
      <c r="E34" s="1028"/>
      <c r="F34" s="1028"/>
      <c r="G34" s="1028"/>
      <c r="H34" s="1028"/>
      <c r="I34" s="1028"/>
      <c r="J34" s="1028"/>
      <c r="K34" s="1028"/>
      <c r="L34" s="1028"/>
      <c r="M34" s="1028"/>
      <c r="N34" s="1028"/>
      <c r="O34" s="1028"/>
      <c r="P34" s="1029"/>
      <c r="Q34" s="1039">
        <v>98</v>
      </c>
      <c r="R34" s="1040"/>
      <c r="S34" s="1040"/>
      <c r="T34" s="1040"/>
      <c r="U34" s="1040"/>
      <c r="V34" s="1040">
        <v>98</v>
      </c>
      <c r="W34" s="1040"/>
      <c r="X34" s="1040"/>
      <c r="Y34" s="1040"/>
      <c r="Z34" s="1040"/>
      <c r="AA34" s="1040">
        <v>1</v>
      </c>
      <c r="AB34" s="1040"/>
      <c r="AC34" s="1040"/>
      <c r="AD34" s="1040"/>
      <c r="AE34" s="1041"/>
      <c r="AF34" s="1033">
        <v>487</v>
      </c>
      <c r="AG34" s="1034"/>
      <c r="AH34" s="1034"/>
      <c r="AI34" s="1034"/>
      <c r="AJ34" s="1035"/>
      <c r="AK34" s="976">
        <v>45</v>
      </c>
      <c r="AL34" s="967"/>
      <c r="AM34" s="967"/>
      <c r="AN34" s="967"/>
      <c r="AO34" s="967"/>
      <c r="AP34" s="967" t="s">
        <v>533</v>
      </c>
      <c r="AQ34" s="967"/>
      <c r="AR34" s="967"/>
      <c r="AS34" s="967"/>
      <c r="AT34" s="967"/>
      <c r="AU34" s="967" t="s">
        <v>535</v>
      </c>
      <c r="AV34" s="967"/>
      <c r="AW34" s="967"/>
      <c r="AX34" s="967"/>
      <c r="AY34" s="967"/>
      <c r="AZ34" s="1038" t="s">
        <v>536</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1002</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1973</v>
      </c>
      <c r="R68" s="978"/>
      <c r="S68" s="978"/>
      <c r="T68" s="978"/>
      <c r="U68" s="978"/>
      <c r="V68" s="978">
        <v>1943</v>
      </c>
      <c r="W68" s="978"/>
      <c r="X68" s="978"/>
      <c r="Y68" s="978"/>
      <c r="Z68" s="978"/>
      <c r="AA68" s="978">
        <v>30</v>
      </c>
      <c r="AB68" s="978"/>
      <c r="AC68" s="978"/>
      <c r="AD68" s="978"/>
      <c r="AE68" s="978"/>
      <c r="AF68" s="978">
        <v>30</v>
      </c>
      <c r="AG68" s="978"/>
      <c r="AH68" s="978"/>
      <c r="AI68" s="978"/>
      <c r="AJ68" s="978"/>
      <c r="AK68" s="978" t="s">
        <v>533</v>
      </c>
      <c r="AL68" s="978"/>
      <c r="AM68" s="978"/>
      <c r="AN68" s="978"/>
      <c r="AO68" s="978"/>
      <c r="AP68" s="978">
        <v>141</v>
      </c>
      <c r="AQ68" s="978"/>
      <c r="AR68" s="978"/>
      <c r="AS68" s="978"/>
      <c r="AT68" s="978"/>
      <c r="AU68" s="978">
        <v>14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1028</v>
      </c>
      <c r="R69" s="967"/>
      <c r="S69" s="967"/>
      <c r="T69" s="967"/>
      <c r="U69" s="967"/>
      <c r="V69" s="967">
        <v>765</v>
      </c>
      <c r="W69" s="967"/>
      <c r="X69" s="967"/>
      <c r="Y69" s="967"/>
      <c r="Z69" s="967"/>
      <c r="AA69" s="967">
        <v>262</v>
      </c>
      <c r="AB69" s="967"/>
      <c r="AC69" s="967"/>
      <c r="AD69" s="967"/>
      <c r="AE69" s="967"/>
      <c r="AF69" s="967">
        <v>212</v>
      </c>
      <c r="AG69" s="967"/>
      <c r="AH69" s="967"/>
      <c r="AI69" s="967"/>
      <c r="AJ69" s="967"/>
      <c r="AK69" s="967" t="s">
        <v>533</v>
      </c>
      <c r="AL69" s="967"/>
      <c r="AM69" s="967"/>
      <c r="AN69" s="967"/>
      <c r="AO69" s="967"/>
      <c r="AP69" s="967" t="s">
        <v>533</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4785</v>
      </c>
      <c r="R70" s="967"/>
      <c r="S70" s="967"/>
      <c r="T70" s="967"/>
      <c r="U70" s="967"/>
      <c r="V70" s="967">
        <v>7614</v>
      </c>
      <c r="W70" s="967"/>
      <c r="X70" s="967"/>
      <c r="Y70" s="967"/>
      <c r="Z70" s="967"/>
      <c r="AA70" s="967">
        <v>-2829</v>
      </c>
      <c r="AB70" s="967"/>
      <c r="AC70" s="967"/>
      <c r="AD70" s="967"/>
      <c r="AE70" s="967"/>
      <c r="AF70" s="967">
        <v>175</v>
      </c>
      <c r="AG70" s="967"/>
      <c r="AH70" s="967"/>
      <c r="AI70" s="967"/>
      <c r="AJ70" s="967"/>
      <c r="AK70" s="967">
        <v>346</v>
      </c>
      <c r="AL70" s="967"/>
      <c r="AM70" s="967"/>
      <c r="AN70" s="967"/>
      <c r="AO70" s="967"/>
      <c r="AP70" s="967">
        <v>4252</v>
      </c>
      <c r="AQ70" s="967"/>
      <c r="AR70" s="967"/>
      <c r="AS70" s="967"/>
      <c r="AT70" s="967"/>
      <c r="AU70" s="967">
        <v>51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9335</v>
      </c>
      <c r="R71" s="967"/>
      <c r="S71" s="967"/>
      <c r="T71" s="967"/>
      <c r="U71" s="967"/>
      <c r="V71" s="967">
        <v>8167</v>
      </c>
      <c r="W71" s="967"/>
      <c r="X71" s="967"/>
      <c r="Y71" s="967"/>
      <c r="Z71" s="967"/>
      <c r="AA71" s="967">
        <v>1168</v>
      </c>
      <c r="AB71" s="967"/>
      <c r="AC71" s="967"/>
      <c r="AD71" s="967"/>
      <c r="AE71" s="967"/>
      <c r="AF71" s="967">
        <v>1168</v>
      </c>
      <c r="AG71" s="967"/>
      <c r="AH71" s="967"/>
      <c r="AI71" s="967"/>
      <c r="AJ71" s="967"/>
      <c r="AK71" s="967">
        <v>15</v>
      </c>
      <c r="AL71" s="967"/>
      <c r="AM71" s="967"/>
      <c r="AN71" s="967"/>
      <c r="AO71" s="967"/>
      <c r="AP71" s="967" t="s">
        <v>533</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1528</v>
      </c>
      <c r="R72" s="967"/>
      <c r="S72" s="967"/>
      <c r="T72" s="967"/>
      <c r="U72" s="967"/>
      <c r="V72" s="967">
        <v>1527</v>
      </c>
      <c r="W72" s="967"/>
      <c r="X72" s="967"/>
      <c r="Y72" s="967"/>
      <c r="Z72" s="967"/>
      <c r="AA72" s="967">
        <v>1</v>
      </c>
      <c r="AB72" s="967"/>
      <c r="AC72" s="967"/>
      <c r="AD72" s="967"/>
      <c r="AE72" s="967"/>
      <c r="AF72" s="967">
        <v>1</v>
      </c>
      <c r="AG72" s="967"/>
      <c r="AH72" s="967"/>
      <c r="AI72" s="967"/>
      <c r="AJ72" s="967"/>
      <c r="AK72" s="967" t="s">
        <v>535</v>
      </c>
      <c r="AL72" s="967"/>
      <c r="AM72" s="967"/>
      <c r="AN72" s="967"/>
      <c r="AO72" s="967"/>
      <c r="AP72" s="967" t="s">
        <v>533</v>
      </c>
      <c r="AQ72" s="967"/>
      <c r="AR72" s="967"/>
      <c r="AS72" s="967"/>
      <c r="AT72" s="967"/>
      <c r="AU72" s="967" t="s">
        <v>533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20</v>
      </c>
      <c r="R73" s="967"/>
      <c r="S73" s="967"/>
      <c r="T73" s="967"/>
      <c r="U73" s="967"/>
      <c r="V73" s="967">
        <v>19</v>
      </c>
      <c r="W73" s="967"/>
      <c r="X73" s="967"/>
      <c r="Y73" s="967"/>
      <c r="Z73" s="967"/>
      <c r="AA73" s="967">
        <v>1</v>
      </c>
      <c r="AB73" s="967"/>
      <c r="AC73" s="967"/>
      <c r="AD73" s="967"/>
      <c r="AE73" s="967"/>
      <c r="AF73" s="967">
        <v>1</v>
      </c>
      <c r="AG73" s="967"/>
      <c r="AH73" s="967"/>
      <c r="AI73" s="967"/>
      <c r="AJ73" s="967"/>
      <c r="AK73" s="967" t="s">
        <v>533</v>
      </c>
      <c r="AL73" s="967"/>
      <c r="AM73" s="967"/>
      <c r="AN73" s="967"/>
      <c r="AO73" s="967"/>
      <c r="AP73" s="967" t="s">
        <v>535</v>
      </c>
      <c r="AQ73" s="967"/>
      <c r="AR73" s="967"/>
      <c r="AS73" s="967"/>
      <c r="AT73" s="967"/>
      <c r="AU73" s="967" t="s">
        <v>533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55</v>
      </c>
      <c r="R74" s="967"/>
      <c r="S74" s="967"/>
      <c r="T74" s="967"/>
      <c r="U74" s="967"/>
      <c r="V74" s="967">
        <v>46</v>
      </c>
      <c r="W74" s="967"/>
      <c r="X74" s="967"/>
      <c r="Y74" s="967"/>
      <c r="Z74" s="967"/>
      <c r="AA74" s="967">
        <v>9</v>
      </c>
      <c r="AB74" s="967"/>
      <c r="AC74" s="967"/>
      <c r="AD74" s="967"/>
      <c r="AE74" s="967"/>
      <c r="AF74" s="967">
        <v>9</v>
      </c>
      <c r="AG74" s="967"/>
      <c r="AH74" s="967"/>
      <c r="AI74" s="967"/>
      <c r="AJ74" s="967"/>
      <c r="AK74" s="967" t="s">
        <v>533</v>
      </c>
      <c r="AL74" s="967"/>
      <c r="AM74" s="967"/>
      <c r="AN74" s="967"/>
      <c r="AO74" s="967"/>
      <c r="AP74" s="967" t="s">
        <v>535</v>
      </c>
      <c r="AQ74" s="967"/>
      <c r="AR74" s="967"/>
      <c r="AS74" s="967"/>
      <c r="AT74" s="967"/>
      <c r="AU74" s="967" t="s">
        <v>533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4">
        <v>14</v>
      </c>
      <c r="R75" s="975"/>
      <c r="S75" s="975"/>
      <c r="T75" s="975"/>
      <c r="U75" s="976"/>
      <c r="V75" s="977">
        <v>13</v>
      </c>
      <c r="W75" s="975"/>
      <c r="X75" s="975"/>
      <c r="Y75" s="975"/>
      <c r="Z75" s="976"/>
      <c r="AA75" s="977">
        <v>1</v>
      </c>
      <c r="AB75" s="975"/>
      <c r="AC75" s="975"/>
      <c r="AD75" s="975"/>
      <c r="AE75" s="976"/>
      <c r="AF75" s="977">
        <v>1</v>
      </c>
      <c r="AG75" s="975"/>
      <c r="AH75" s="975"/>
      <c r="AI75" s="975"/>
      <c r="AJ75" s="976"/>
      <c r="AK75" s="977" t="s">
        <v>535</v>
      </c>
      <c r="AL75" s="975"/>
      <c r="AM75" s="975"/>
      <c r="AN75" s="975"/>
      <c r="AO75" s="976"/>
      <c r="AP75" s="977" t="s">
        <v>533</v>
      </c>
      <c r="AQ75" s="975"/>
      <c r="AR75" s="975"/>
      <c r="AS75" s="975"/>
      <c r="AT75" s="976"/>
      <c r="AU75" s="977" t="s">
        <v>535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4">
        <v>2137</v>
      </c>
      <c r="R76" s="975"/>
      <c r="S76" s="975"/>
      <c r="T76" s="975"/>
      <c r="U76" s="976"/>
      <c r="V76" s="977">
        <v>2095</v>
      </c>
      <c r="W76" s="975"/>
      <c r="X76" s="975"/>
      <c r="Y76" s="975"/>
      <c r="Z76" s="976"/>
      <c r="AA76" s="977">
        <v>42</v>
      </c>
      <c r="AB76" s="975"/>
      <c r="AC76" s="975"/>
      <c r="AD76" s="975"/>
      <c r="AE76" s="976"/>
      <c r="AF76" s="977">
        <v>42</v>
      </c>
      <c r="AG76" s="975"/>
      <c r="AH76" s="975"/>
      <c r="AI76" s="975"/>
      <c r="AJ76" s="976"/>
      <c r="AK76" s="977" t="s">
        <v>533</v>
      </c>
      <c r="AL76" s="975"/>
      <c r="AM76" s="975"/>
      <c r="AN76" s="975"/>
      <c r="AO76" s="976"/>
      <c r="AP76" s="977" t="s">
        <v>535</v>
      </c>
      <c r="AQ76" s="975"/>
      <c r="AR76" s="975"/>
      <c r="AS76" s="975"/>
      <c r="AT76" s="976"/>
      <c r="AU76" s="977" t="s">
        <v>533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546</v>
      </c>
      <c r="C77" s="971"/>
      <c r="D77" s="971"/>
      <c r="E77" s="971"/>
      <c r="F77" s="971"/>
      <c r="G77" s="971"/>
      <c r="H77" s="971"/>
      <c r="I77" s="971"/>
      <c r="J77" s="971"/>
      <c r="K77" s="971"/>
      <c r="L77" s="971"/>
      <c r="M77" s="971"/>
      <c r="N77" s="971"/>
      <c r="O77" s="971"/>
      <c r="P77" s="972"/>
      <c r="Q77" s="974">
        <v>246077</v>
      </c>
      <c r="R77" s="975"/>
      <c r="S77" s="975"/>
      <c r="T77" s="975"/>
      <c r="U77" s="976"/>
      <c r="V77" s="977">
        <v>233284</v>
      </c>
      <c r="W77" s="975"/>
      <c r="X77" s="975"/>
      <c r="Y77" s="975"/>
      <c r="Z77" s="976"/>
      <c r="AA77" s="977">
        <v>12793</v>
      </c>
      <c r="AB77" s="975"/>
      <c r="AC77" s="975"/>
      <c r="AD77" s="975"/>
      <c r="AE77" s="976"/>
      <c r="AF77" s="977">
        <v>12793</v>
      </c>
      <c r="AG77" s="975"/>
      <c r="AH77" s="975"/>
      <c r="AI77" s="975"/>
      <c r="AJ77" s="976"/>
      <c r="AK77" s="977">
        <v>2000</v>
      </c>
      <c r="AL77" s="975"/>
      <c r="AM77" s="975"/>
      <c r="AN77" s="975"/>
      <c r="AO77" s="976"/>
      <c r="AP77" s="977" t="s">
        <v>533</v>
      </c>
      <c r="AQ77" s="975"/>
      <c r="AR77" s="975"/>
      <c r="AS77" s="975"/>
      <c r="AT77" s="976"/>
      <c r="AU77" s="977" t="s">
        <v>533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v>4393</v>
      </c>
      <c r="AQ88" s="955"/>
      <c r="AR88" s="955"/>
      <c r="AS88" s="955"/>
      <c r="AT88" s="955"/>
      <c r="AU88" s="955">
        <v>65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630926</v>
      </c>
      <c r="AB110" s="873"/>
      <c r="AC110" s="873"/>
      <c r="AD110" s="873"/>
      <c r="AE110" s="874"/>
      <c r="AF110" s="875">
        <v>605413</v>
      </c>
      <c r="AG110" s="873"/>
      <c r="AH110" s="873"/>
      <c r="AI110" s="873"/>
      <c r="AJ110" s="874"/>
      <c r="AK110" s="875">
        <v>544305</v>
      </c>
      <c r="AL110" s="873"/>
      <c r="AM110" s="873"/>
      <c r="AN110" s="873"/>
      <c r="AO110" s="874"/>
      <c r="AP110" s="876">
        <v>19.100000000000001</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5081473</v>
      </c>
      <c r="BR110" s="800"/>
      <c r="BS110" s="800"/>
      <c r="BT110" s="800"/>
      <c r="BU110" s="800"/>
      <c r="BV110" s="800">
        <v>5010433</v>
      </c>
      <c r="BW110" s="800"/>
      <c r="BX110" s="800"/>
      <c r="BY110" s="800"/>
      <c r="BZ110" s="800"/>
      <c r="CA110" s="800">
        <v>5049781</v>
      </c>
      <c r="CB110" s="800"/>
      <c r="CC110" s="800"/>
      <c r="CD110" s="800"/>
      <c r="CE110" s="800"/>
      <c r="CF110" s="861">
        <v>177.6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1790141</v>
      </c>
      <c r="BR111" s="771"/>
      <c r="BS111" s="771"/>
      <c r="BT111" s="771"/>
      <c r="BU111" s="771"/>
      <c r="BV111" s="771">
        <v>1631982</v>
      </c>
      <c r="BW111" s="771"/>
      <c r="BX111" s="771"/>
      <c r="BY111" s="771"/>
      <c r="BZ111" s="771"/>
      <c r="CA111" s="771">
        <v>1092672</v>
      </c>
      <c r="CB111" s="771"/>
      <c r="CC111" s="771"/>
      <c r="CD111" s="771"/>
      <c r="CE111" s="771"/>
      <c r="CF111" s="848">
        <v>38.4</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2761408</v>
      </c>
      <c r="BR112" s="771"/>
      <c r="BS112" s="771"/>
      <c r="BT112" s="771"/>
      <c r="BU112" s="771"/>
      <c r="BV112" s="771">
        <v>2463911</v>
      </c>
      <c r="BW112" s="771"/>
      <c r="BX112" s="771"/>
      <c r="BY112" s="771"/>
      <c r="BZ112" s="771"/>
      <c r="CA112" s="771">
        <v>2339379</v>
      </c>
      <c r="CB112" s="771"/>
      <c r="CC112" s="771"/>
      <c r="CD112" s="771"/>
      <c r="CE112" s="771"/>
      <c r="CF112" s="848">
        <v>82.3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1559684</v>
      </c>
      <c r="DH112" s="771"/>
      <c r="DI112" s="771"/>
      <c r="DJ112" s="771"/>
      <c r="DK112" s="771"/>
      <c r="DL112" s="771">
        <v>1478915</v>
      </c>
      <c r="DM112" s="771"/>
      <c r="DN112" s="771"/>
      <c r="DO112" s="771"/>
      <c r="DP112" s="771"/>
      <c r="DQ112" s="771">
        <v>859810</v>
      </c>
      <c r="DR112" s="771"/>
      <c r="DS112" s="771"/>
      <c r="DT112" s="771"/>
      <c r="DU112" s="771"/>
      <c r="DV112" s="823">
        <v>30.2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124355</v>
      </c>
      <c r="AB113" s="909"/>
      <c r="AC113" s="909"/>
      <c r="AD113" s="909"/>
      <c r="AE113" s="910"/>
      <c r="AF113" s="911">
        <v>115405</v>
      </c>
      <c r="AG113" s="909"/>
      <c r="AH113" s="909"/>
      <c r="AI113" s="909"/>
      <c r="AJ113" s="910"/>
      <c r="AK113" s="911">
        <v>122103</v>
      </c>
      <c r="AL113" s="909"/>
      <c r="AM113" s="909"/>
      <c r="AN113" s="909"/>
      <c r="AO113" s="910"/>
      <c r="AP113" s="912">
        <v>4.3</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71730</v>
      </c>
      <c r="BR113" s="771"/>
      <c r="BS113" s="771"/>
      <c r="BT113" s="771"/>
      <c r="BU113" s="771"/>
      <c r="BV113" s="771">
        <v>68914</v>
      </c>
      <c r="BW113" s="771"/>
      <c r="BX113" s="771"/>
      <c r="BY113" s="771"/>
      <c r="BZ113" s="771"/>
      <c r="CA113" s="771">
        <v>64921</v>
      </c>
      <c r="CB113" s="771"/>
      <c r="CC113" s="771"/>
      <c r="CD113" s="771"/>
      <c r="CE113" s="771"/>
      <c r="CF113" s="848">
        <v>2.2999999999999998</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9747</v>
      </c>
      <c r="AB114" s="784"/>
      <c r="AC114" s="784"/>
      <c r="AD114" s="784"/>
      <c r="AE114" s="785"/>
      <c r="AF114" s="786">
        <v>2353</v>
      </c>
      <c r="AG114" s="784"/>
      <c r="AH114" s="784"/>
      <c r="AI114" s="784"/>
      <c r="AJ114" s="785"/>
      <c r="AK114" s="786">
        <v>1938</v>
      </c>
      <c r="AL114" s="784"/>
      <c r="AM114" s="784"/>
      <c r="AN114" s="784"/>
      <c r="AO114" s="785"/>
      <c r="AP114" s="754">
        <v>0.1</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705892</v>
      </c>
      <c r="BR114" s="771"/>
      <c r="BS114" s="771"/>
      <c r="BT114" s="771"/>
      <c r="BU114" s="771"/>
      <c r="BV114" s="771">
        <v>537594</v>
      </c>
      <c r="BW114" s="771"/>
      <c r="BX114" s="771"/>
      <c r="BY114" s="771"/>
      <c r="BZ114" s="771"/>
      <c r="CA114" s="771">
        <v>523713</v>
      </c>
      <c r="CB114" s="771"/>
      <c r="CC114" s="771"/>
      <c r="CD114" s="771"/>
      <c r="CE114" s="771"/>
      <c r="CF114" s="848">
        <v>18.399999999999999</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105716</v>
      </c>
      <c r="AB115" s="909"/>
      <c r="AC115" s="909"/>
      <c r="AD115" s="909"/>
      <c r="AE115" s="910"/>
      <c r="AF115" s="911">
        <v>124829</v>
      </c>
      <c r="AG115" s="909"/>
      <c r="AH115" s="909"/>
      <c r="AI115" s="909"/>
      <c r="AJ115" s="910"/>
      <c r="AK115" s="911">
        <v>115182</v>
      </c>
      <c r="AL115" s="909"/>
      <c r="AM115" s="909"/>
      <c r="AN115" s="909"/>
      <c r="AO115" s="910"/>
      <c r="AP115" s="912">
        <v>4.0999999999999996</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180457</v>
      </c>
      <c r="DH116" s="784"/>
      <c r="DI116" s="784"/>
      <c r="DJ116" s="784"/>
      <c r="DK116" s="785"/>
      <c r="DL116" s="786">
        <v>153067</v>
      </c>
      <c r="DM116" s="784"/>
      <c r="DN116" s="784"/>
      <c r="DO116" s="784"/>
      <c r="DP116" s="785"/>
      <c r="DQ116" s="786">
        <v>88499</v>
      </c>
      <c r="DR116" s="784"/>
      <c r="DS116" s="784"/>
      <c r="DT116" s="784"/>
      <c r="DU116" s="785"/>
      <c r="DV116" s="754">
        <v>3.1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870744</v>
      </c>
      <c r="AB117" s="895"/>
      <c r="AC117" s="895"/>
      <c r="AD117" s="895"/>
      <c r="AE117" s="896"/>
      <c r="AF117" s="898">
        <v>848000</v>
      </c>
      <c r="AG117" s="895"/>
      <c r="AH117" s="895"/>
      <c r="AI117" s="895"/>
      <c r="AJ117" s="896"/>
      <c r="AK117" s="898">
        <v>783528</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10410644</v>
      </c>
      <c r="BR118" s="858"/>
      <c r="BS118" s="858"/>
      <c r="BT118" s="858"/>
      <c r="BU118" s="858"/>
      <c r="BV118" s="858">
        <v>9712834</v>
      </c>
      <c r="BW118" s="858"/>
      <c r="BX118" s="858"/>
      <c r="BY118" s="858"/>
      <c r="BZ118" s="858"/>
      <c r="CA118" s="858">
        <v>9070466</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2250269</v>
      </c>
      <c r="BR119" s="800"/>
      <c r="BS119" s="800"/>
      <c r="BT119" s="800"/>
      <c r="BU119" s="800"/>
      <c r="BV119" s="800">
        <v>2486047</v>
      </c>
      <c r="BW119" s="800"/>
      <c r="BX119" s="800"/>
      <c r="BY119" s="800"/>
      <c r="BZ119" s="800"/>
      <c r="CA119" s="800">
        <v>2388531</v>
      </c>
      <c r="CB119" s="800"/>
      <c r="CC119" s="800"/>
      <c r="CD119" s="800"/>
      <c r="CE119" s="800"/>
      <c r="CF119" s="861">
        <v>84</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50000</v>
      </c>
      <c r="DH119" s="717"/>
      <c r="DI119" s="717"/>
      <c r="DJ119" s="717"/>
      <c r="DK119" s="718"/>
      <c r="DL119" s="719" t="s">
        <v>112</v>
      </c>
      <c r="DM119" s="717"/>
      <c r="DN119" s="717"/>
      <c r="DO119" s="717"/>
      <c r="DP119" s="718"/>
      <c r="DQ119" s="719">
        <v>144363</v>
      </c>
      <c r="DR119" s="717"/>
      <c r="DS119" s="717"/>
      <c r="DT119" s="717"/>
      <c r="DU119" s="718"/>
      <c r="DV119" s="807">
        <v>5.0999999999999996</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68760</v>
      </c>
      <c r="BR120" s="771"/>
      <c r="BS120" s="771"/>
      <c r="BT120" s="771"/>
      <c r="BU120" s="771"/>
      <c r="BV120" s="771">
        <v>134581</v>
      </c>
      <c r="BW120" s="771"/>
      <c r="BX120" s="771"/>
      <c r="BY120" s="771"/>
      <c r="BZ120" s="771"/>
      <c r="CA120" s="771">
        <v>175240</v>
      </c>
      <c r="CB120" s="771"/>
      <c r="CC120" s="771"/>
      <c r="CD120" s="771"/>
      <c r="CE120" s="771"/>
      <c r="CF120" s="848">
        <v>6.2</v>
      </c>
      <c r="CG120" s="849"/>
      <c r="CH120" s="849"/>
      <c r="CI120" s="849"/>
      <c r="CJ120" s="849"/>
      <c r="CK120" s="850" t="s">
        <v>439</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2347851</v>
      </c>
      <c r="DH120" s="800"/>
      <c r="DI120" s="800"/>
      <c r="DJ120" s="800"/>
      <c r="DK120" s="800"/>
      <c r="DL120" s="800">
        <v>2064717</v>
      </c>
      <c r="DM120" s="800"/>
      <c r="DN120" s="800"/>
      <c r="DO120" s="800"/>
      <c r="DP120" s="800"/>
      <c r="DQ120" s="800">
        <v>1952145</v>
      </c>
      <c r="DR120" s="800"/>
      <c r="DS120" s="800"/>
      <c r="DT120" s="800"/>
      <c r="DU120" s="800"/>
      <c r="DV120" s="801">
        <v>68.7</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67091</v>
      </c>
      <c r="AB121" s="784"/>
      <c r="AC121" s="784"/>
      <c r="AD121" s="784"/>
      <c r="AE121" s="785"/>
      <c r="AF121" s="786">
        <v>86556</v>
      </c>
      <c r="AG121" s="784"/>
      <c r="AH121" s="784"/>
      <c r="AI121" s="784"/>
      <c r="AJ121" s="785"/>
      <c r="AK121" s="786">
        <v>77695</v>
      </c>
      <c r="AL121" s="784"/>
      <c r="AM121" s="784"/>
      <c r="AN121" s="784"/>
      <c r="AO121" s="785"/>
      <c r="AP121" s="754">
        <v>2.7</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5661198</v>
      </c>
      <c r="BR121" s="858"/>
      <c r="BS121" s="858"/>
      <c r="BT121" s="858"/>
      <c r="BU121" s="858"/>
      <c r="BV121" s="858">
        <v>5764476</v>
      </c>
      <c r="BW121" s="858"/>
      <c r="BX121" s="858"/>
      <c r="BY121" s="858"/>
      <c r="BZ121" s="858"/>
      <c r="CA121" s="858">
        <v>5670573</v>
      </c>
      <c r="CB121" s="858"/>
      <c r="CC121" s="858"/>
      <c r="CD121" s="858"/>
      <c r="CE121" s="858"/>
      <c r="CF121" s="859">
        <v>199.4</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413557</v>
      </c>
      <c r="DH121" s="771"/>
      <c r="DI121" s="771"/>
      <c r="DJ121" s="771"/>
      <c r="DK121" s="771"/>
      <c r="DL121" s="771">
        <v>399194</v>
      </c>
      <c r="DM121" s="771"/>
      <c r="DN121" s="771"/>
      <c r="DO121" s="771"/>
      <c r="DP121" s="771"/>
      <c r="DQ121" s="771">
        <v>387234</v>
      </c>
      <c r="DR121" s="771"/>
      <c r="DS121" s="771"/>
      <c r="DT121" s="771"/>
      <c r="DU121" s="771"/>
      <c r="DV121" s="823">
        <v>13.6</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7980227</v>
      </c>
      <c r="BR122" s="840"/>
      <c r="BS122" s="840"/>
      <c r="BT122" s="840"/>
      <c r="BU122" s="840"/>
      <c r="BV122" s="840">
        <v>8385104</v>
      </c>
      <c r="BW122" s="840"/>
      <c r="BX122" s="840"/>
      <c r="BY122" s="840"/>
      <c r="BZ122" s="840"/>
      <c r="CA122" s="840">
        <v>8234344</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28010</v>
      </c>
      <c r="AB123" s="784"/>
      <c r="AC123" s="784"/>
      <c r="AD123" s="784"/>
      <c r="AE123" s="785"/>
      <c r="AF123" s="786">
        <v>27379</v>
      </c>
      <c r="AG123" s="784"/>
      <c r="AH123" s="784"/>
      <c r="AI123" s="784"/>
      <c r="AJ123" s="785"/>
      <c r="AK123" s="786">
        <v>26758</v>
      </c>
      <c r="AL123" s="784"/>
      <c r="AM123" s="784"/>
      <c r="AN123" s="784"/>
      <c r="AO123" s="785"/>
      <c r="AP123" s="754">
        <v>0.9</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86.1</v>
      </c>
      <c r="BR123" s="832"/>
      <c r="BS123" s="832"/>
      <c r="BT123" s="832"/>
      <c r="BU123" s="832"/>
      <c r="BV123" s="832">
        <v>46.7</v>
      </c>
      <c r="BW123" s="832"/>
      <c r="BX123" s="832"/>
      <c r="BY123" s="832"/>
      <c r="BZ123" s="832"/>
      <c r="CA123" s="832">
        <v>29.4</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10500</v>
      </c>
      <c r="AB126" s="784"/>
      <c r="AC126" s="784"/>
      <c r="AD126" s="784"/>
      <c r="AE126" s="785"/>
      <c r="AF126" s="786">
        <v>10798</v>
      </c>
      <c r="AG126" s="784"/>
      <c r="AH126" s="784"/>
      <c r="AI126" s="784"/>
      <c r="AJ126" s="785"/>
      <c r="AK126" s="786">
        <v>10648</v>
      </c>
      <c r="AL126" s="784"/>
      <c r="AM126" s="784"/>
      <c r="AN126" s="784"/>
      <c r="AO126" s="785"/>
      <c r="AP126" s="754">
        <v>0.4</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115</v>
      </c>
      <c r="AB127" s="784"/>
      <c r="AC127" s="784"/>
      <c r="AD127" s="784"/>
      <c r="AE127" s="785"/>
      <c r="AF127" s="786">
        <v>96</v>
      </c>
      <c r="AG127" s="784"/>
      <c r="AH127" s="784"/>
      <c r="AI127" s="784"/>
      <c r="AJ127" s="785"/>
      <c r="AK127" s="786">
        <v>81</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16113</v>
      </c>
      <c r="AB128" s="724"/>
      <c r="AC128" s="724"/>
      <c r="AD128" s="724"/>
      <c r="AE128" s="725"/>
      <c r="AF128" s="726">
        <v>20909</v>
      </c>
      <c r="AG128" s="724"/>
      <c r="AH128" s="724"/>
      <c r="AI128" s="724"/>
      <c r="AJ128" s="725"/>
      <c r="AK128" s="726">
        <v>14532</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3240154</v>
      </c>
      <c r="AB129" s="784"/>
      <c r="AC129" s="784"/>
      <c r="AD129" s="784"/>
      <c r="AE129" s="785"/>
      <c r="AF129" s="786">
        <v>3260110</v>
      </c>
      <c r="AG129" s="784"/>
      <c r="AH129" s="784"/>
      <c r="AI129" s="784"/>
      <c r="AJ129" s="785"/>
      <c r="AK129" s="786">
        <v>3274139</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418954</v>
      </c>
      <c r="AB130" s="784"/>
      <c r="AC130" s="784"/>
      <c r="AD130" s="784"/>
      <c r="AE130" s="785"/>
      <c r="AF130" s="786">
        <v>417331</v>
      </c>
      <c r="AG130" s="784"/>
      <c r="AH130" s="784"/>
      <c r="AI130" s="784"/>
      <c r="AJ130" s="785"/>
      <c r="AK130" s="786">
        <v>430790</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29.4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2821200</v>
      </c>
      <c r="AB131" s="717"/>
      <c r="AC131" s="717"/>
      <c r="AD131" s="717"/>
      <c r="AE131" s="718"/>
      <c r="AF131" s="719">
        <v>2842779</v>
      </c>
      <c r="AG131" s="717"/>
      <c r="AH131" s="717"/>
      <c r="AI131" s="717"/>
      <c r="AJ131" s="718"/>
      <c r="AK131" s="719">
        <v>2843349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15.442967530000001</v>
      </c>
      <c r="AB132" s="740"/>
      <c r="AC132" s="740"/>
      <c r="AD132" s="740"/>
      <c r="AE132" s="741"/>
      <c r="AF132" s="742">
        <v>14.414064550000001</v>
      </c>
      <c r="AG132" s="740"/>
      <c r="AH132" s="740"/>
      <c r="AI132" s="740"/>
      <c r="AJ132" s="741"/>
      <c r="AK132" s="742">
        <v>11.89463552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17.3</v>
      </c>
      <c r="AB133" s="749"/>
      <c r="AC133" s="749"/>
      <c r="AD133" s="749"/>
      <c r="AE133" s="750"/>
      <c r="AF133" s="748">
        <v>15.8</v>
      </c>
      <c r="AG133" s="749"/>
      <c r="AH133" s="749"/>
      <c r="AI133" s="749"/>
      <c r="AJ133" s="750"/>
      <c r="AK133" s="748">
        <v>13.9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10" zoomScale="75" zoomScaleNormal="85" zoomScaleSheetLayoutView="75" workbookViewId="0">
      <selection activeCell="P24" sqref="P2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831674</v>
      </c>
      <c r="L9" s="264">
        <v>64576</v>
      </c>
      <c r="M9" s="265">
        <v>86227</v>
      </c>
      <c r="N9" s="266">
        <v>-25.1</v>
      </c>
    </row>
    <row r="10" spans="1:16">
      <c r="A10" s="248"/>
      <c r="B10" s="244"/>
      <c r="C10" s="244"/>
      <c r="D10" s="244"/>
      <c r="E10" s="244"/>
      <c r="F10" s="244"/>
      <c r="G10" s="1133" t="s">
        <v>475</v>
      </c>
      <c r="H10" s="1134"/>
      <c r="I10" s="1134"/>
      <c r="J10" s="1135"/>
      <c r="K10" s="267">
        <v>130293</v>
      </c>
      <c r="L10" s="268">
        <v>10117</v>
      </c>
      <c r="M10" s="269">
        <v>9547</v>
      </c>
      <c r="N10" s="270">
        <v>6</v>
      </c>
    </row>
    <row r="11" spans="1:16" ht="13.5" customHeight="1">
      <c r="A11" s="248"/>
      <c r="B11" s="244"/>
      <c r="C11" s="244"/>
      <c r="D11" s="244"/>
      <c r="E11" s="244"/>
      <c r="F11" s="244"/>
      <c r="G11" s="1133" t="s">
        <v>476</v>
      </c>
      <c r="H11" s="1134"/>
      <c r="I11" s="1134"/>
      <c r="J11" s="1135"/>
      <c r="K11" s="267">
        <v>157690</v>
      </c>
      <c r="L11" s="268">
        <v>12244</v>
      </c>
      <c r="M11" s="269">
        <v>14619</v>
      </c>
      <c r="N11" s="270">
        <v>-16.2</v>
      </c>
    </row>
    <row r="12" spans="1:16" ht="13.5" customHeight="1">
      <c r="A12" s="248"/>
      <c r="B12" s="244"/>
      <c r="C12" s="244"/>
      <c r="D12" s="244"/>
      <c r="E12" s="244"/>
      <c r="F12" s="244"/>
      <c r="G12" s="1133" t="s">
        <v>477</v>
      </c>
      <c r="H12" s="1134"/>
      <c r="I12" s="1134"/>
      <c r="J12" s="1135"/>
      <c r="K12" s="267" t="s">
        <v>478</v>
      </c>
      <c r="L12" s="268" t="s">
        <v>478</v>
      </c>
      <c r="M12" s="269">
        <v>715</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31960</v>
      </c>
      <c r="L14" s="268">
        <v>2482</v>
      </c>
      <c r="M14" s="269">
        <v>4408</v>
      </c>
      <c r="N14" s="270">
        <v>-43.7</v>
      </c>
    </row>
    <row r="15" spans="1:16" ht="13.5" customHeight="1">
      <c r="A15" s="248"/>
      <c r="B15" s="244"/>
      <c r="C15" s="244"/>
      <c r="D15" s="244"/>
      <c r="E15" s="244"/>
      <c r="F15" s="244"/>
      <c r="G15" s="1133" t="s">
        <v>481</v>
      </c>
      <c r="H15" s="1134"/>
      <c r="I15" s="1134"/>
      <c r="J15" s="1135"/>
      <c r="K15" s="267" t="s">
        <v>478</v>
      </c>
      <c r="L15" s="268" t="s">
        <v>478</v>
      </c>
      <c r="M15" s="269">
        <v>2514</v>
      </c>
      <c r="N15" s="270" t="s">
        <v>478</v>
      </c>
    </row>
    <row r="16" spans="1:16">
      <c r="A16" s="248"/>
      <c r="B16" s="244"/>
      <c r="C16" s="244"/>
      <c r="D16" s="244"/>
      <c r="E16" s="244"/>
      <c r="F16" s="244"/>
      <c r="G16" s="1136" t="s">
        <v>482</v>
      </c>
      <c r="H16" s="1137"/>
      <c r="I16" s="1137"/>
      <c r="J16" s="1138"/>
      <c r="K16" s="268">
        <v>-81788</v>
      </c>
      <c r="L16" s="268">
        <v>-6350</v>
      </c>
      <c r="M16" s="269">
        <v>-8433</v>
      </c>
      <c r="N16" s="270">
        <v>-24.7</v>
      </c>
    </row>
    <row r="17" spans="1:16">
      <c r="A17" s="248"/>
      <c r="B17" s="244"/>
      <c r="C17" s="244"/>
      <c r="D17" s="244"/>
      <c r="E17" s="244"/>
      <c r="F17" s="244"/>
      <c r="G17" s="1136" t="s">
        <v>170</v>
      </c>
      <c r="H17" s="1137"/>
      <c r="I17" s="1137"/>
      <c r="J17" s="1138"/>
      <c r="K17" s="268">
        <v>1069829</v>
      </c>
      <c r="L17" s="268">
        <v>83068</v>
      </c>
      <c r="M17" s="269">
        <v>109597</v>
      </c>
      <c r="N17" s="270">
        <v>-24.2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6.68</v>
      </c>
      <c r="L21" s="281">
        <v>10.18</v>
      </c>
      <c r="M21" s="282">
        <v>-3.5</v>
      </c>
      <c r="N21" s="249"/>
      <c r="O21" s="283"/>
      <c r="P21" s="279"/>
    </row>
    <row r="22" spans="1:16" s="284" customFormat="1">
      <c r="A22" s="279"/>
      <c r="B22" s="249"/>
      <c r="C22" s="249"/>
      <c r="D22" s="249"/>
      <c r="E22" s="249"/>
      <c r="F22" s="249"/>
      <c r="G22" s="1130" t="s">
        <v>488</v>
      </c>
      <c r="H22" s="1131"/>
      <c r="I22" s="1131"/>
      <c r="J22" s="1132"/>
      <c r="K22" s="285">
        <v>99.5</v>
      </c>
      <c r="L22" s="286">
        <v>96</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544305</v>
      </c>
      <c r="L32" s="294">
        <v>42263</v>
      </c>
      <c r="M32" s="295">
        <v>43270</v>
      </c>
      <c r="N32" s="296">
        <v>-2.2999999999999998</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t="s">
        <v>478</v>
      </c>
      <c r="N34" s="296" t="s">
        <v>478</v>
      </c>
    </row>
    <row r="35" spans="1:16" ht="27" customHeight="1">
      <c r="A35" s="248"/>
      <c r="B35" s="244"/>
      <c r="C35" s="244"/>
      <c r="D35" s="244"/>
      <c r="E35" s="244"/>
      <c r="F35" s="244"/>
      <c r="G35" s="1121" t="s">
        <v>494</v>
      </c>
      <c r="H35" s="1122"/>
      <c r="I35" s="1122"/>
      <c r="J35" s="1123"/>
      <c r="K35" s="294">
        <v>122103</v>
      </c>
      <c r="L35" s="294">
        <v>9481</v>
      </c>
      <c r="M35" s="295">
        <v>16851</v>
      </c>
      <c r="N35" s="296">
        <v>-43.7</v>
      </c>
    </row>
    <row r="36" spans="1:16" ht="27" customHeight="1">
      <c r="A36" s="248"/>
      <c r="B36" s="244"/>
      <c r="C36" s="244"/>
      <c r="D36" s="244"/>
      <c r="E36" s="244"/>
      <c r="F36" s="244"/>
      <c r="G36" s="1121" t="s">
        <v>495</v>
      </c>
      <c r="H36" s="1122"/>
      <c r="I36" s="1122"/>
      <c r="J36" s="1123"/>
      <c r="K36" s="294">
        <v>1938</v>
      </c>
      <c r="L36" s="294">
        <v>150</v>
      </c>
      <c r="M36" s="295">
        <v>5730</v>
      </c>
      <c r="N36" s="296">
        <v>-97.4</v>
      </c>
    </row>
    <row r="37" spans="1:16" ht="13.5" customHeight="1">
      <c r="A37" s="248"/>
      <c r="B37" s="244"/>
      <c r="C37" s="244"/>
      <c r="D37" s="244"/>
      <c r="E37" s="244"/>
      <c r="F37" s="244"/>
      <c r="G37" s="1121" t="s">
        <v>496</v>
      </c>
      <c r="H37" s="1122"/>
      <c r="I37" s="1122"/>
      <c r="J37" s="1123"/>
      <c r="K37" s="294">
        <v>115182</v>
      </c>
      <c r="L37" s="294">
        <v>8943</v>
      </c>
      <c r="M37" s="295">
        <v>2166</v>
      </c>
      <c r="N37" s="296">
        <v>312.89999999999998</v>
      </c>
    </row>
    <row r="38" spans="1:16" ht="27" customHeight="1">
      <c r="A38" s="248"/>
      <c r="B38" s="244"/>
      <c r="C38" s="244"/>
      <c r="D38" s="244"/>
      <c r="E38" s="244"/>
      <c r="F38" s="244"/>
      <c r="G38" s="1124" t="s">
        <v>497</v>
      </c>
      <c r="H38" s="1125"/>
      <c r="I38" s="1125"/>
      <c r="J38" s="1126"/>
      <c r="K38" s="297" t="s">
        <v>478</v>
      </c>
      <c r="L38" s="297" t="s">
        <v>478</v>
      </c>
      <c r="M38" s="298">
        <v>2</v>
      </c>
      <c r="N38" s="299" t="s">
        <v>478</v>
      </c>
      <c r="O38" s="293"/>
    </row>
    <row r="39" spans="1:16">
      <c r="A39" s="248"/>
      <c r="B39" s="244"/>
      <c r="C39" s="244"/>
      <c r="D39" s="244"/>
      <c r="E39" s="244"/>
      <c r="F39" s="244"/>
      <c r="G39" s="1124" t="s">
        <v>498</v>
      </c>
      <c r="H39" s="1125"/>
      <c r="I39" s="1125"/>
      <c r="J39" s="1126"/>
      <c r="K39" s="300">
        <v>-14532</v>
      </c>
      <c r="L39" s="300">
        <v>-1128</v>
      </c>
      <c r="M39" s="301">
        <v>-1352</v>
      </c>
      <c r="N39" s="302">
        <v>-16.600000000000001</v>
      </c>
      <c r="O39" s="293"/>
    </row>
    <row r="40" spans="1:16" ht="27" customHeight="1">
      <c r="A40" s="248"/>
      <c r="B40" s="244"/>
      <c r="C40" s="244"/>
      <c r="D40" s="244"/>
      <c r="E40" s="244"/>
      <c r="F40" s="244"/>
      <c r="G40" s="1121" t="s">
        <v>499</v>
      </c>
      <c r="H40" s="1122"/>
      <c r="I40" s="1122"/>
      <c r="J40" s="1123"/>
      <c r="K40" s="300">
        <v>-430790</v>
      </c>
      <c r="L40" s="300">
        <v>-33449</v>
      </c>
      <c r="M40" s="301">
        <v>-44507</v>
      </c>
      <c r="N40" s="302">
        <v>-24.8</v>
      </c>
      <c r="O40" s="293"/>
    </row>
    <row r="41" spans="1:16">
      <c r="A41" s="248"/>
      <c r="B41" s="244"/>
      <c r="C41" s="244"/>
      <c r="D41" s="244"/>
      <c r="E41" s="244"/>
      <c r="F41" s="244"/>
      <c r="G41" s="1127" t="s">
        <v>280</v>
      </c>
      <c r="H41" s="1128"/>
      <c r="I41" s="1128"/>
      <c r="J41" s="1129"/>
      <c r="K41" s="294">
        <v>338206</v>
      </c>
      <c r="L41" s="300">
        <v>26260</v>
      </c>
      <c r="M41" s="301">
        <v>22159</v>
      </c>
      <c r="N41" s="302">
        <v>18.5</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557600</v>
      </c>
      <c r="J51" s="320">
        <v>42797</v>
      </c>
      <c r="K51" s="321">
        <v>-8.6</v>
      </c>
      <c r="L51" s="322">
        <v>95443</v>
      </c>
      <c r="M51" s="323">
        <v>9.8000000000000007</v>
      </c>
      <c r="N51" s="324">
        <v>-18.399999999999999</v>
      </c>
    </row>
    <row r="52" spans="1:14">
      <c r="A52" s="248"/>
      <c r="B52" s="244"/>
      <c r="C52" s="244"/>
      <c r="D52" s="244"/>
      <c r="E52" s="244"/>
      <c r="F52" s="244"/>
      <c r="G52" s="325"/>
      <c r="H52" s="326" t="s">
        <v>510</v>
      </c>
      <c r="I52" s="327">
        <v>402970</v>
      </c>
      <c r="J52" s="328">
        <v>30929</v>
      </c>
      <c r="K52" s="329">
        <v>-22.5</v>
      </c>
      <c r="L52" s="330">
        <v>48538</v>
      </c>
      <c r="M52" s="331">
        <v>-4.5999999999999996</v>
      </c>
      <c r="N52" s="332">
        <v>-17.899999999999999</v>
      </c>
    </row>
    <row r="53" spans="1:14">
      <c r="A53" s="248"/>
      <c r="B53" s="244"/>
      <c r="C53" s="244"/>
      <c r="D53" s="244"/>
      <c r="E53" s="244"/>
      <c r="F53" s="244"/>
      <c r="G53" s="310" t="s">
        <v>511</v>
      </c>
      <c r="H53" s="311"/>
      <c r="I53" s="319">
        <v>293054</v>
      </c>
      <c r="J53" s="320">
        <v>22640</v>
      </c>
      <c r="K53" s="321">
        <v>-47.1</v>
      </c>
      <c r="L53" s="322">
        <v>72729</v>
      </c>
      <c r="M53" s="323">
        <v>-23.8</v>
      </c>
      <c r="N53" s="324">
        <v>-23.3</v>
      </c>
    </row>
    <row r="54" spans="1:14">
      <c r="A54" s="248"/>
      <c r="B54" s="244"/>
      <c r="C54" s="244"/>
      <c r="D54" s="244"/>
      <c r="E54" s="244"/>
      <c r="F54" s="244"/>
      <c r="G54" s="325"/>
      <c r="H54" s="326" t="s">
        <v>510</v>
      </c>
      <c r="I54" s="327">
        <v>141218</v>
      </c>
      <c r="J54" s="328">
        <v>10910</v>
      </c>
      <c r="K54" s="329">
        <v>-64.7</v>
      </c>
      <c r="L54" s="330">
        <v>36291</v>
      </c>
      <c r="M54" s="331">
        <v>-25.2</v>
      </c>
      <c r="N54" s="332">
        <v>-39.5</v>
      </c>
    </row>
    <row r="55" spans="1:14">
      <c r="A55" s="248"/>
      <c r="B55" s="244"/>
      <c r="C55" s="244"/>
      <c r="D55" s="244"/>
      <c r="E55" s="244"/>
      <c r="F55" s="244"/>
      <c r="G55" s="310" t="s">
        <v>512</v>
      </c>
      <c r="H55" s="311"/>
      <c r="I55" s="319">
        <v>690995</v>
      </c>
      <c r="J55" s="320">
        <v>53670</v>
      </c>
      <c r="K55" s="321">
        <v>137.1</v>
      </c>
      <c r="L55" s="322">
        <v>70317</v>
      </c>
      <c r="M55" s="323">
        <v>-3.3</v>
      </c>
      <c r="N55" s="324">
        <v>140.4</v>
      </c>
    </row>
    <row r="56" spans="1:14">
      <c r="A56" s="248"/>
      <c r="B56" s="244"/>
      <c r="C56" s="244"/>
      <c r="D56" s="244"/>
      <c r="E56" s="244"/>
      <c r="F56" s="244"/>
      <c r="G56" s="325"/>
      <c r="H56" s="326" t="s">
        <v>510</v>
      </c>
      <c r="I56" s="327">
        <v>339464</v>
      </c>
      <c r="J56" s="328">
        <v>26366</v>
      </c>
      <c r="K56" s="329">
        <v>141.69999999999999</v>
      </c>
      <c r="L56" s="330">
        <v>35725</v>
      </c>
      <c r="M56" s="331">
        <v>-1.6</v>
      </c>
      <c r="N56" s="332">
        <v>143.30000000000001</v>
      </c>
    </row>
    <row r="57" spans="1:14">
      <c r="A57" s="248"/>
      <c r="B57" s="244"/>
      <c r="C57" s="244"/>
      <c r="D57" s="244"/>
      <c r="E57" s="244"/>
      <c r="F57" s="244"/>
      <c r="G57" s="310" t="s">
        <v>513</v>
      </c>
      <c r="H57" s="311"/>
      <c r="I57" s="319">
        <v>1629946</v>
      </c>
      <c r="J57" s="320">
        <v>126470</v>
      </c>
      <c r="K57" s="321">
        <v>135.6</v>
      </c>
      <c r="L57" s="322">
        <v>105751</v>
      </c>
      <c r="M57" s="323">
        <v>50.4</v>
      </c>
      <c r="N57" s="324">
        <v>85.2</v>
      </c>
    </row>
    <row r="58" spans="1:14">
      <c r="A58" s="248"/>
      <c r="B58" s="244"/>
      <c r="C58" s="244"/>
      <c r="D58" s="244"/>
      <c r="E58" s="244"/>
      <c r="F58" s="244"/>
      <c r="G58" s="325"/>
      <c r="H58" s="326" t="s">
        <v>510</v>
      </c>
      <c r="I58" s="327">
        <v>386130</v>
      </c>
      <c r="J58" s="328">
        <v>29960</v>
      </c>
      <c r="K58" s="329">
        <v>13.6</v>
      </c>
      <c r="L58" s="330">
        <v>49969</v>
      </c>
      <c r="M58" s="331">
        <v>39.9</v>
      </c>
      <c r="N58" s="332">
        <v>-26.3</v>
      </c>
    </row>
    <row r="59" spans="1:14">
      <c r="A59" s="248"/>
      <c r="B59" s="244"/>
      <c r="C59" s="244"/>
      <c r="D59" s="244"/>
      <c r="E59" s="244"/>
      <c r="F59" s="244"/>
      <c r="G59" s="310" t="s">
        <v>514</v>
      </c>
      <c r="H59" s="311"/>
      <c r="I59" s="319">
        <v>1715430</v>
      </c>
      <c r="J59" s="320">
        <v>133196</v>
      </c>
      <c r="K59" s="321">
        <v>5.3</v>
      </c>
      <c r="L59" s="322">
        <v>158564</v>
      </c>
      <c r="M59" s="323">
        <v>49.9</v>
      </c>
      <c r="N59" s="324">
        <v>-44.6</v>
      </c>
    </row>
    <row r="60" spans="1:14">
      <c r="A60" s="248"/>
      <c r="B60" s="244"/>
      <c r="C60" s="244"/>
      <c r="D60" s="244"/>
      <c r="E60" s="244"/>
      <c r="F60" s="244"/>
      <c r="G60" s="325"/>
      <c r="H60" s="326" t="s">
        <v>510</v>
      </c>
      <c r="I60" s="333">
        <v>351384</v>
      </c>
      <c r="J60" s="328">
        <v>27283</v>
      </c>
      <c r="K60" s="329">
        <v>-8.9</v>
      </c>
      <c r="L60" s="330">
        <v>48412</v>
      </c>
      <c r="M60" s="331">
        <v>-3.1</v>
      </c>
      <c r="N60" s="332">
        <v>-5.8</v>
      </c>
    </row>
    <row r="61" spans="1:14">
      <c r="A61" s="248"/>
      <c r="B61" s="244"/>
      <c r="C61" s="244"/>
      <c r="D61" s="244"/>
      <c r="E61" s="244"/>
      <c r="F61" s="244"/>
      <c r="G61" s="310" t="s">
        <v>515</v>
      </c>
      <c r="H61" s="334"/>
      <c r="I61" s="335">
        <v>977405</v>
      </c>
      <c r="J61" s="336">
        <v>75755</v>
      </c>
      <c r="K61" s="337">
        <v>44.5</v>
      </c>
      <c r="L61" s="338">
        <v>100561</v>
      </c>
      <c r="M61" s="339">
        <v>16.600000000000001</v>
      </c>
      <c r="N61" s="324">
        <v>27.9</v>
      </c>
    </row>
    <row r="62" spans="1:14">
      <c r="A62" s="248"/>
      <c r="B62" s="244"/>
      <c r="C62" s="244"/>
      <c r="D62" s="244"/>
      <c r="E62" s="244"/>
      <c r="F62" s="244"/>
      <c r="G62" s="325"/>
      <c r="H62" s="326" t="s">
        <v>510</v>
      </c>
      <c r="I62" s="327">
        <v>324233</v>
      </c>
      <c r="J62" s="328">
        <v>25090</v>
      </c>
      <c r="K62" s="329">
        <v>11.8</v>
      </c>
      <c r="L62" s="330">
        <v>43787</v>
      </c>
      <c r="M62" s="331">
        <v>1.1000000000000001</v>
      </c>
      <c r="N62" s="332">
        <v>10.7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11.92</v>
      </c>
      <c r="G47" s="12">
        <v>12.74</v>
      </c>
      <c r="H47" s="12">
        <v>18.12</v>
      </c>
      <c r="I47" s="12">
        <v>20.91</v>
      </c>
      <c r="J47" s="13">
        <v>23.36</v>
      </c>
    </row>
    <row r="48" spans="2:10" ht="57.75" customHeight="1">
      <c r="B48" s="14"/>
      <c r="C48" s="1141" t="s">
        <v>4</v>
      </c>
      <c r="D48" s="1141"/>
      <c r="E48" s="1142"/>
      <c r="F48" s="15">
        <v>3.76</v>
      </c>
      <c r="G48" s="16">
        <v>10.41</v>
      </c>
      <c r="H48" s="16">
        <v>11.93</v>
      </c>
      <c r="I48" s="16">
        <v>5.07</v>
      </c>
      <c r="J48" s="17">
        <v>4.62</v>
      </c>
    </row>
    <row r="49" spans="2:10" ht="57.75" customHeight="1" thickBot="1">
      <c r="B49" s="18"/>
      <c r="C49" s="1143" t="s">
        <v>5</v>
      </c>
      <c r="D49" s="1143"/>
      <c r="E49" s="1144"/>
      <c r="F49" s="19">
        <v>4.49</v>
      </c>
      <c r="G49" s="20">
        <v>8.27</v>
      </c>
      <c r="H49" s="20">
        <v>6.65</v>
      </c>
      <c r="I49" s="20" t="s">
        <v>522</v>
      </c>
      <c r="J49" s="21">
        <v>4.46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7" zoomScaleSheetLayoutView="100" workbookViewId="0">
      <selection activeCell="F34" sqref="F34:F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3.39</v>
      </c>
      <c r="G34" s="33">
        <v>0.41</v>
      </c>
      <c r="H34" s="33">
        <v>11.08</v>
      </c>
      <c r="I34" s="33">
        <v>10.62</v>
      </c>
      <c r="J34" s="34">
        <v>14.86</v>
      </c>
      <c r="K34" s="22"/>
      <c r="L34" s="22"/>
      <c r="M34" s="22"/>
      <c r="N34" s="22"/>
      <c r="O34" s="22"/>
      <c r="P34" s="22"/>
    </row>
    <row r="35" spans="1:16" ht="39" customHeight="1">
      <c r="A35" s="22"/>
      <c r="B35" s="35"/>
      <c r="C35" s="1145" t="s">
        <v>524</v>
      </c>
      <c r="D35" s="1146"/>
      <c r="E35" s="1147"/>
      <c r="F35" s="36">
        <v>11.03</v>
      </c>
      <c r="G35" s="37">
        <v>11.23</v>
      </c>
      <c r="H35" s="37">
        <v>11.78</v>
      </c>
      <c r="I35" s="37">
        <v>11.62</v>
      </c>
      <c r="J35" s="38">
        <v>12.23</v>
      </c>
      <c r="K35" s="22"/>
      <c r="L35" s="22"/>
      <c r="M35" s="22"/>
      <c r="N35" s="22"/>
      <c r="O35" s="22"/>
      <c r="P35" s="22"/>
    </row>
    <row r="36" spans="1:16" ht="39" customHeight="1">
      <c r="A36" s="22"/>
      <c r="B36" s="35"/>
      <c r="C36" s="1145" t="s">
        <v>525</v>
      </c>
      <c r="D36" s="1146"/>
      <c r="E36" s="1147"/>
      <c r="F36" s="36">
        <v>3.39</v>
      </c>
      <c r="G36" s="37">
        <v>10.36</v>
      </c>
      <c r="H36" s="37">
        <v>11.88</v>
      </c>
      <c r="I36" s="37">
        <v>5.03</v>
      </c>
      <c r="J36" s="38">
        <v>4.5599999999999996</v>
      </c>
      <c r="K36" s="22"/>
      <c r="L36" s="22"/>
      <c r="M36" s="22"/>
      <c r="N36" s="22"/>
      <c r="O36" s="22"/>
      <c r="P36" s="22"/>
    </row>
    <row r="37" spans="1:16" ht="39" customHeight="1">
      <c r="A37" s="22"/>
      <c r="B37" s="35"/>
      <c r="C37" s="1145" t="s">
        <v>526</v>
      </c>
      <c r="D37" s="1146"/>
      <c r="E37" s="1147"/>
      <c r="F37" s="36">
        <v>1.85</v>
      </c>
      <c r="G37" s="37">
        <v>3.8</v>
      </c>
      <c r="H37" s="37">
        <v>1.37</v>
      </c>
      <c r="I37" s="37">
        <v>1.17</v>
      </c>
      <c r="J37" s="38">
        <v>3.05</v>
      </c>
      <c r="K37" s="22"/>
      <c r="L37" s="22"/>
      <c r="M37" s="22"/>
      <c r="N37" s="22"/>
      <c r="O37" s="22"/>
      <c r="P37" s="22"/>
    </row>
    <row r="38" spans="1:16" ht="39" customHeight="1">
      <c r="A38" s="22"/>
      <c r="B38" s="35"/>
      <c r="C38" s="1145" t="s">
        <v>527</v>
      </c>
      <c r="D38" s="1146"/>
      <c r="E38" s="1147"/>
      <c r="F38" s="36">
        <v>0.16</v>
      </c>
      <c r="G38" s="37">
        <v>1.02</v>
      </c>
      <c r="H38" s="37">
        <v>0.36</v>
      </c>
      <c r="I38" s="37">
        <v>0.56000000000000005</v>
      </c>
      <c r="J38" s="38">
        <v>0.2</v>
      </c>
      <c r="K38" s="22"/>
      <c r="L38" s="22"/>
      <c r="M38" s="22"/>
      <c r="N38" s="22"/>
      <c r="O38" s="22"/>
      <c r="P38" s="22"/>
    </row>
    <row r="39" spans="1:16" ht="39" customHeight="1">
      <c r="A39" s="22"/>
      <c r="B39" s="35"/>
      <c r="C39" s="1145" t="s">
        <v>528</v>
      </c>
      <c r="D39" s="1146"/>
      <c r="E39" s="1147"/>
      <c r="F39" s="36">
        <v>0.23</v>
      </c>
      <c r="G39" s="37">
        <v>0.14000000000000001</v>
      </c>
      <c r="H39" s="37">
        <v>0.04</v>
      </c>
      <c r="I39" s="37">
        <v>1.67</v>
      </c>
      <c r="J39" s="38">
        <v>0.14000000000000001</v>
      </c>
      <c r="K39" s="22"/>
      <c r="L39" s="22"/>
      <c r="M39" s="22"/>
      <c r="N39" s="22"/>
      <c r="O39" s="22"/>
      <c r="P39" s="22"/>
    </row>
    <row r="40" spans="1:16" ht="39" customHeight="1">
      <c r="A40" s="22"/>
      <c r="B40" s="35"/>
      <c r="C40" s="1145" t="s">
        <v>529</v>
      </c>
      <c r="D40" s="1146"/>
      <c r="E40" s="1147"/>
      <c r="F40" s="36">
        <v>0</v>
      </c>
      <c r="G40" s="37">
        <v>0</v>
      </c>
      <c r="H40" s="37">
        <v>0.02</v>
      </c>
      <c r="I40" s="37">
        <v>0</v>
      </c>
      <c r="J40" s="38">
        <v>0.08</v>
      </c>
      <c r="K40" s="22"/>
      <c r="L40" s="22"/>
      <c r="M40" s="22"/>
      <c r="N40" s="22"/>
      <c r="O40" s="22"/>
      <c r="P40" s="22"/>
    </row>
    <row r="41" spans="1:16" ht="39" customHeight="1">
      <c r="A41" s="22"/>
      <c r="B41" s="35"/>
      <c r="C41" s="1145" t="s">
        <v>530</v>
      </c>
      <c r="D41" s="1146"/>
      <c r="E41" s="1147"/>
      <c r="F41" s="36">
        <v>0.05</v>
      </c>
      <c r="G41" s="37">
        <v>0</v>
      </c>
      <c r="H41" s="37">
        <v>0.04</v>
      </c>
      <c r="I41" s="37">
        <v>0.03</v>
      </c>
      <c r="J41" s="38">
        <v>0.05</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7.0000000000000007E-2</v>
      </c>
      <c r="G43" s="42">
        <v>0.06</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684</v>
      </c>
      <c r="L45" s="60">
        <v>675</v>
      </c>
      <c r="M45" s="60">
        <v>631</v>
      </c>
      <c r="N45" s="60">
        <v>605</v>
      </c>
      <c r="O45" s="61">
        <v>544</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134</v>
      </c>
      <c r="L48" s="64">
        <v>143</v>
      </c>
      <c r="M48" s="64">
        <v>124</v>
      </c>
      <c r="N48" s="64">
        <v>115</v>
      </c>
      <c r="O48" s="65">
        <v>122</v>
      </c>
      <c r="P48" s="48"/>
      <c r="Q48" s="48"/>
      <c r="R48" s="48"/>
      <c r="S48" s="48"/>
      <c r="T48" s="48"/>
      <c r="U48" s="48"/>
    </row>
    <row r="49" spans="1:21" ht="30.75" customHeight="1">
      <c r="A49" s="48"/>
      <c r="B49" s="1163"/>
      <c r="C49" s="1164"/>
      <c r="D49" s="62"/>
      <c r="E49" s="1155" t="s">
        <v>16</v>
      </c>
      <c r="F49" s="1155"/>
      <c r="G49" s="1155"/>
      <c r="H49" s="1155"/>
      <c r="I49" s="1155"/>
      <c r="J49" s="1156"/>
      <c r="K49" s="63">
        <v>18</v>
      </c>
      <c r="L49" s="64">
        <v>14</v>
      </c>
      <c r="M49" s="64">
        <v>10</v>
      </c>
      <c r="N49" s="64">
        <v>2</v>
      </c>
      <c r="O49" s="65">
        <v>2</v>
      </c>
      <c r="P49" s="48"/>
      <c r="Q49" s="48"/>
      <c r="R49" s="48"/>
      <c r="S49" s="48"/>
      <c r="T49" s="48"/>
      <c r="U49" s="48"/>
    </row>
    <row r="50" spans="1:21" ht="30.75" customHeight="1">
      <c r="A50" s="48"/>
      <c r="B50" s="1163"/>
      <c r="C50" s="1164"/>
      <c r="D50" s="62"/>
      <c r="E50" s="1155" t="s">
        <v>17</v>
      </c>
      <c r="F50" s="1155"/>
      <c r="G50" s="1155"/>
      <c r="H50" s="1155"/>
      <c r="I50" s="1155"/>
      <c r="J50" s="1156"/>
      <c r="K50" s="63">
        <v>138</v>
      </c>
      <c r="L50" s="64">
        <v>109</v>
      </c>
      <c r="M50" s="64">
        <v>106</v>
      </c>
      <c r="N50" s="64">
        <v>125</v>
      </c>
      <c r="O50" s="65">
        <v>115</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430</v>
      </c>
      <c r="L52" s="64">
        <v>435</v>
      </c>
      <c r="M52" s="64">
        <v>435</v>
      </c>
      <c r="N52" s="64">
        <v>439</v>
      </c>
      <c r="O52" s="65">
        <v>446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544</v>
      </c>
      <c r="L53" s="69">
        <v>506</v>
      </c>
      <c r="M53" s="69">
        <v>436</v>
      </c>
      <c r="N53" s="69">
        <v>408</v>
      </c>
      <c r="O53" s="70">
        <v>337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2016-04-15T06:05:11Z</cp:lastPrinted>
  <dcterms:created xsi:type="dcterms:W3CDTF">2016-02-15T00:45:28Z</dcterms:created>
  <dcterms:modified xsi:type="dcterms:W3CDTF">2016-04-15T06:06:16Z</dcterms:modified>
  <cp:category/>
</cp:coreProperties>
</file>