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AM34" i="9"/>
  <c r="C34" i="9"/>
  <c r="U34" i="9" s="1"/>
  <c r="U35" i="9" s="1"/>
  <c r="U36" i="9" s="1"/>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<sst xmlns="http://schemas.openxmlformats.org/spreadsheetml/2006/main" count="1003" uniqueCount="538">
  <si>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</si>
  <si>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</si>
  <si>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</si>
  <si>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</si>
  <si>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</si>
  <si>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</si>
  <si>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</si>
  <si>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</si>
  <si>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</si>
  <si>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</si>
  <si>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</si>
  <si>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</si>
  <si>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</si>
  <si>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</si>
  <si>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</si>
  <si>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</si>
  <si>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</si>
  <si>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</si>
  <si>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</si>
  <si>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</si>
  <si>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</si>
  <si>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</si>
  <si>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</si>
  <si>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</si>
  <si>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</si>
  <si>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</si>
  <si>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</si>
  <si>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</si>
  <si>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</si>
  <si>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</si>
  <si>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</si>
  <si>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</si>
  <si>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</si>
  <si>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</si>
  <si>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</si>
  <si>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</si>
  <si>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</si>
  <si>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</si>
  <si>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</si>
  <si>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</si>
  <si>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</si>
  <si>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</si>
  <si>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</si>
  <si>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</si>
  <si>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</si>
  <si>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</si>
  <si>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</si>
  <si>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</si>
  <si>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</si>
  <si>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</si>
  <si>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</si>
  <si>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</si>
  <si>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</si>
  <si>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</si>
  <si>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</si>
  <si>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</si>
  <si>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</si>
  <si>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</si>
  <si>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</si>
  <si>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</si>
  <si>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</si>
  <si>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</si>
  <si>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</si>
  <si>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</si>
  <si>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</si>
  <si>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</si>
  <si>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</si>
  <si>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</si>
  <si>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</si>
  <si>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</si>
  <si>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</si>
  <si>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</si>
  <si>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</si>
  <si>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</si>
  <si>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</si>
  <si>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</si>
  <si>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</si>
  <si>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</si>
  <si>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</si>
  <si>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</si>
  <si>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</si>
  <si>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</si>
  <si>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</si>
  <si>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</si>
  <si>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</si>
  <si>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</si>
  <si>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</si>
  <si>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</si>
  <si>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</si>
  <si>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</si>
  <si>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</si>
  <si>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</si>
  <si>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</si>
  <si>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</si>
  <si>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</si>
  <si>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</si>
  <si>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</si>
  <si>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</si>
  <si>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</si>
  <si>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</si>
  <si>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</si>
  <si>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</si>
  <si>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</si>
  <si>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</si>
  <si>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</si>
  <si>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</si>
  <si>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</si>
  <si>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</si>
  <si>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</si>
  <si>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</si>
  <si>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</si>
  <si>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</si>
  <si>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</si>
  <si>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</si>
  <si>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</si>
  <si>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</si>
  <si>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</si>
  <si>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</si>
  <si>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</si>
  <si>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</si>
  <si>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</si>
  <si>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</si>
  <si>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</si>
  <si>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</si>
  <si>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</si>
  <si>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</si>
  <si>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</si>
  <si>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</si>
  <si>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</si>
  <si>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</si>
  <si>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</si>
  <si>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</si>
  <si>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</si>
  <si>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</si>
  <si>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</si>
  <si>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</si>
  <si>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</si>
  <si>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</si>
  <si>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</si>
  <si>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</si>
  <si>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</si>
  <si>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</si>
  <si>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</si>
  <si>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</si>
  <si>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</si>
  <si>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</si>
  <si>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</si>
  <si>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</si>
  <si>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</si>
  <si>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</si>
  <si>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</si>
  <si>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</si>
  <si>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</si>
  <si>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</si>
  <si>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</si>
  <si>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</si>
  <si>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</si>
  <si>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</si>
  <si>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</si>
  <si>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</si>
  <si>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</si>
  <si>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</si>
  <si>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</si>
  <si>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</si>
  <si>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</si>
  <si>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</si>
  <si>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</si>
  <si>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</si>
  <si>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</si>
  <si>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</si>
  <si>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</si>
  <si>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</si>
  <si>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</si>
  <si>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</si>
  <si>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</si>
  <si>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</si>
  <si>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</si>
  <si>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</si>
  <si>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</si>
  <si>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</si>
  <si>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</si>
  <si>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</si>
  <si>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</si>
  <si>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</si>
  <si>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</si>
  <si>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</si>
  <si>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</si>
  <si>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</si>
  <si>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</si>
  <si>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</si>
  <si>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</si>
  <si>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</si>
  <si>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</si>
  <si>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福島県中島村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</si>
  <si>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</si>
  <si>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</si>
  <si>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</si>
  <si>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</si>
  <si>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</si>
  <si>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</si>
  <si>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</si>
  <si>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</si>
  <si>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</si>
  <si>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</si>
  <si>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</si>
  <si>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</si>
  <si>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</si>
  <si>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</si>
  <si>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</si>
  <si>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</si>
  <si>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</si>
  <si>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</si>
  <si>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</si>
  <si>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</si>
  <si>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</si>
  <si>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</si>
  <si>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</si>
  <si>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</si>
  <si>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</si>
  <si>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</si>
  <si>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</si>
  <si>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</si>
  <si>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</si>
  <si>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</si>
  <si>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</si>
  <si>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</si>
  <si>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</si>
  <si>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</si>
  <si>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</si>
  <si>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</si>
  <si>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</si>
  <si>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</si>
  <si>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</si>
  <si>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</si>
  <si>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</si>
  <si>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</si>
  <si>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</si>
  <si>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</si>
  <si>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</si>
  <si>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</si>
  <si>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</si>
  <si>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</si>
  <si>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</si>
  <si>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</si>
  <si>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</si>
  <si>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</si>
  <si>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</si>
  <si>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</si>
  <si>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</si>
  <si>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</si>
  <si>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</si>
  <si>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</si>
  <si>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</si>
  <si>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</si>
  <si>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</si>
  <si>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</si>
  <si>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</si>
  <si>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</si>
  <si>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</si>
  <si>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</si>
  <si>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</si>
  <si>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</si>
  <si>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</si>
  <si>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</si>
  <si>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</si>
  <si>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</si>
  <si>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</si>
  <si>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</si>
  <si>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</si>
  <si>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</si>
  <si>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</si>
  <si>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</si>
  <si>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</si>
  <si>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</si>
  <si>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</si>
  <si>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</si>
  <si>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</si>
  <si>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</si>
  <si>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</si>
  <si>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</si>
  <si>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</si>
  <si>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</si>
  <si>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</si>
  <si>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</si>
  <si>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</si>
  <si>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</si>
  <si>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</si>
  <si>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</si>
  <si>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</si>
  <si>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</si>
  <si>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</si>
  <si>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</si>
  <si>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</si>
  <si>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</si>
  <si>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</si>
  <si>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</si>
  <si>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</si>
  <si>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</si>
  <si>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</si>
  <si>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</si>
  <si>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</si>
  <si>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</si>
  <si>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</si>
  <si>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</si>
  <si>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</si>
  <si>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</si>
  <si>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</si>
  <si>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</si>
  <si>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</si>
  <si>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</si>
  <si>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</si>
  <si>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</si>
  <si>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</si>
  <si>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</si>
  <si>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</si>
  <si>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</si>
  <si>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</si>
  <si>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</si>
  <si>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</si>
  <si>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</si>
  <si>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</si>
  <si>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</si>
  <si>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</si>
  <si>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</si>
  <si>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</si>
  <si>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</si>
  <si>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</si>
  <si>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</si>
  <si>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</si>
  <si>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</si>
  <si>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</si>
  <si>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</si>
  <si>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</si>
  <si>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</si>
  <si>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</si>
  <si>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</si>
  <si>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</si>
  <si>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</si>
  <si>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</si>
  <si>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</si>
  <si>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</si>
  <si>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</si>
  <si>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</si>
  <si>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福島県中島村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</si>
  <si>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</si>
  <si>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</si>
  <si>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</si>
  <si>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</si>
  <si>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</si>
  <si>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</si>
  <si>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</si>
  <si>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</si>
  <si>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</si>
  <si>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</si>
  <si>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</si>
  <si>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</si>
  <si>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</si>
  <si>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</si>
  <si>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</si>
  <si>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</si>
  <si>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</si>
  <si>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</si>
  <si>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</si>
  <si>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</si>
  <si>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</si>
  <si>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</si>
  <si>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</si>
  <si>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</si>
  <si>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</si>
  <si>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</si>
  <si>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</si>
  <si>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</si>
  <si>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</si>
  <si>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</si>
  <si>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</si>
  <si>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</si>
  <si>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</si>
  <si>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</si>
  <si>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</si>
  <si>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</si>
  <si>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</si>
  <si>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</si>
  <si>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</si>
  <si>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</si>
  <si>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</si>
  <si>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</si>
  <si>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</si>
  <si>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</si>
  <si>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</si>
  <si>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</si>
  <si>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</si>
  <si>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</si>
  <si>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</si>
  <si>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</si>
  <si>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</si>
  <si>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</si>
  <si>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</si>
  <si>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</si>
  <si>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</si>
  <si>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</si>
  <si>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</si>
  <si>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</si>
  <si>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</si>
  <si>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</si>
  <si>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</si>
  <si>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</si>
  <si>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</si>
  <si>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</si>
  <si>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</si>
  <si>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</si>
  <si>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</si>
  <si>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</si>
  <si>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</si>
  <si>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</si>
  <si>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</si>
  <si>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</si>
  <si>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</si>
  <si>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</si>
  <si>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</si>
  <si>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</si>
  <si>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</si>
  <si>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</si>
  <si>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</si>
  <si>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</si>
  <si>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</si>
  <si>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</si>
  <si>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</si>
  <si>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</si>
  <si>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</si>
  <si>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</si>
  <si>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</si>
  <si>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</si>
  <si>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</si>
  <si>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</si>
  <si>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</si>
  <si>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</si>
  <si>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</si>
  <si>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</si>
  <si>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</si>
  <si>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</si>
  <si>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</si>
  <si>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</si>
  <si>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</si>
  <si>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</si>
  <si>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</si>
  <si>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</si>
  <si>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</si>
  <si>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</si>
  <si>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</si>
  <si>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</si>
  <si>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</si>
  <si>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</si>
  <si>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</si>
  <si>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</si>
  <si>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</si>
  <si>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</si>
  <si>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</si>
  <si>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</si>
  <si>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</si>
  <si>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</si>
  <si>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</si>
  <si>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</si>
  <si>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</si>
  <si>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</si>
  <si>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</si>
  <si>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</si>
  <si>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</si>
  <si>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</si>
  <si>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</si>
  <si>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</si>
  <si>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</si>
  <si>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</si>
  <si>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</si>
  <si>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</si>
  <si>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</si>
  <si>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</si>
  <si>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</si>
  <si>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</si>
  <si>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</si>
  <si>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</si>
  <si>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</si>
  <si>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</si>
  <si>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</si>
  <si>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</si>
  <si>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</si>
  <si>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</si>
  <si>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</si>
  <si>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</si>
  <si>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</si>
  <si>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</si>
  <si>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</si>
  <si>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</si>
  <si>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</si>
  <si>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</si>
  <si>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</si>
  <si>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</si>
  <si>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</si>
  <si>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</si>
  <si>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</si>
  <si>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</si>
  <si>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</si>
  <si>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</si>
  <si>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</si>
  <si>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</si>
  <si>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</si>
  <si>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</si>
  <si>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</si>
  <si>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</si>
  <si>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</si>
  <si>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</si>
  <si>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</si>
  <si>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</si>
  <si>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</si>
  <si>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</si>
  <si>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</si>
  <si>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</si>
  <si>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</si>
  <si>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11.85</t>
  </si>
  <si>
    <t>一般会計</t>
  </si>
  <si>
    <t>土地造成事業特別会計</t>
  </si>
  <si>
    <t>介護保険特別会計</t>
  </si>
  <si>
    <t>国民健康保険特別会計</t>
  </si>
  <si>
    <t>農業集落排水処理事業特別会計</t>
  </si>
  <si>
    <t>簡易水道事業特別会計</t>
  </si>
  <si>
    <t>墓地会計</t>
  </si>
  <si>
    <t>後期高齢者医療特別会計</t>
  </si>
  <si>
    <t>その他会計（赤字）</t>
  </si>
  <si>
    <t>その他会計（黒字）</t>
  </si>
  <si>
    <t>白河地方広域市町村圏整備組合　一般会計</t>
  </si>
  <si>
    <t>白河地方広域市町村圏整備組合　水道用水供給事業会計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</si>
  <si>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</si>
  <si>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13" eb="15">
      <t>ショウボウ</t>
    </rPh>
    <rPh sb="15" eb="18">
      <t>ホショウトウ</t>
    </rPh>
    <rPh sb="18" eb="20">
      <t>トクベツ</t>
    </rPh>
    <rPh sb="20" eb="22">
      <t>カイケイ</t>
    </rPh>
    <phoneticPr fontId="24"/>
  </si>
  <si>
    <t>福島県市町村総合事務組合　消防賞じゅつ金特別会計</t>
    <rPh sb="13" eb="15">
      <t>ショウボウ</t>
    </rPh>
    <rPh sb="15" eb="16">
      <t>ショウ</t>
    </rPh>
    <rPh sb="19" eb="20">
      <t>キン</t>
    </rPh>
    <rPh sb="20" eb="22">
      <t>トクベツ</t>
    </rPh>
    <rPh sb="22" eb="24">
      <t>カイケイ</t>
    </rPh>
    <phoneticPr fontId="24"/>
  </si>
  <si>
    <t>福島県市町村総合事務組合　非常勤職員公務災害補償特別会計</t>
    <rPh sb="13" eb="16">
      <t>ヒジョウキン</t>
    </rPh>
    <rPh sb="16" eb="18">
      <t>ショクイン</t>
    </rPh>
    <rPh sb="18" eb="20">
      <t>コウム</t>
    </rPh>
    <rPh sb="20" eb="22">
      <t>サイガイ</t>
    </rPh>
    <rPh sb="22" eb="24">
      <t>ホショウ</t>
    </rPh>
    <phoneticPr fontId="24"/>
  </si>
  <si>
    <t>福島県市町村総合事務組合　自治会館管理特別会計</t>
    <rPh sb="13" eb="15">
      <t>ジチ</t>
    </rPh>
    <rPh sb="15" eb="17">
      <t>カイカン</t>
    </rPh>
    <rPh sb="17" eb="19">
      <t>カンリ</t>
    </rPh>
    <phoneticPr fontId="24"/>
  </si>
  <si>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4"/>
  </si>
  <si>
    <t>福島県後期高齢者医療広域連合後期高齢者医療特別会計</t>
    <rPh sb="14" eb="16">
      <t>コウキ</t>
    </rPh>
    <rPh sb="16" eb="19">
      <t>コウレイシャ</t>
    </rPh>
    <rPh sb="19" eb="21">
      <t>イリョウ</t>
    </rPh>
    <rPh sb="21" eb="23">
      <t>トクベツ</t>
    </rPh>
    <rPh sb="23" eb="25">
      <t>カイケイ</t>
    </rPh>
    <phoneticPr fontId="24"/>
  </si>
  <si>
    <t>白河地方土地開発公社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</si>
</sst>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51213</c:v>
                </c:pt>
                <c:pt idx="1">
                  <c:v>43049</c:v>
                </c:pt>
                <c:pt idx="2">
                  <c:v>68550</c:v>
                </c:pt>
                <c:pt idx="3">
                  <c:v>105486</c:v>
                </c:pt>
                <c:pt idx="4">
                  <c:v>93429</c:v>
                </c:pt>
              </c:numCache>
            </c:numRef>
          </c:val>
          <c:smooth val="0"/>
        </c:ser>
        <c:dLbls>
          <c:showLegendKey val="0"/>
          <c:showVal val="0"/>
          <c:showCatName val="0"/>
          <c:showSerName val="0"/>
          <c:showPercent val="0"/>
          <c:showBubbleSize val="0"/>
        </c:dLbls>
        <c:marker val="1"/>
        <c:smooth val="0"/>
        <c:axId val="100004992"/>
        <c:axId val="100006912"/>
      </c:lineChart>
      <c:catAx>
        <c:axId val="100004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06912"/>
        <c:crosses val="autoZero"/>
        <c:auto val="1"/>
        <c:lblAlgn val="ctr"/>
        <c:lblOffset val="100"/>
        <c:tickLblSkip val="1"/>
        <c:tickMarkSkip val="1"/>
        <c:noMultiLvlLbl val="0"/>
      </c:catAx>
      <c:valAx>
        <c:axId val="1000069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00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9.26</c:v>
                </c:pt>
                <c:pt idx="1">
                  <c:v>14.11</c:v>
                </c:pt>
                <c:pt idx="2">
                  <c:v>21.58</c:v>
                </c:pt>
                <c:pt idx="3">
                  <c:v>19.96</c:v>
                </c:pt>
                <c:pt idx="4">
                  <c:v>19.34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83.79</c:v>
                </c:pt>
                <c:pt idx="1">
                  <c:v>90.51</c:v>
                </c:pt>
                <c:pt idx="2">
                  <c:v>98.06</c:v>
                </c:pt>
                <c:pt idx="3">
                  <c:v>108.32</c:v>
                </c:pt>
                <c:pt idx="4">
                  <c:v>108.55</c:v>
                </c:pt>
              </c:numCache>
            </c:numRef>
          </c:val>
        </c:ser>
        <c:dLbls>
          <c:showLegendKey val="0"/>
          <c:showVal val="0"/>
          <c:showCatName val="0"/>
          <c:showSerName val="0"/>
          <c:showPercent val="0"/>
          <c:showBubbleSize val="0"/>
        </c:dLbls>
        <c:gapWidth val="250"/>
        <c:overlap val="100"/>
        <c:axId val="111603072"/>
        <c:axId val="9876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10.74</c:v>
                </c:pt>
                <c:pt idx="1">
                  <c:v>4.7</c:v>
                </c:pt>
                <c:pt idx="2">
                  <c:v>7.43</c:v>
                </c:pt>
                <c:pt idx="3">
                  <c:v>0.12</c:v>
                </c:pt>
                <c:pt idx="4">
                  <c:v>-11.85</c:v>
                </c:pt>
              </c:numCache>
            </c:numRef>
          </c:val>
          <c:smooth val="0"/>
        </c:ser>
        <c:dLbls>
          <c:showLegendKey val="0"/>
          <c:showVal val="0"/>
          <c:showCatName val="0"/>
          <c:showSerName val="0"/>
          <c:showPercent val="0"/>
          <c:showBubbleSize val="0"/>
        </c:dLbls>
        <c:marker val="1"/>
        <c:smooth val="0"/>
        <c:axId val="111603072"/>
        <c:axId val="98763520"/>
      </c:lineChart>
      <c:catAx>
        <c:axId val="11160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763520"/>
        <c:crosses val="autoZero"/>
        <c:auto val="1"/>
        <c:lblAlgn val="ctr"/>
        <c:lblOffset val="100"/>
        <c:tickLblSkip val="1"/>
        <c:tickMarkSkip val="1"/>
        <c:noMultiLvlLbl val="0"/>
      </c:catAx>
      <c:valAx>
        <c:axId val="9876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0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ser>
        <c:ser>
          <c:idx val="3"/>
          <c:order val="3"/>
          <c:tx>
            <c:strRef>
              <c:f>データシート!$A$30</c:f>
              <c:strCache>
                <c:ptCount val="1"/>
                <c:pt idx="0">
                  <c:v>墓地会計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0.16</c:v>
                </c:pt>
                <c:pt idx="4">
                  <c:v>#N/A</c:v>
                </c:pt>
                <c:pt idx="5">
                  <c:v>0.17</c:v>
                </c:pt>
                <c:pt idx="6">
                  <c:v>#N/A</c:v>
                </c:pt>
                <c:pt idx="7">
                  <c:v>0.17</c:v>
                </c:pt>
                <c:pt idx="8">
                  <c:v>#N/A</c:v>
                </c:pt>
                <c:pt idx="9">
                  <c:v>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0.28999999999999998</c:v>
                </c:pt>
                <c:pt idx="4">
                  <c:v>#N/A</c:v>
                </c:pt>
                <c:pt idx="5">
                  <c:v>0.45</c:v>
                </c:pt>
                <c:pt idx="6">
                  <c:v>#N/A</c:v>
                </c:pt>
                <c:pt idx="7">
                  <c:v>0.25</c:v>
                </c:pt>
                <c:pt idx="8">
                  <c:v>#N/A</c:v>
                </c:pt>
                <c:pt idx="9">
                  <c:v>0.21</c:v>
                </c:pt>
              </c:numCache>
            </c:numRef>
          </c:val>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0.45</c:v>
                </c:pt>
                <c:pt idx="4">
                  <c:v>#N/A</c:v>
                </c:pt>
                <c:pt idx="5">
                  <c:v>0.12</c:v>
                </c:pt>
                <c:pt idx="6">
                  <c:v>#N/A</c:v>
                </c:pt>
                <c:pt idx="7">
                  <c:v>0.39</c:v>
                </c:pt>
                <c:pt idx="8">
                  <c:v>#N/A</c:v>
                </c:pt>
                <c:pt idx="9">
                  <c:v>0.23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1.99</c:v>
                </c:pt>
                <c:pt idx="2">
                  <c:v>#N/A</c:v>
                </c:pt>
                <c:pt idx="3">
                  <c:v>3.31</c:v>
                </c:pt>
                <c:pt idx="4">
                  <c:v>#N/A</c:v>
                </c:pt>
                <c:pt idx="5">
                  <c:v>1.27</c:v>
                </c:pt>
                <c:pt idx="6">
                  <c:v>#N/A</c:v>
                </c:pt>
                <c:pt idx="7">
                  <c:v>1.82</c:v>
                </c:pt>
                <c:pt idx="8">
                  <c:v>#N/A</c:v>
                </c:pt>
                <c:pt idx="9">
                  <c:v>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1.77</c:v>
                </c:pt>
                <c:pt idx="4">
                  <c:v>#N/A</c:v>
                </c:pt>
                <c:pt idx="5">
                  <c:v>1.1499999999999999</c:v>
                </c:pt>
                <c:pt idx="6">
                  <c:v>#N/A</c:v>
                </c:pt>
                <c:pt idx="7">
                  <c:v>0.72</c:v>
                </c:pt>
                <c:pt idx="8">
                  <c:v>#N/A</c:v>
                </c:pt>
                <c:pt idx="9">
                  <c:v>1.65</c:v>
                </c:pt>
              </c:numCache>
            </c:numRef>
          </c:val>
        </c:ser>
        <c:ser>
          <c:idx val="8"/>
          <c:order val="8"/>
          <c:tx>
            <c:strRef>
              <c:f>データシート!$A$35</c:f>
              <c:strCache>
                <c:ptCount val="1"/>
                <c:pt idx="0">
                  <c:v>土地造成事業特別会計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2.0099999999999998</c:v>
                </c:pt>
                <c:pt idx="2">
                  <c:v>#N/A</c:v>
                </c:pt>
                <c:pt idx="3">
                  <c:v>1.99</c:v>
                </c:pt>
                <c:pt idx="4">
                  <c:v>#N/A</c:v>
                </c:pt>
                <c:pt idx="5">
                  <c:v>2.29</c:v>
                </c:pt>
                <c:pt idx="6">
                  <c:v>#N/A</c:v>
                </c:pt>
                <c:pt idx="7">
                  <c:v>2.5499999999999998</c:v>
                </c:pt>
                <c:pt idx="8">
                  <c:v>#N/A</c:v>
                </c:pt>
                <c:pt idx="9">
                  <c:v>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9.1199999999999992</c:v>
                </c:pt>
                <c:pt idx="2">
                  <c:v>#N/A</c:v>
                </c:pt>
                <c:pt idx="3">
                  <c:v>13.94</c:v>
                </c:pt>
                <c:pt idx="4">
                  <c:v>#N/A</c:v>
                </c:pt>
                <c:pt idx="5">
                  <c:v>21.4</c:v>
                </c:pt>
                <c:pt idx="6">
                  <c:v>#N/A</c:v>
                </c:pt>
                <c:pt idx="7">
                  <c:v>19.78</c:v>
                </c:pt>
                <c:pt idx="8">
                  <c:v>#N/A</c:v>
                </c:pt>
                <c:pt idx="9">
                  <c:v>19.13</c:v>
                </c:pt>
              </c:numCache>
            </c:numRef>
          </c:val>
        </c:ser>
        <c:dLbls>
          <c:showLegendKey val="0"/>
          <c:showVal val="0"/>
          <c:showCatName val="0"/>
          <c:showSerName val="0"/>
          <c:showPercent val="0"/>
          <c:showBubbleSize val="0"/>
        </c:dLbls>
        <c:gapWidth val="150"/>
        <c:overlap val="100"/>
        <c:axId val="113685248"/>
        <c:axId val="113686784"/>
      </c:barChart>
      <c:catAx>
        <c:axId val="1136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86784"/>
        <c:crosses val="autoZero"/>
        <c:auto val="1"/>
        <c:lblAlgn val="ctr"/>
        <c:lblOffset val="100"/>
        <c:tickLblSkip val="1"/>
        <c:tickMarkSkip val="1"/>
        <c:noMultiLvlLbl val="0"/>
      </c:catAx>
      <c:valAx>
        <c:axId val="11368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8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244</c:v>
                </c:pt>
                <c:pt idx="5">
                  <c:v>249</c:v>
                </c:pt>
                <c:pt idx="8">
                  <c:v>253</c:v>
                </c:pt>
                <c:pt idx="11">
                  <c:v>260</c:v>
                </c:pt>
                <c:pt idx="14">
                  <c:v>254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c:v>
                </c:pt>
                <c:pt idx="3">
                  <c:v>20</c:v>
                </c:pt>
                <c:pt idx="6">
                  <c:v>13</c:v>
                </c:pt>
                <c:pt idx="9">
                  <c:v>13</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202</c:v>
                </c:pt>
                <c:pt idx="3">
                  <c:v>204</c:v>
                </c:pt>
                <c:pt idx="6">
                  <c:v>200</c:v>
                </c:pt>
                <c:pt idx="9">
                  <c:v>212</c:v>
                </c:pt>
                <c:pt idx="12">
                  <c:v>199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219</c:v>
                </c:pt>
                <c:pt idx="3">
                  <c:v>236</c:v>
                </c:pt>
                <c:pt idx="6">
                  <c:v>230</c:v>
                </c:pt>
                <c:pt idx="9">
                  <c:v>212</c:v>
                </c:pt>
                <c:pt idx="12">
                  <c:v>195</c:v>
                </c:pt>
              </c:numCache>
            </c:numRef>
          </c:val>
        </c:ser>
        <c:dLbls>
          <c:showLegendKey val="0"/>
          <c:showVal val="0"/>
          <c:showCatName val="0"/>
          <c:showSerName val="0"/>
          <c:showPercent val="0"/>
          <c:showBubbleSize val="0"/>
        </c:dLbls>
        <c:gapWidth val="100"/>
        <c:overlap val="100"/>
        <c:axId val="113975296"/>
        <c:axId val="11397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199</c:v>
                </c:pt>
                <c:pt idx="2">
                  <c:v>#N/A</c:v>
                </c:pt>
                <c:pt idx="3">
                  <c:v>#N/A</c:v>
                </c:pt>
                <c:pt idx="4">
                  <c:v>211</c:v>
                </c:pt>
                <c:pt idx="5">
                  <c:v>#N/A</c:v>
                </c:pt>
                <c:pt idx="6">
                  <c:v>#N/A</c:v>
                </c:pt>
                <c:pt idx="7">
                  <c:v>190</c:v>
                </c:pt>
                <c:pt idx="8">
                  <c:v>#N/A</c:v>
                </c:pt>
                <c:pt idx="9">
                  <c:v>#N/A</c:v>
                </c:pt>
                <c:pt idx="10">
                  <c:v>177</c:v>
                </c:pt>
                <c:pt idx="11">
                  <c:v>#N/A</c:v>
                </c:pt>
                <c:pt idx="12">
                  <c:v>#N/A</c:v>
                </c:pt>
                <c:pt idx="13">
                  <c:v>149</c:v>
                </c:pt>
                <c:pt idx="14">
                  <c:v>#N/A</c:v>
                </c:pt>
              </c:numCache>
            </c:numRef>
          </c:val>
          <c:smooth val="0"/>
        </c:ser>
        <c:dLbls>
          <c:showLegendKey val="0"/>
          <c:showVal val="0"/>
          <c:showCatName val="0"/>
          <c:showSerName val="0"/>
          <c:showPercent val="0"/>
          <c:showBubbleSize val="0"/>
        </c:dLbls>
        <c:marker val="1"/>
        <c:smooth val="0"/>
        <c:axId val="113975296"/>
        <c:axId val="113977216"/>
      </c:lineChart>
      <c:catAx>
        <c:axId val="1139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977216"/>
        <c:crosses val="autoZero"/>
        <c:auto val="1"/>
        <c:lblAlgn val="ctr"/>
        <c:lblOffset val="100"/>
        <c:tickLblSkip val="1"/>
        <c:tickMarkSkip val="1"/>
        <c:noMultiLvlLbl val="0"/>
      </c:catAx>
      <c:valAx>
        <c:axId val="11397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7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2956</c:v>
                </c:pt>
                <c:pt idx="5">
                  <c:v>2907</c:v>
                </c:pt>
                <c:pt idx="8">
                  <c:v>2836</c:v>
                </c:pt>
                <c:pt idx="11">
                  <c:v>2743</c:v>
                </c:pt>
                <c:pt idx="14">
                  <c:v>2633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c:v>
                </c:pt>
                <c:pt idx="5">
                  <c:v>19</c:v>
                </c:pt>
                <c:pt idx="8">
                  <c:v>14</c:v>
                </c:pt>
                <c:pt idx="11">
                  <c:v>9</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2037</c:v>
                </c:pt>
                <c:pt idx="5">
                  <c:v>2422</c:v>
                </c:pt>
                <c:pt idx="8">
                  <c:v>2529</c:v>
                </c:pt>
                <c:pt idx="11">
                  <c:v>2580</c:v>
                </c:pt>
                <c:pt idx="14">
                  <c:v>2596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461</c:v>
                </c:pt>
                <c:pt idx="3">
                  <c:v>385</c:v>
                </c:pt>
                <c:pt idx="6">
                  <c:v>400</c:v>
                </c:pt>
                <c:pt idx="9">
                  <c:v>453</c:v>
                </c:pt>
                <c:pt idx="12">
                  <c:v>445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80</c:v>
                </c:pt>
                <c:pt idx="3">
                  <c:v>78</c:v>
                </c:pt>
                <c:pt idx="6">
                  <c:v>63</c:v>
                </c:pt>
                <c:pt idx="9">
                  <c:v>55</c:v>
                </c:pt>
                <c:pt idx="12">
                  <c:v>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2243</c:v>
                </c:pt>
                <c:pt idx="3">
                  <c:v>2131</c:v>
                </c:pt>
                <c:pt idx="6">
                  <c:v>2001</c:v>
                </c:pt>
                <c:pt idx="9">
                  <c:v>1644</c:v>
                </c:pt>
                <c:pt idx="12">
                  <c:v>1512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c:v>
                </c:pt>
                <c:pt idx="3">
                  <c:v>10</c:v>
                </c:pt>
                <c:pt idx="6">
                  <c:v>9</c:v>
                </c:pt>
                <c:pt idx="9">
                  <c:v>7</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2340</c:v>
                </c:pt>
                <c:pt idx="3">
                  <c:v>2258</c:v>
                </c:pt>
                <c:pt idx="6">
                  <c:v>2320</c:v>
                </c:pt>
                <c:pt idx="9">
                  <c:v>2288</c:v>
                </c:pt>
                <c:pt idx="12">
                  <c:v>2236</c:v>
                </c:pt>
              </c:numCache>
            </c:numRef>
          </c:val>
        </c:ser>
        <c:dLbls>
          <c:showLegendKey val="0"/>
          <c:showVal val="0"/>
          <c:showCatName val="0"/>
          <c:showSerName val="0"/>
          <c:showPercent val="0"/>
          <c:showBubbleSize val="0"/>
        </c:dLbls>
        <c:gapWidth val="100"/>
        <c:overlap val="100"/>
        <c:axId val="111612288"/>
        <c:axId val="11474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612288"/>
        <c:axId val="114748800"/>
      </c:lineChart>
      <c:catAx>
        <c:axId val="11161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48800"/>
        <c:crosses val="autoZero"/>
        <c:auto val="1"/>
        <c:lblAlgn val="ctr"/>
        <c:lblOffset val="100"/>
        <c:tickLblSkip val="1"/>
        <c:tickMarkSkip val="1"/>
        <c:noMultiLvlLbl val="0"/>
      </c:catAx>
      <c:valAx>
        <c:axId val="11474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1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5,216
5,202
18.92
3,507,569
3,105,329
348,413
1,801,953
2,236,310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歳入のうち自主財源が２割程度で地方交付税が４割を占めることとなり、依然として指数に大きな変化はない。</a:t>
          </a:r>
          <a:endParaRPr lang="ja-JP" altLang="ja-JP" sz="1400">
            <a:effectLst/>
          </a:endParaRPr>
        </a:p>
        <a:p>
          <a:r>
            <a:rPr kumimoji="1" lang="ja-JP" altLang="ja-JP" sz="1100">
              <a:solidFill>
                <a:schemeClr val="dk1"/>
              </a:solidFill>
              <a:effectLst/>
              <a:latin typeface="+mn-lt"/>
              <a:ea typeface="+mn-ea"/>
              <a:cs typeface="+mn-cs"/>
            </a:rPr>
            <a:t>類似団体と同等の指数を示しているが、不納欠損・未収金等の縮減、新たな収入の確保等歳入の拡大を図り財政基盤の強化に努める。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6" name="直線コネクタ 65"/>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69" name="直線コネクタ 68"/>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68439</xdr:rowOff>
    </xdr:to>
    <xdr:cxnSp macro="">
      <xdr:nvCxnSpPr>
        <xdr:cNvPr id="72" name="直線コネクタ 71"/>
        <xdr:cNvCxnSpPr/>
      </xdr:nvCxnSpPr>
      <xdr:spPr>
        <a:xfrm>
          <a:off x="2336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5" name="直線コネクタ 74"/>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8" name="フローチャート : 判断 77"/>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79" name="テキスト ボックス 78"/>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5" name="円/楕円 84"/>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6"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7" name="円/楕円 86"/>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8" name="テキスト ボックス 87"/>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89" name="円/楕円 88"/>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129416</xdr:rowOff>
    </xdr:from>
    <xdr:ext cx="762000" cy="259045"/>
    <xdr:sp macro="" textlink="">
      <xdr:nvSpPr>
        <xdr:cNvPr id="90" name="テキスト ボックス 89"/>
        <xdr:cNvSpPr txBox="1"/>
      </xdr:nvSpPr>
      <xdr:spPr>
        <a:xfrm>
          <a:off x="2844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1" name="円/楕円 90"/>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2" name="テキスト ボックス 91"/>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3" name="円/楕円 92"/>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4" name="テキスト ボックス 93"/>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特別会計への繰出金及び公債費が大きな割合を示している。</a:t>
          </a:r>
          <a:endParaRPr lang="ja-JP" altLang="ja-JP" sz="1400">
            <a:effectLst/>
          </a:endParaRPr>
        </a:p>
        <a:p>
          <a:r>
            <a:rPr kumimoji="1" lang="ja-JP" altLang="ja-JP" sz="1100">
              <a:solidFill>
                <a:schemeClr val="dk1"/>
              </a:solidFill>
              <a:effectLst/>
              <a:latin typeface="+mn-lt"/>
              <a:ea typeface="+mn-ea"/>
              <a:cs typeface="+mn-cs"/>
            </a:rPr>
            <a:t>特別会計事業の自立した運営による繰出金の縮減をはじめ、今後の公債費（起債借入の抑制を図る）等支出の抑制に努め、弾力性の向上を図る。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108796</xdr:rowOff>
    </xdr:from>
    <xdr:to>
      <xdr:col>7</xdr:col>
      <xdr:colOff>152400</xdr:colOff>
      <xdr:row>63</xdr:row>
      <xdr:rowOff>94192</xdr:rowOff>
    </xdr:to>
    <xdr:cxnSp macro="">
      <xdr:nvCxnSpPr>
        <xdr:cNvPr id="129" name="直線コネクタ 128"/>
        <xdr:cNvCxnSpPr/>
      </xdr:nvCxnSpPr>
      <xdr:spPr>
        <a:xfrm>
          <a:off x="4114800" y="10738696"/>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62</xdr:row>
      <xdr:rowOff>157056</xdr:rowOff>
    </xdr:to>
    <xdr:cxnSp macro="">
      <xdr:nvCxnSpPr>
        <xdr:cNvPr id="132" name="直線コネクタ 131"/>
        <xdr:cNvCxnSpPr/>
      </xdr:nvCxnSpPr>
      <xdr:spPr>
        <a:xfrm flipV="1">
          <a:off x="3225800" y="1073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157056</xdr:rowOff>
    </xdr:from>
    <xdr:to>
      <xdr:col>4</xdr:col>
      <xdr:colOff>482600</xdr:colOff>
      <xdr:row>63</xdr:row>
      <xdr:rowOff>1694</xdr:rowOff>
    </xdr:to>
    <xdr:cxnSp macro="">
      <xdr:nvCxnSpPr>
        <xdr:cNvPr id="135" name="直線コネクタ 134"/>
        <xdr:cNvCxnSpPr/>
      </xdr:nvCxnSpPr>
      <xdr:spPr>
        <a:xfrm flipV="1">
          <a:off x="2336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63</xdr:row>
      <xdr:rowOff>1694</xdr:rowOff>
    </xdr:to>
    <xdr:cxnSp macro="">
      <xdr:nvCxnSpPr>
        <xdr:cNvPr id="138" name="直線コネクタ 137"/>
        <xdr:cNvCxnSpPr/>
      </xdr:nvCxnSpPr>
      <xdr:spPr>
        <a:xfrm>
          <a:off x="1447800" y="1069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2" name="テキスト ボックス 141"/>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48" name="円/楕円 147"/>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59919</xdr:rowOff>
    </xdr:from>
    <xdr:ext cx="762000" cy="259045"/>
    <xdr:sp macro="" textlink="">
      <xdr:nvSpPr>
        <xdr:cNvPr id="149" name="財政構造の弾力性該当値テキスト"/>
        <xdr:cNvSpPr txBox="1"/>
      </xdr:nvSpPr>
      <xdr:spPr>
        <a:xfrm>
          <a:off x="50419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0" name="円/楕円 149"/>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1" name="テキスト ボックス 150"/>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2" name="円/楕円 151"/>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3" name="テキスト ボックス 152"/>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4" name="円/楕円 153"/>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55" name="テキスト ボックス 154"/>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6" name="円/楕円 155"/>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7" name="テキスト ボックス 156"/>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[239,705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除染関連事業により物件費が大幅に上昇。</a:t>
          </a:r>
          <a:endParaRPr lang="ja-JP" altLang="ja-JP" sz="1400">
            <a:effectLst/>
          </a:endParaRPr>
        </a:p>
        <a:p>
          <a:r>
            <a:rPr kumimoji="1" lang="ja-JP" altLang="ja-JP" sz="1100">
              <a:solidFill>
                <a:schemeClr val="dk1"/>
              </a:solidFill>
              <a:effectLst/>
              <a:latin typeface="+mn-lt"/>
              <a:ea typeface="+mn-ea"/>
              <a:cs typeface="+mn-cs"/>
            </a:rPr>
            <a:t>除染関連事業が終了すれば旧来の数値に戻る見込みであるが、経常収支比率においては類似団体と差がないので、更なる支出の抑制と財源の確保に努める。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51143</xdr:rowOff>
    </xdr:from>
    <xdr:to>
      <xdr:col>7</xdr:col>
      <xdr:colOff>152400</xdr:colOff>
      <xdr:row>84</xdr:row>
      <xdr:rowOff>57708</xdr:rowOff>
    </xdr:to>
    <xdr:cxnSp macro="">
      <xdr:nvCxnSpPr>
        <xdr:cNvPr id="189" name="直線コネクタ 188"/>
        <xdr:cNvCxnSpPr/>
      </xdr:nvCxnSpPr>
      <xdr:spPr>
        <a:xfrm>
          <a:off x="4114800" y="14452943"/>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24936</xdr:rowOff>
    </xdr:from>
    <xdr:to>
      <xdr:col>6</xdr:col>
      <xdr:colOff>0</xdr:colOff>
      <xdr:row>84</xdr:row>
      <xdr:rowOff>51143</xdr:rowOff>
    </xdr:to>
    <xdr:cxnSp macro="">
      <xdr:nvCxnSpPr>
        <xdr:cNvPr id="192" name="直線コネクタ 191"/>
        <xdr:cNvCxnSpPr/>
      </xdr:nvCxnSpPr>
      <xdr:spPr>
        <a:xfrm>
          <a:off x="3225800" y="14255286"/>
          <a:ext cx="889000" cy="19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169636</xdr:rowOff>
    </xdr:from>
    <xdr:to>
      <xdr:col>4</xdr:col>
      <xdr:colOff>482600</xdr:colOff>
      <xdr:row>83</xdr:row>
      <xdr:rowOff>24936</xdr:rowOff>
    </xdr:to>
    <xdr:cxnSp macro="">
      <xdr:nvCxnSpPr>
        <xdr:cNvPr id="195" name="直線コネクタ 194"/>
        <xdr:cNvCxnSpPr/>
      </xdr:nvCxnSpPr>
      <xdr:spPr>
        <a:xfrm>
          <a:off x="2336800" y="14228536"/>
          <a:ext cx="8890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156494</xdr:rowOff>
    </xdr:from>
    <xdr:to>
      <xdr:col>3</xdr:col>
      <xdr:colOff>279400</xdr:colOff>
      <xdr:row>82</xdr:row>
      <xdr:rowOff>169636</xdr:rowOff>
    </xdr:to>
    <xdr:cxnSp macro="">
      <xdr:nvCxnSpPr>
        <xdr:cNvPr id="198" name="直線コネクタ 197"/>
        <xdr:cNvCxnSpPr/>
      </xdr:nvCxnSpPr>
      <xdr:spPr>
        <a:xfrm>
          <a:off x="1447800" y="14215394"/>
          <a:ext cx="889000" cy="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37588</xdr:rowOff>
    </xdr:from>
    <xdr:to>
      <xdr:col>2</xdr:col>
      <xdr:colOff>127000</xdr:colOff>
      <xdr:row>83</xdr:row>
      <xdr:rowOff>139188</xdr:rowOff>
    </xdr:to>
    <xdr:sp macro="" textlink="">
      <xdr:nvSpPr>
        <xdr:cNvPr id="201" name="フローチャート : 判断 200"/>
        <xdr:cNvSpPr/>
      </xdr:nvSpPr>
      <xdr:spPr>
        <a:xfrm>
          <a:off x="1397000" y="1426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123965</xdr:rowOff>
    </xdr:from>
    <xdr:ext cx="762000" cy="259045"/>
    <xdr:sp macro="" textlink="">
      <xdr:nvSpPr>
        <xdr:cNvPr id="202" name="テキスト ボックス 201"/>
        <xdr:cNvSpPr txBox="1"/>
      </xdr:nvSpPr>
      <xdr:spPr>
        <a:xfrm>
          <a:off x="1066800" y="1435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6908</xdr:rowOff>
    </xdr:from>
    <xdr:to>
      <xdr:col>7</xdr:col>
      <xdr:colOff>203200</xdr:colOff>
      <xdr:row>84</xdr:row>
      <xdr:rowOff>108508</xdr:rowOff>
    </xdr:to>
    <xdr:sp macro="" textlink="">
      <xdr:nvSpPr>
        <xdr:cNvPr id="208" name="円/楕円 207"/>
        <xdr:cNvSpPr/>
      </xdr:nvSpPr>
      <xdr:spPr>
        <a:xfrm>
          <a:off x="4902200" y="144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23435</xdr:rowOff>
    </xdr:from>
    <xdr:ext cx="762000" cy="259045"/>
    <xdr:sp macro="" textlink="">
      <xdr:nvSpPr>
        <xdr:cNvPr id="209" name="人件費・物件費等の状況該当値テキスト"/>
        <xdr:cNvSpPr txBox="1"/>
      </xdr:nvSpPr>
      <xdr:spPr>
        <a:xfrm>
          <a:off x="5041900" y="1425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239,705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343</xdr:rowOff>
    </xdr:from>
    <xdr:to>
      <xdr:col>6</xdr:col>
      <xdr:colOff>50800</xdr:colOff>
      <xdr:row>84</xdr:row>
      <xdr:rowOff>101943</xdr:rowOff>
    </xdr:to>
    <xdr:sp macro="" textlink="">
      <xdr:nvSpPr>
        <xdr:cNvPr id="210" name="円/楕円 209"/>
        <xdr:cNvSpPr/>
      </xdr:nvSpPr>
      <xdr:spPr>
        <a:xfrm>
          <a:off x="4064000" y="144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112120</xdr:rowOff>
    </xdr:from>
    <xdr:ext cx="736600" cy="259045"/>
    <xdr:sp macro="" textlink="">
      <xdr:nvSpPr>
        <xdr:cNvPr id="211" name="テキスト ボックス 210"/>
        <xdr:cNvSpPr txBox="1"/>
      </xdr:nvSpPr>
      <xdr:spPr>
        <a:xfrm>
          <a:off x="3733800" y="1417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145586</xdr:rowOff>
    </xdr:from>
    <xdr:to>
      <xdr:col>4</xdr:col>
      <xdr:colOff>533400</xdr:colOff>
      <xdr:row>83</xdr:row>
      <xdr:rowOff>75736</xdr:rowOff>
    </xdr:to>
    <xdr:sp macro="" textlink="">
      <xdr:nvSpPr>
        <xdr:cNvPr id="212" name="円/楕円 211"/>
        <xdr:cNvSpPr/>
      </xdr:nvSpPr>
      <xdr:spPr>
        <a:xfrm>
          <a:off x="3175000" y="142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85913</xdr:rowOff>
    </xdr:from>
    <xdr:ext cx="762000" cy="259045"/>
    <xdr:sp macro="" textlink="">
      <xdr:nvSpPr>
        <xdr:cNvPr id="213" name="テキスト ボックス 212"/>
        <xdr:cNvSpPr txBox="1"/>
      </xdr:nvSpPr>
      <xdr:spPr>
        <a:xfrm>
          <a:off x="2844800" y="1397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118836</xdr:rowOff>
    </xdr:from>
    <xdr:to>
      <xdr:col>3</xdr:col>
      <xdr:colOff>330200</xdr:colOff>
      <xdr:row>83</xdr:row>
      <xdr:rowOff>48986</xdr:rowOff>
    </xdr:to>
    <xdr:sp macro="" textlink="">
      <xdr:nvSpPr>
        <xdr:cNvPr id="214" name="円/楕円 213"/>
        <xdr:cNvSpPr/>
      </xdr:nvSpPr>
      <xdr:spPr>
        <a:xfrm>
          <a:off x="2286000" y="141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59163</xdr:rowOff>
    </xdr:from>
    <xdr:ext cx="762000" cy="259045"/>
    <xdr:sp macro="" textlink="">
      <xdr:nvSpPr>
        <xdr:cNvPr id="215" name="テキスト ボックス 214"/>
        <xdr:cNvSpPr txBox="1"/>
      </xdr:nvSpPr>
      <xdr:spPr>
        <a:xfrm>
          <a:off x="1955800" y="1394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105694</xdr:rowOff>
    </xdr:from>
    <xdr:to>
      <xdr:col>2</xdr:col>
      <xdr:colOff>127000</xdr:colOff>
      <xdr:row>83</xdr:row>
      <xdr:rowOff>35844</xdr:rowOff>
    </xdr:to>
    <xdr:sp macro="" textlink="">
      <xdr:nvSpPr>
        <xdr:cNvPr id="216" name="円/楕円 215"/>
        <xdr:cNvSpPr/>
      </xdr:nvSpPr>
      <xdr:spPr>
        <a:xfrm>
          <a:off x="1397000" y="141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46021</xdr:rowOff>
    </xdr:from>
    <xdr:ext cx="762000" cy="259045"/>
    <xdr:sp macro="" textlink="">
      <xdr:nvSpPr>
        <xdr:cNvPr id="217" name="テキスト ボックス 216"/>
        <xdr:cNvSpPr txBox="1"/>
      </xdr:nvSpPr>
      <xdr:spPr>
        <a:xfrm>
          <a:off x="1066800" y="1393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本村は旧来より指数が低く、今年度も各平均値を下回る指数を示している。</a:t>
          </a:r>
          <a:endParaRPr lang="ja-JP" altLang="ja-JP" sz="1400">
            <a:effectLst/>
          </a:endParaRPr>
        </a:p>
        <a:p>
          <a:r>
            <a:rPr kumimoji="1" lang="ja-JP" altLang="ja-JP" sz="1100">
              <a:solidFill>
                <a:schemeClr val="dk1"/>
              </a:solidFill>
              <a:effectLst/>
              <a:latin typeface="+mn-lt"/>
              <a:ea typeface="+mn-ea"/>
              <a:cs typeface="+mn-cs"/>
            </a:rPr>
            <a:t>今後も様々な状勢を勘案し給与の適正化を図る。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71966</xdr:rowOff>
    </xdr:to>
    <xdr:cxnSp macro="">
      <xdr:nvCxnSpPr>
        <xdr:cNvPr id="251" name="直線コネクタ 250"/>
        <xdr:cNvCxnSpPr/>
      </xdr:nvCxnSpPr>
      <xdr:spPr>
        <a:xfrm flipV="1">
          <a:off x="16179800" y="14532611"/>
          <a:ext cx="8382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88</xdr:row>
      <xdr:rowOff>128693</xdr:rowOff>
    </xdr:to>
    <xdr:cxnSp macro="">
      <xdr:nvCxnSpPr>
        <xdr:cNvPr id="254" name="直線コネクタ 253"/>
        <xdr:cNvCxnSpPr/>
      </xdr:nvCxnSpPr>
      <xdr:spPr>
        <a:xfrm flipV="1">
          <a:off x="15290800" y="1464521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128693</xdr:rowOff>
    </xdr:from>
    <xdr:to>
      <xdr:col>22</xdr:col>
      <xdr:colOff>203200</xdr:colOff>
      <xdr:row>88</xdr:row>
      <xdr:rowOff>144780</xdr:rowOff>
    </xdr:to>
    <xdr:cxnSp macro="">
      <xdr:nvCxnSpPr>
        <xdr:cNvPr id="257" name="直線コネクタ 256"/>
        <xdr:cNvCxnSpPr/>
      </xdr:nvCxnSpPr>
      <xdr:spPr>
        <a:xfrm flipV="1">
          <a:off x="14401800" y="152162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88</xdr:row>
      <xdr:rowOff>144780</xdr:rowOff>
    </xdr:to>
    <xdr:cxnSp macro="">
      <xdr:nvCxnSpPr>
        <xdr:cNvPr id="260" name="直線コネクタ 259"/>
        <xdr:cNvCxnSpPr/>
      </xdr:nvCxnSpPr>
      <xdr:spPr>
        <a:xfrm>
          <a:off x="13512800" y="1454869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3" name="フローチャート : 判断 262"/>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4" name="テキスト ボックス 263"/>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0" name="円/楕円 269"/>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1"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2" name="円/楕円 271"/>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73" name="テキスト ボックス 272"/>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77893</xdr:rowOff>
    </xdr:from>
    <xdr:to>
      <xdr:col>22</xdr:col>
      <xdr:colOff>254000</xdr:colOff>
      <xdr:row>89</xdr:row>
      <xdr:rowOff>8043</xdr:rowOff>
    </xdr:to>
    <xdr:sp macro="" textlink="">
      <xdr:nvSpPr>
        <xdr:cNvPr id="274" name="円/楕円 273"/>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75" name="テキスト ボックス 274"/>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6" name="円/楕円 275"/>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77" name="テキスト ボックス 276"/>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78" name="円/楕円 277"/>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79" name="テキスト ボックス 278"/>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平成２０年度から平成２２年度まで新規採用を見送ったため、類似団体平均を下回ることが出来た。</a:t>
          </a:r>
          <a:endParaRPr lang="ja-JP" altLang="ja-JP" sz="1400">
            <a:effectLst/>
          </a:endParaRPr>
        </a:p>
        <a:p>
          <a:r>
            <a:rPr kumimoji="1" lang="ja-JP" altLang="ja-JP" sz="1100">
              <a:solidFill>
                <a:schemeClr val="dk1"/>
              </a:solidFill>
              <a:effectLst/>
              <a:latin typeface="+mn-lt"/>
              <a:ea typeface="+mn-ea"/>
              <a:cs typeface="+mn-cs"/>
            </a:rPr>
            <a:t>今後も退職と採用、人員と業務のバランスを考慮し、適正な定員管理に努める。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41946</xdr:rowOff>
    </xdr:from>
    <xdr:to>
      <xdr:col>24</xdr:col>
      <xdr:colOff>558800</xdr:colOff>
      <xdr:row>60</xdr:row>
      <xdr:rowOff>60561</xdr:rowOff>
    </xdr:to>
    <xdr:cxnSp macro="">
      <xdr:nvCxnSpPr>
        <xdr:cNvPr id="316" name="直線コネクタ 315"/>
        <xdr:cNvCxnSpPr/>
      </xdr:nvCxnSpPr>
      <xdr:spPr>
        <a:xfrm flipV="1">
          <a:off x="16179800" y="10328946"/>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44014</xdr:rowOff>
    </xdr:from>
    <xdr:to>
      <xdr:col>23</xdr:col>
      <xdr:colOff>406400</xdr:colOff>
      <xdr:row>60</xdr:row>
      <xdr:rowOff>60561</xdr:rowOff>
    </xdr:to>
    <xdr:cxnSp macro="">
      <xdr:nvCxnSpPr>
        <xdr:cNvPr id="319" name="直線コネクタ 318"/>
        <xdr:cNvCxnSpPr/>
      </xdr:nvCxnSpPr>
      <xdr:spPr>
        <a:xfrm>
          <a:off x="15290800" y="10331014"/>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12990</xdr:rowOff>
    </xdr:from>
    <xdr:to>
      <xdr:col>22</xdr:col>
      <xdr:colOff>203200</xdr:colOff>
      <xdr:row>60</xdr:row>
      <xdr:rowOff>44014</xdr:rowOff>
    </xdr:to>
    <xdr:cxnSp macro="">
      <xdr:nvCxnSpPr>
        <xdr:cNvPr id="322" name="直線コネクタ 321"/>
        <xdr:cNvCxnSpPr/>
      </xdr:nvCxnSpPr>
      <xdr:spPr>
        <a:xfrm>
          <a:off x="14401800" y="1029999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137559</xdr:rowOff>
    </xdr:from>
    <xdr:to>
      <xdr:col>21</xdr:col>
      <xdr:colOff>0</xdr:colOff>
      <xdr:row>60</xdr:row>
      <xdr:rowOff>12990</xdr:rowOff>
    </xdr:to>
    <xdr:cxnSp macro="">
      <xdr:nvCxnSpPr>
        <xdr:cNvPr id="325" name="直線コネクタ 324"/>
        <xdr:cNvCxnSpPr/>
      </xdr:nvCxnSpPr>
      <xdr:spPr>
        <a:xfrm>
          <a:off x="13512800" y="10253109"/>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69052</xdr:rowOff>
    </xdr:from>
    <xdr:to>
      <xdr:col>19</xdr:col>
      <xdr:colOff>533400</xdr:colOff>
      <xdr:row>60</xdr:row>
      <xdr:rowOff>170652</xdr:rowOff>
    </xdr:to>
    <xdr:sp macro="" textlink="">
      <xdr:nvSpPr>
        <xdr:cNvPr id="328" name="フローチャート : 判断 327"/>
        <xdr:cNvSpPr/>
      </xdr:nvSpPr>
      <xdr:spPr>
        <a:xfrm>
          <a:off x="13462000" y="1035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155429</xdr:rowOff>
    </xdr:from>
    <xdr:ext cx="762000" cy="259045"/>
    <xdr:sp macro="" textlink="">
      <xdr:nvSpPr>
        <xdr:cNvPr id="329" name="テキスト ボックス 328"/>
        <xdr:cNvSpPr txBox="1"/>
      </xdr:nvSpPr>
      <xdr:spPr>
        <a:xfrm>
          <a:off x="13131800" y="104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162596</xdr:rowOff>
    </xdr:from>
    <xdr:to>
      <xdr:col>24</xdr:col>
      <xdr:colOff>609600</xdr:colOff>
      <xdr:row>60</xdr:row>
      <xdr:rowOff>92746</xdr:rowOff>
    </xdr:to>
    <xdr:sp macro="" textlink="">
      <xdr:nvSpPr>
        <xdr:cNvPr id="335" name="円/楕円 334"/>
        <xdr:cNvSpPr/>
      </xdr:nvSpPr>
      <xdr:spPr>
        <a:xfrm>
          <a:off x="16967200" y="10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7673</xdr:rowOff>
    </xdr:from>
    <xdr:ext cx="762000" cy="259045"/>
    <xdr:sp macro="" textlink="">
      <xdr:nvSpPr>
        <xdr:cNvPr id="336" name="定員管理の状況該当値テキスト"/>
        <xdr:cNvSpPr txBox="1"/>
      </xdr:nvSpPr>
      <xdr:spPr>
        <a:xfrm>
          <a:off x="17106900" y="1012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9761</xdr:rowOff>
    </xdr:from>
    <xdr:to>
      <xdr:col>23</xdr:col>
      <xdr:colOff>457200</xdr:colOff>
      <xdr:row>60</xdr:row>
      <xdr:rowOff>111361</xdr:rowOff>
    </xdr:to>
    <xdr:sp macro="" textlink="">
      <xdr:nvSpPr>
        <xdr:cNvPr id="337" name="円/楕円 336"/>
        <xdr:cNvSpPr/>
      </xdr:nvSpPr>
      <xdr:spPr>
        <a:xfrm>
          <a:off x="16129000" y="102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121538</xdr:rowOff>
    </xdr:from>
    <xdr:ext cx="736600" cy="259045"/>
    <xdr:sp macro="" textlink="">
      <xdr:nvSpPr>
        <xdr:cNvPr id="338" name="テキスト ボックス 337"/>
        <xdr:cNvSpPr txBox="1"/>
      </xdr:nvSpPr>
      <xdr:spPr>
        <a:xfrm>
          <a:off x="15798800" y="1006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164664</xdr:rowOff>
    </xdr:from>
    <xdr:to>
      <xdr:col>22</xdr:col>
      <xdr:colOff>254000</xdr:colOff>
      <xdr:row>60</xdr:row>
      <xdr:rowOff>94814</xdr:rowOff>
    </xdr:to>
    <xdr:sp macro="" textlink="">
      <xdr:nvSpPr>
        <xdr:cNvPr id="339" name="円/楕円 338"/>
        <xdr:cNvSpPr/>
      </xdr:nvSpPr>
      <xdr:spPr>
        <a:xfrm>
          <a:off x="15240000" y="10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104991</xdr:rowOff>
    </xdr:from>
    <xdr:ext cx="762000" cy="259045"/>
    <xdr:sp macro="" textlink="">
      <xdr:nvSpPr>
        <xdr:cNvPr id="340" name="テキスト ボックス 339"/>
        <xdr:cNvSpPr txBox="1"/>
      </xdr:nvSpPr>
      <xdr:spPr>
        <a:xfrm>
          <a:off x="14909800" y="100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133640</xdr:rowOff>
    </xdr:from>
    <xdr:to>
      <xdr:col>21</xdr:col>
      <xdr:colOff>50800</xdr:colOff>
      <xdr:row>60</xdr:row>
      <xdr:rowOff>63790</xdr:rowOff>
    </xdr:to>
    <xdr:sp macro="" textlink="">
      <xdr:nvSpPr>
        <xdr:cNvPr id="341" name="円/楕円 340"/>
        <xdr:cNvSpPr/>
      </xdr:nvSpPr>
      <xdr:spPr>
        <a:xfrm>
          <a:off x="143510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73967</xdr:rowOff>
    </xdr:from>
    <xdr:ext cx="762000" cy="259045"/>
    <xdr:sp macro="" textlink="">
      <xdr:nvSpPr>
        <xdr:cNvPr id="342" name="テキスト ボックス 341"/>
        <xdr:cNvSpPr txBox="1"/>
      </xdr:nvSpPr>
      <xdr:spPr>
        <a:xfrm>
          <a:off x="14020800" y="100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86759</xdr:rowOff>
    </xdr:from>
    <xdr:to>
      <xdr:col>19</xdr:col>
      <xdr:colOff>533400</xdr:colOff>
      <xdr:row>60</xdr:row>
      <xdr:rowOff>16909</xdr:rowOff>
    </xdr:to>
    <xdr:sp macro="" textlink="">
      <xdr:nvSpPr>
        <xdr:cNvPr id="343" name="円/楕円 342"/>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27086</xdr:rowOff>
    </xdr:from>
    <xdr:ext cx="762000" cy="259045"/>
    <xdr:sp macro="" textlink="">
      <xdr:nvSpPr>
        <xdr:cNvPr id="344" name="テキスト ボックス 343"/>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類似団体平均を若干上回っており、今後は借入の抑制を行うとともに、収入の拡大に努め比率の下降を目指す。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136398</xdr:rowOff>
    </xdr:to>
    <xdr:cxnSp macro="">
      <xdr:nvCxnSpPr>
        <xdr:cNvPr id="375" name="直線コネクタ 374"/>
        <xdr:cNvCxnSpPr/>
      </xdr:nvCxnSpPr>
      <xdr:spPr>
        <a:xfrm flipV="1">
          <a:off x="16179800" y="727456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136398</xdr:rowOff>
    </xdr:from>
    <xdr:to>
      <xdr:col>23</xdr:col>
      <xdr:colOff>406400</xdr:colOff>
      <xdr:row>42</xdr:row>
      <xdr:rowOff>150876</xdr:rowOff>
    </xdr:to>
    <xdr:cxnSp macro="">
      <xdr:nvCxnSpPr>
        <xdr:cNvPr id="378" name="直線コネクタ 377"/>
        <xdr:cNvCxnSpPr/>
      </xdr:nvCxnSpPr>
      <xdr:spPr>
        <a:xfrm flipV="1">
          <a:off x="15290800" y="73372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27686</xdr:rowOff>
    </xdr:to>
    <xdr:cxnSp macro="">
      <xdr:nvCxnSpPr>
        <xdr:cNvPr id="381" name="直線コネクタ 380"/>
        <xdr:cNvCxnSpPr/>
      </xdr:nvCxnSpPr>
      <xdr:spPr>
        <a:xfrm flipV="1">
          <a:off x="14401800" y="735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119380</xdr:rowOff>
    </xdr:to>
    <xdr:cxnSp macro="">
      <xdr:nvCxnSpPr>
        <xdr:cNvPr id="384" name="直線コネクタ 383"/>
        <xdr:cNvCxnSpPr/>
      </xdr:nvCxnSpPr>
      <xdr:spPr>
        <a:xfrm flipV="1">
          <a:off x="13512800" y="740003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7" name="フローチャート : 判断 386"/>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74185</xdr:rowOff>
    </xdr:from>
    <xdr:ext cx="762000" cy="259045"/>
    <xdr:sp macro="" textlink="">
      <xdr:nvSpPr>
        <xdr:cNvPr id="388" name="テキスト ボックス 387"/>
        <xdr:cNvSpPr txBox="1"/>
      </xdr:nvSpPr>
      <xdr:spPr>
        <a:xfrm>
          <a:off x="13131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4" name="円/楕円 393"/>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5"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85598</xdr:rowOff>
    </xdr:from>
    <xdr:to>
      <xdr:col>23</xdr:col>
      <xdr:colOff>457200</xdr:colOff>
      <xdr:row>43</xdr:row>
      <xdr:rowOff>15748</xdr:rowOff>
    </xdr:to>
    <xdr:sp macro="" textlink="">
      <xdr:nvSpPr>
        <xdr:cNvPr id="396" name="円/楕円 395"/>
        <xdr:cNvSpPr/>
      </xdr:nvSpPr>
      <xdr:spPr>
        <a:xfrm>
          <a:off x="16129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525</xdr:rowOff>
    </xdr:from>
    <xdr:ext cx="736600" cy="259045"/>
    <xdr:sp macro="" textlink="">
      <xdr:nvSpPr>
        <xdr:cNvPr id="397" name="テキスト ボックス 396"/>
        <xdr:cNvSpPr txBox="1"/>
      </xdr:nvSpPr>
      <xdr:spPr>
        <a:xfrm>
          <a:off x="15798800" y="737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398" name="円/楕円 397"/>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9" name="テキスト ボックス 398"/>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0" name="円/楕円 399"/>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1" name="テキスト ボックス 400"/>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2" name="円/楕円 401"/>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3" name="テキスト ボックス 402"/>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今後も財産の確保と借入の抑制を行い比率の維持に努める。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47" name="フローチャート : 判断 446"/>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76701</xdr:rowOff>
    </xdr:from>
    <xdr:ext cx="762000" cy="259045"/>
    <xdr:sp macro="" textlink="">
      <xdr:nvSpPr>
        <xdr:cNvPr id="448" name="テキスト ボックス 447"/>
        <xdr:cNvSpPr txBox="1"/>
      </xdr:nvSpPr>
      <xdr:spPr>
        <a:xfrm>
          <a:off x="13131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116296</xdr:rowOff>
    </xdr:from>
    <xdr:to>
      <xdr:col>19</xdr:col>
      <xdr:colOff>533400</xdr:colOff>
      <xdr:row>14</xdr:row>
      <xdr:rowOff>46446</xdr:rowOff>
    </xdr:to>
    <xdr:sp macro="" textlink="">
      <xdr:nvSpPr>
        <xdr:cNvPr id="454" name="円/楕円 453"/>
        <xdr:cNvSpPr/>
      </xdr:nvSpPr>
      <xdr:spPr>
        <a:xfrm>
          <a:off x="13462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56623</xdr:rowOff>
    </xdr:from>
    <xdr:ext cx="762000" cy="259045"/>
    <xdr:sp macro="" textlink="">
      <xdr:nvSpPr>
        <xdr:cNvPr id="455" name="テキスト ボックス 454"/>
        <xdr:cNvSpPr txBox="1"/>
      </xdr:nvSpPr>
      <xdr:spPr>
        <a:xfrm>
          <a:off x="13131800" y="21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5,216
5,202
18.92
3,507,569
3,105,329
348,413
1,801,953
2,236,310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今後も更なる財源の確保と、退職と採用のバランスを保ちながら適正な運営に努める。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88138</xdr:rowOff>
    </xdr:to>
    <xdr:cxnSp macro="">
      <xdr:nvCxnSpPr>
        <xdr:cNvPr id="62" name="直線コネクタ 61"/>
        <xdr:cNvCxnSpPr/>
      </xdr:nvCxnSpPr>
      <xdr:spPr>
        <a:xfrm>
          <a:off x="3987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60706</xdr:rowOff>
    </xdr:from>
    <xdr:to>
      <xdr:col>5</xdr:col>
      <xdr:colOff>549275</xdr:colOff>
      <xdr:row>37</xdr:row>
      <xdr:rowOff>69850</xdr:rowOff>
    </xdr:to>
    <xdr:cxnSp macro="">
      <xdr:nvCxnSpPr>
        <xdr:cNvPr id="65" name="直線コネクタ 64"/>
        <xdr:cNvCxnSpPr/>
      </xdr:nvCxnSpPr>
      <xdr:spPr>
        <a:xfrm>
          <a:off x="3098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60706</xdr:rowOff>
    </xdr:from>
    <xdr:to>
      <xdr:col>4</xdr:col>
      <xdr:colOff>346075</xdr:colOff>
      <xdr:row>37</xdr:row>
      <xdr:rowOff>60706</xdr:rowOff>
    </xdr:to>
    <xdr:cxnSp macro="">
      <xdr:nvCxnSpPr>
        <xdr:cNvPr id="68" name="直線コネクタ 67"/>
        <xdr:cNvCxnSpPr/>
      </xdr:nvCxnSpPr>
      <xdr:spPr>
        <a:xfrm>
          <a:off x="2209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60706</xdr:rowOff>
    </xdr:to>
    <xdr:cxnSp macro="">
      <xdr:nvCxnSpPr>
        <xdr:cNvPr id="71" name="直線コネクタ 70"/>
        <xdr:cNvCxnSpPr/>
      </xdr:nvCxnSpPr>
      <xdr:spPr>
        <a:xfrm>
          <a:off x="1320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4" name="フローチャート : 判断 73"/>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5" name="テキスト ボックス 74"/>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1" name="円/楕円 80"/>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2"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3" name="円/楕円 82"/>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4" name="テキスト ボックス 83"/>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5" name="円/楕円 84"/>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96283</xdr:rowOff>
    </xdr:from>
    <xdr:ext cx="762000" cy="259045"/>
    <xdr:sp macro="" textlink="">
      <xdr:nvSpPr>
        <xdr:cNvPr id="86" name="テキスト ボックス 85"/>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7" name="円/楕円 86"/>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88" name="テキスト ボックス 87"/>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89" name="円/楕円 88"/>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0" name="テキスト ボックス 89"/>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旧来より平均的な比率を示しているが、更なる支出抑制、適正な運営に努める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76708</xdr:rowOff>
    </xdr:to>
    <xdr:cxnSp macro="">
      <xdr:nvCxnSpPr>
        <xdr:cNvPr id="120" name="直線コネクタ 119"/>
        <xdr:cNvCxnSpPr/>
      </xdr:nvCxnSpPr>
      <xdr:spPr>
        <a:xfrm>
          <a:off x="15671800" y="2760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17272</xdr:rowOff>
    </xdr:to>
    <xdr:cxnSp macro="">
      <xdr:nvCxnSpPr>
        <xdr:cNvPr id="123" name="直線コネクタ 122"/>
        <xdr:cNvCxnSpPr/>
      </xdr:nvCxnSpPr>
      <xdr:spPr>
        <a:xfrm>
          <a:off x="14782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35560</xdr:rowOff>
    </xdr:to>
    <xdr:cxnSp macro="">
      <xdr:nvCxnSpPr>
        <xdr:cNvPr id="126" name="直線コネクタ 125"/>
        <xdr:cNvCxnSpPr/>
      </xdr:nvCxnSpPr>
      <xdr:spPr>
        <a:xfrm flipV="1">
          <a:off x="13893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35560</xdr:rowOff>
    </xdr:to>
    <xdr:cxnSp macro="">
      <xdr:nvCxnSpPr>
        <xdr:cNvPr id="129" name="直線コネクタ 128"/>
        <xdr:cNvCxnSpPr/>
      </xdr:nvCxnSpPr>
      <xdr:spPr>
        <a:xfrm>
          <a:off x="13004800" y="2765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2" name="フローチャート : 判断 131"/>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3" name="テキスト ボックス 132"/>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39" name="円/楕円 138"/>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0"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1" name="円/楕円 140"/>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2" name="テキスト ボックス 141"/>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3" name="円/楕円 142"/>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4" name="テキスト ボックス 143"/>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5" name="円/楕円 144"/>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46" name="テキスト ボックス 145"/>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47" name="円/楕円 146"/>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48" name="テキスト ボックス 147"/>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今後も適正な運営に努める。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88900</xdr:rowOff>
    </xdr:to>
    <xdr:cxnSp macro="">
      <xdr:nvCxnSpPr>
        <xdr:cNvPr id="181" name="直線コネクタ 180"/>
        <xdr:cNvCxnSpPr/>
      </xdr:nvCxnSpPr>
      <xdr:spPr>
        <a:xfrm>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69850</xdr:rowOff>
    </xdr:to>
    <xdr:cxnSp macro="">
      <xdr:nvCxnSpPr>
        <xdr:cNvPr id="184" name="直線コネクタ 183"/>
        <xdr:cNvCxnSpPr/>
      </xdr:nvCxnSpPr>
      <xdr:spPr>
        <a:xfrm flipV="1">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69850</xdr:rowOff>
    </xdr:to>
    <xdr:cxnSp macro="">
      <xdr:nvCxnSpPr>
        <xdr:cNvPr id="187" name="直線コネクタ 186"/>
        <xdr:cNvCxnSpPr/>
      </xdr:nvCxnSpPr>
      <xdr:spPr>
        <a:xfrm>
          <a:off x="2209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0" name="直線コネクタ 189"/>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0" name="円/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2" name="円/楕円 201"/>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3" name="テキスト ボックス 20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4" name="円/楕円 203"/>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205" name="テキスト ボックス 204"/>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6" name="円/楕円 20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7" name="テキスト ボックス 20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08" name="円/楕円 207"/>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09" name="テキスト ボックス 208"/>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繰出金が支出の</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％を占めている。</a:t>
          </a:r>
          <a:endParaRPr lang="ja-JP" altLang="ja-JP">
            <a:effectLst/>
          </a:endParaRPr>
        </a:p>
        <a:p>
          <a:r>
            <a:rPr kumimoji="1" lang="ja-JP" altLang="ja-JP" sz="1100">
              <a:solidFill>
                <a:schemeClr val="dk1"/>
              </a:solidFill>
              <a:effectLst/>
              <a:latin typeface="+mn-lt"/>
              <a:ea typeface="+mn-ea"/>
              <a:cs typeface="+mn-cs"/>
            </a:rPr>
            <a:t>特別会計事業の自立した運営を図り、繰出金の縮減に努める。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86995</xdr:rowOff>
    </xdr:from>
    <xdr:to>
      <xdr:col>24</xdr:col>
      <xdr:colOff>31750</xdr:colOff>
      <xdr:row>59</xdr:row>
      <xdr:rowOff>161290</xdr:rowOff>
    </xdr:to>
    <xdr:cxnSp macro="">
      <xdr:nvCxnSpPr>
        <xdr:cNvPr id="237" name="直線コネクタ 236"/>
        <xdr:cNvCxnSpPr/>
      </xdr:nvCxnSpPr>
      <xdr:spPr>
        <a:xfrm>
          <a:off x="15671800" y="102025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86995</xdr:rowOff>
    </xdr:from>
    <xdr:to>
      <xdr:col>22</xdr:col>
      <xdr:colOff>565150</xdr:colOff>
      <xdr:row>59</xdr:row>
      <xdr:rowOff>104140</xdr:rowOff>
    </xdr:to>
    <xdr:cxnSp macro="">
      <xdr:nvCxnSpPr>
        <xdr:cNvPr id="240" name="直線コネクタ 239"/>
        <xdr:cNvCxnSpPr/>
      </xdr:nvCxnSpPr>
      <xdr:spPr>
        <a:xfrm flipV="1">
          <a:off x="14782800" y="10202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104140</xdr:rowOff>
    </xdr:to>
    <xdr:cxnSp macro="">
      <xdr:nvCxnSpPr>
        <xdr:cNvPr id="243" name="直線コネクタ 242"/>
        <xdr:cNvCxnSpPr/>
      </xdr:nvCxnSpPr>
      <xdr:spPr>
        <a:xfrm>
          <a:off x="13893800" y="10185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69850</xdr:rowOff>
    </xdr:to>
    <xdr:cxnSp macro="">
      <xdr:nvCxnSpPr>
        <xdr:cNvPr id="246" name="直線コネクタ 245"/>
        <xdr:cNvCxnSpPr/>
      </xdr:nvCxnSpPr>
      <xdr:spPr>
        <a:xfrm>
          <a:off x="13004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49" name="フローチャート : 判断 248"/>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50" name="テキスト ボックス 249"/>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110490</xdr:rowOff>
    </xdr:from>
    <xdr:to>
      <xdr:col>24</xdr:col>
      <xdr:colOff>82550</xdr:colOff>
      <xdr:row>60</xdr:row>
      <xdr:rowOff>40640</xdr:rowOff>
    </xdr:to>
    <xdr:sp macro="" textlink="">
      <xdr:nvSpPr>
        <xdr:cNvPr id="256" name="円/楕円 255"/>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82567</xdr:rowOff>
    </xdr:from>
    <xdr:ext cx="762000" cy="259045"/>
    <xdr:sp macro="" textlink="">
      <xdr:nvSpPr>
        <xdr:cNvPr id="257" name="その他該当値テキスト"/>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36195</xdr:rowOff>
    </xdr:from>
    <xdr:to>
      <xdr:col>22</xdr:col>
      <xdr:colOff>615950</xdr:colOff>
      <xdr:row>59</xdr:row>
      <xdr:rowOff>137795</xdr:rowOff>
    </xdr:to>
    <xdr:sp macro="" textlink="">
      <xdr:nvSpPr>
        <xdr:cNvPr id="258" name="円/楕円 257"/>
        <xdr:cNvSpPr/>
      </xdr:nvSpPr>
      <xdr:spPr>
        <a:xfrm>
          <a:off x="15621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122572</xdr:rowOff>
    </xdr:from>
    <xdr:ext cx="736600" cy="259045"/>
    <xdr:sp macro="" textlink="">
      <xdr:nvSpPr>
        <xdr:cNvPr id="259" name="テキスト ボックス 258"/>
        <xdr:cNvSpPr txBox="1"/>
      </xdr:nvSpPr>
      <xdr:spPr>
        <a:xfrm>
          <a:off x="15290800" y="1023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53340</xdr:rowOff>
    </xdr:from>
    <xdr:to>
      <xdr:col>21</xdr:col>
      <xdr:colOff>412750</xdr:colOff>
      <xdr:row>59</xdr:row>
      <xdr:rowOff>154940</xdr:rowOff>
    </xdr:to>
    <xdr:sp macro="" textlink="">
      <xdr:nvSpPr>
        <xdr:cNvPr id="260" name="円/楕円 259"/>
        <xdr:cNvSpPr/>
      </xdr:nvSpPr>
      <xdr:spPr>
        <a:xfrm>
          <a:off x="14732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139717</xdr:rowOff>
    </xdr:from>
    <xdr:ext cx="762000" cy="259045"/>
    <xdr:sp macro="" textlink="">
      <xdr:nvSpPr>
        <xdr:cNvPr id="261" name="テキスト ボックス 260"/>
        <xdr:cNvSpPr txBox="1"/>
      </xdr:nvSpPr>
      <xdr:spPr>
        <a:xfrm>
          <a:off x="14401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62" name="円/楕円 26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63" name="テキスト ボックス 26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64" name="円/楕円 263"/>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65" name="テキスト ボックス 264"/>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一部事務組合等への負担金が支出の</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％を占めている。</a:t>
          </a:r>
          <a:endParaRPr lang="ja-JP" altLang="ja-JP">
            <a:effectLst/>
          </a:endParaRPr>
        </a:p>
        <a:p>
          <a:r>
            <a:rPr kumimoji="1" lang="ja-JP" altLang="ja-JP" sz="1100">
              <a:solidFill>
                <a:schemeClr val="dk1"/>
              </a:solidFill>
              <a:effectLst/>
              <a:latin typeface="+mn-lt"/>
              <a:ea typeface="+mn-ea"/>
              <a:cs typeface="+mn-cs"/>
            </a:rPr>
            <a:t>補助金額等精査し、適正な支出を図る。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38</xdr:row>
      <xdr:rowOff>9434</xdr:rowOff>
    </xdr:to>
    <xdr:cxnSp macro="">
      <xdr:nvCxnSpPr>
        <xdr:cNvPr id="299" name="直線コネクタ 298"/>
        <xdr:cNvCxnSpPr/>
      </xdr:nvCxnSpPr>
      <xdr:spPr>
        <a:xfrm>
          <a:off x="15671800" y="64461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102507</xdr:rowOff>
    </xdr:from>
    <xdr:to>
      <xdr:col>22</xdr:col>
      <xdr:colOff>565150</xdr:colOff>
      <xdr:row>37</xdr:row>
      <xdr:rowOff>115570</xdr:rowOff>
    </xdr:to>
    <xdr:cxnSp macro="">
      <xdr:nvCxnSpPr>
        <xdr:cNvPr id="302" name="直線コネクタ 301"/>
        <xdr:cNvCxnSpPr/>
      </xdr:nvCxnSpPr>
      <xdr:spPr>
        <a:xfrm flipV="1">
          <a:off x="14782800" y="6446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122101</xdr:rowOff>
    </xdr:to>
    <xdr:cxnSp macro="">
      <xdr:nvCxnSpPr>
        <xdr:cNvPr id="305" name="直線コネクタ 304"/>
        <xdr:cNvCxnSpPr/>
      </xdr:nvCxnSpPr>
      <xdr:spPr>
        <a:xfrm flipV="1">
          <a:off x="13893800" y="6459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122101</xdr:rowOff>
    </xdr:from>
    <xdr:to>
      <xdr:col>20</xdr:col>
      <xdr:colOff>158750</xdr:colOff>
      <xdr:row>38</xdr:row>
      <xdr:rowOff>2903</xdr:rowOff>
    </xdr:to>
    <xdr:cxnSp macro="">
      <xdr:nvCxnSpPr>
        <xdr:cNvPr id="308" name="直線コネクタ 307"/>
        <xdr:cNvCxnSpPr/>
      </xdr:nvCxnSpPr>
      <xdr:spPr>
        <a:xfrm flipV="1">
          <a:off x="13004800" y="64657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11" name="フローチャート : 判断 310"/>
        <xdr:cNvSpPr/>
      </xdr:nvSpPr>
      <xdr:spPr>
        <a:xfrm>
          <a:off x="12954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137358</xdr:rowOff>
    </xdr:from>
    <xdr:ext cx="762000" cy="259045"/>
    <xdr:sp macro="" textlink="">
      <xdr:nvSpPr>
        <xdr:cNvPr id="312" name="テキスト ボックス 311"/>
        <xdr:cNvSpPr txBox="1"/>
      </xdr:nvSpPr>
      <xdr:spPr>
        <a:xfrm>
          <a:off x="12623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130084</xdr:rowOff>
    </xdr:from>
    <xdr:to>
      <xdr:col>24</xdr:col>
      <xdr:colOff>82550</xdr:colOff>
      <xdr:row>38</xdr:row>
      <xdr:rowOff>60234</xdr:rowOff>
    </xdr:to>
    <xdr:sp macro="" textlink="">
      <xdr:nvSpPr>
        <xdr:cNvPr id="318" name="円/楕円 317"/>
        <xdr:cNvSpPr/>
      </xdr:nvSpPr>
      <xdr:spPr>
        <a:xfrm>
          <a:off x="164592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102161</xdr:rowOff>
    </xdr:from>
    <xdr:ext cx="762000" cy="259045"/>
    <xdr:sp macro="" textlink="">
      <xdr:nvSpPr>
        <xdr:cNvPr id="319" name="補助費等該当値テキスト"/>
        <xdr:cNvSpPr txBox="1"/>
      </xdr:nvSpPr>
      <xdr:spPr>
        <a:xfrm>
          <a:off x="165989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51707</xdr:rowOff>
    </xdr:from>
    <xdr:to>
      <xdr:col>22</xdr:col>
      <xdr:colOff>615950</xdr:colOff>
      <xdr:row>37</xdr:row>
      <xdr:rowOff>153307</xdr:rowOff>
    </xdr:to>
    <xdr:sp macro="" textlink="">
      <xdr:nvSpPr>
        <xdr:cNvPr id="320" name="円/楕円 319"/>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138084</xdr:rowOff>
    </xdr:from>
    <xdr:ext cx="736600" cy="259045"/>
    <xdr:sp macro="" textlink="">
      <xdr:nvSpPr>
        <xdr:cNvPr id="321" name="テキスト ボックス 320"/>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2" name="円/楕円 32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3" name="テキスト ボックス 32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71301</xdr:rowOff>
    </xdr:from>
    <xdr:to>
      <xdr:col>20</xdr:col>
      <xdr:colOff>209550</xdr:colOff>
      <xdr:row>38</xdr:row>
      <xdr:rowOff>1451</xdr:rowOff>
    </xdr:to>
    <xdr:sp macro="" textlink="">
      <xdr:nvSpPr>
        <xdr:cNvPr id="324" name="円/楕円 323"/>
        <xdr:cNvSpPr/>
      </xdr:nvSpPr>
      <xdr:spPr>
        <a:xfrm>
          <a:off x="13843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157678</xdr:rowOff>
    </xdr:from>
    <xdr:ext cx="762000" cy="259045"/>
    <xdr:sp macro="" textlink="">
      <xdr:nvSpPr>
        <xdr:cNvPr id="325" name="テキスト ボックス 324"/>
        <xdr:cNvSpPr txBox="1"/>
      </xdr:nvSpPr>
      <xdr:spPr>
        <a:xfrm>
          <a:off x="13512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123553</xdr:rowOff>
    </xdr:from>
    <xdr:to>
      <xdr:col>19</xdr:col>
      <xdr:colOff>6350</xdr:colOff>
      <xdr:row>38</xdr:row>
      <xdr:rowOff>53703</xdr:rowOff>
    </xdr:to>
    <xdr:sp macro="" textlink="">
      <xdr:nvSpPr>
        <xdr:cNvPr id="326" name="円/楕円 325"/>
        <xdr:cNvSpPr/>
      </xdr:nvSpPr>
      <xdr:spPr>
        <a:xfrm>
          <a:off x="12954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38480</xdr:rowOff>
    </xdr:from>
    <xdr:ext cx="762000" cy="259045"/>
    <xdr:sp macro="" textlink="">
      <xdr:nvSpPr>
        <xdr:cNvPr id="327" name="テキスト ボックス 326"/>
        <xdr:cNvSpPr txBox="1"/>
      </xdr:nvSpPr>
      <xdr:spPr>
        <a:xfrm>
          <a:off x="12623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今後も適正な借入を行い、将来負担を抑制するよう努める。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67563</xdr:rowOff>
    </xdr:to>
    <xdr:cxnSp macro="">
      <xdr:nvCxnSpPr>
        <xdr:cNvPr id="357" name="直線コネクタ 356"/>
        <xdr:cNvCxnSpPr/>
      </xdr:nvCxnSpPr>
      <xdr:spPr>
        <a:xfrm flipV="1">
          <a:off x="3987800" y="130657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122428</xdr:rowOff>
    </xdr:to>
    <xdr:cxnSp macro="">
      <xdr:nvCxnSpPr>
        <xdr:cNvPr id="360" name="直線コネクタ 359"/>
        <xdr:cNvCxnSpPr/>
      </xdr:nvCxnSpPr>
      <xdr:spPr>
        <a:xfrm flipV="1">
          <a:off x="3098800" y="130977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76</xdr:row>
      <xdr:rowOff>140715</xdr:rowOff>
    </xdr:to>
    <xdr:cxnSp macro="">
      <xdr:nvCxnSpPr>
        <xdr:cNvPr id="363" name="直線コネクタ 362"/>
        <xdr:cNvCxnSpPr/>
      </xdr:nvCxnSpPr>
      <xdr:spPr>
        <a:xfrm flipV="1">
          <a:off x="2209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140715</xdr:rowOff>
    </xdr:to>
    <xdr:cxnSp macro="">
      <xdr:nvCxnSpPr>
        <xdr:cNvPr id="366" name="直線コネクタ 365"/>
        <xdr:cNvCxnSpPr/>
      </xdr:nvCxnSpPr>
      <xdr:spPr>
        <a:xfrm>
          <a:off x="1320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69" name="フローチャート : 判断 368"/>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0" name="テキスト ボックス 369"/>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6" name="円/楕円 375"/>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77"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78" name="円/楕円 377"/>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79" name="テキスト ボックス 378"/>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0" name="円/楕円 379"/>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1" name="テキスト ボックス 380"/>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82" name="円/楕円 381"/>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83" name="テキスト ボックス 382"/>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84" name="円/楕円 383"/>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85" name="テキスト ボックス 384"/>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％が比率の大半を占めている。</a:t>
          </a:r>
          <a:endParaRPr lang="ja-JP" altLang="ja-JP">
            <a:effectLst/>
          </a:endParaRPr>
        </a:p>
        <a:p>
          <a:r>
            <a:rPr kumimoji="1" lang="ja-JP" altLang="ja-JP" sz="1100">
              <a:solidFill>
                <a:schemeClr val="dk1"/>
              </a:solidFill>
              <a:effectLst/>
              <a:latin typeface="+mn-lt"/>
              <a:ea typeface="+mn-ea"/>
              <a:cs typeface="+mn-cs"/>
            </a:rPr>
            <a:t>支出、繰出金の削減を図り、比率の下降に努める。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164556</xdr:rowOff>
    </xdr:from>
    <xdr:to>
      <xdr:col>24</xdr:col>
      <xdr:colOff>31750</xdr:colOff>
      <xdr:row>76</xdr:row>
      <xdr:rowOff>143329</xdr:rowOff>
    </xdr:to>
    <xdr:cxnSp macro="">
      <xdr:nvCxnSpPr>
        <xdr:cNvPr id="420" name="直線コネクタ 419"/>
        <xdr:cNvCxnSpPr/>
      </xdr:nvCxnSpPr>
      <xdr:spPr>
        <a:xfrm>
          <a:off x="15671800" y="13023306"/>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164556</xdr:rowOff>
    </xdr:from>
    <xdr:to>
      <xdr:col>22</xdr:col>
      <xdr:colOff>565150</xdr:colOff>
      <xdr:row>75</xdr:row>
      <xdr:rowOff>164556</xdr:rowOff>
    </xdr:to>
    <xdr:cxnSp macro="">
      <xdr:nvCxnSpPr>
        <xdr:cNvPr id="423" name="直線コネクタ 422"/>
        <xdr:cNvCxnSpPr/>
      </xdr:nvCxnSpPr>
      <xdr:spPr>
        <a:xfrm>
          <a:off x="14782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164556</xdr:rowOff>
    </xdr:from>
    <xdr:to>
      <xdr:col>21</xdr:col>
      <xdr:colOff>361950</xdr:colOff>
      <xdr:row>75</xdr:row>
      <xdr:rowOff>164556</xdr:rowOff>
    </xdr:to>
    <xdr:cxnSp macro="">
      <xdr:nvCxnSpPr>
        <xdr:cNvPr id="426" name="直線コネクタ 425"/>
        <xdr:cNvCxnSpPr/>
      </xdr:nvCxnSpPr>
      <xdr:spPr>
        <a:xfrm>
          <a:off x="13893800" y="13023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109038</xdr:rowOff>
    </xdr:from>
    <xdr:to>
      <xdr:col>20</xdr:col>
      <xdr:colOff>158750</xdr:colOff>
      <xdr:row>75</xdr:row>
      <xdr:rowOff>164556</xdr:rowOff>
    </xdr:to>
    <xdr:cxnSp macro="">
      <xdr:nvCxnSpPr>
        <xdr:cNvPr id="429" name="直線コネクタ 428"/>
        <xdr:cNvCxnSpPr/>
      </xdr:nvCxnSpPr>
      <xdr:spPr>
        <a:xfrm>
          <a:off x="13004800" y="129677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105591</xdr:rowOff>
    </xdr:from>
    <xdr:to>
      <xdr:col>19</xdr:col>
      <xdr:colOff>6350</xdr:colOff>
      <xdr:row>75</xdr:row>
      <xdr:rowOff>35741</xdr:rowOff>
    </xdr:to>
    <xdr:sp macro="" textlink="">
      <xdr:nvSpPr>
        <xdr:cNvPr id="432" name="フローチャート : 判断 431"/>
        <xdr:cNvSpPr/>
      </xdr:nvSpPr>
      <xdr:spPr>
        <a:xfrm>
          <a:off x="12954000" y="1279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45918</xdr:rowOff>
    </xdr:from>
    <xdr:ext cx="762000" cy="259045"/>
    <xdr:sp macro="" textlink="">
      <xdr:nvSpPr>
        <xdr:cNvPr id="433" name="テキスト ボックス 432"/>
        <xdr:cNvSpPr txBox="1"/>
      </xdr:nvSpPr>
      <xdr:spPr>
        <a:xfrm>
          <a:off x="12623800" y="125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92529</xdr:rowOff>
    </xdr:from>
    <xdr:to>
      <xdr:col>24</xdr:col>
      <xdr:colOff>82550</xdr:colOff>
      <xdr:row>77</xdr:row>
      <xdr:rowOff>22679</xdr:rowOff>
    </xdr:to>
    <xdr:sp macro="" textlink="">
      <xdr:nvSpPr>
        <xdr:cNvPr id="439" name="円/楕円 438"/>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64606</xdr:rowOff>
    </xdr:from>
    <xdr:ext cx="762000" cy="259045"/>
    <xdr:sp macro="" textlink="">
      <xdr:nvSpPr>
        <xdr:cNvPr id="440" name="公債費以外該当値テキスト"/>
        <xdr:cNvSpPr txBox="1"/>
      </xdr:nvSpPr>
      <xdr:spPr>
        <a:xfrm>
          <a:off x="165989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113756</xdr:rowOff>
    </xdr:from>
    <xdr:to>
      <xdr:col>22</xdr:col>
      <xdr:colOff>615950</xdr:colOff>
      <xdr:row>76</xdr:row>
      <xdr:rowOff>43906</xdr:rowOff>
    </xdr:to>
    <xdr:sp macro="" textlink="">
      <xdr:nvSpPr>
        <xdr:cNvPr id="441" name="円/楕円 440"/>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28683</xdr:rowOff>
    </xdr:from>
    <xdr:ext cx="736600" cy="259045"/>
    <xdr:sp macro="" textlink="">
      <xdr:nvSpPr>
        <xdr:cNvPr id="442" name="テキスト ボックス 441"/>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113756</xdr:rowOff>
    </xdr:from>
    <xdr:to>
      <xdr:col>21</xdr:col>
      <xdr:colOff>412750</xdr:colOff>
      <xdr:row>76</xdr:row>
      <xdr:rowOff>43906</xdr:rowOff>
    </xdr:to>
    <xdr:sp macro="" textlink="">
      <xdr:nvSpPr>
        <xdr:cNvPr id="443" name="円/楕円 442"/>
        <xdr:cNvSpPr/>
      </xdr:nvSpPr>
      <xdr:spPr>
        <a:xfrm>
          <a:off x="14732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28683</xdr:rowOff>
    </xdr:from>
    <xdr:ext cx="762000" cy="259045"/>
    <xdr:sp macro="" textlink="">
      <xdr:nvSpPr>
        <xdr:cNvPr id="444" name="テキスト ボックス 443"/>
        <xdr:cNvSpPr txBox="1"/>
      </xdr:nvSpPr>
      <xdr:spPr>
        <a:xfrm>
          <a:off x="14401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113756</xdr:rowOff>
    </xdr:from>
    <xdr:to>
      <xdr:col>20</xdr:col>
      <xdr:colOff>209550</xdr:colOff>
      <xdr:row>76</xdr:row>
      <xdr:rowOff>43906</xdr:rowOff>
    </xdr:to>
    <xdr:sp macro="" textlink="">
      <xdr:nvSpPr>
        <xdr:cNvPr id="445" name="円/楕円 444"/>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28683</xdr:rowOff>
    </xdr:from>
    <xdr:ext cx="762000" cy="259045"/>
    <xdr:sp macro="" textlink="">
      <xdr:nvSpPr>
        <xdr:cNvPr id="446" name="テキスト ボックス 445"/>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58238</xdr:rowOff>
    </xdr:from>
    <xdr:to>
      <xdr:col>19</xdr:col>
      <xdr:colOff>6350</xdr:colOff>
      <xdr:row>75</xdr:row>
      <xdr:rowOff>159838</xdr:rowOff>
    </xdr:to>
    <xdr:sp macro="" textlink="">
      <xdr:nvSpPr>
        <xdr:cNvPr id="447" name="円/楕円 446"/>
        <xdr:cNvSpPr/>
      </xdr:nvSpPr>
      <xdr:spPr>
        <a:xfrm>
          <a:off x="12954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144615</xdr:rowOff>
    </xdr:from>
    <xdr:ext cx="762000" cy="259045"/>
    <xdr:sp macro="" textlink="">
      <xdr:nvSpPr>
        <xdr:cNvPr id="448" name="テキスト ボックス 447"/>
        <xdr:cNvSpPr txBox="1"/>
      </xdr:nvSpPr>
      <xdr:spPr>
        <a:xfrm>
          <a:off x="12623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福島県中島村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129660</xdr:rowOff>
    </xdr:from>
    <xdr:to>
      <xdr:col>4</xdr:col>
      <xdr:colOff>1117600</xdr:colOff>
      <xdr:row>18</xdr:row>
      <xdr:rowOff>141678</xdr:rowOff>
    </xdr:to>
    <xdr:cxnSp macro="">
      <xdr:nvCxnSpPr>
        <xdr:cNvPr id="46" name="直線コネクタ 45"/>
        <xdr:cNvCxnSpPr/>
      </xdr:nvCxnSpPr>
      <xdr:spPr bwMode="auto">
        <a:xfrm>
          <a:off x="5003800" y="3263385"/>
          <a:ext cx="647700" cy="12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129660</xdr:rowOff>
    </xdr:from>
    <xdr:to>
      <xdr:col>4</xdr:col>
      <xdr:colOff>469900</xdr:colOff>
      <xdr:row>18</xdr:row>
      <xdr:rowOff>144238</xdr:rowOff>
    </xdr:to>
    <xdr:cxnSp macro="">
      <xdr:nvCxnSpPr>
        <xdr:cNvPr id="49" name="直線コネクタ 48"/>
        <xdr:cNvCxnSpPr/>
      </xdr:nvCxnSpPr>
      <xdr:spPr bwMode="auto">
        <a:xfrm flipV="1">
          <a:off x="4305300" y="3263385"/>
          <a:ext cx="698500" cy="1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144238</xdr:rowOff>
    </xdr:from>
    <xdr:to>
      <xdr:col>3</xdr:col>
      <xdr:colOff>904875</xdr:colOff>
      <xdr:row>19</xdr:row>
      <xdr:rowOff>19743</xdr:rowOff>
    </xdr:to>
    <xdr:cxnSp macro="">
      <xdr:nvCxnSpPr>
        <xdr:cNvPr id="52" name="直線コネクタ 51"/>
        <xdr:cNvCxnSpPr/>
      </xdr:nvCxnSpPr>
      <xdr:spPr bwMode="auto">
        <a:xfrm flipV="1">
          <a:off x="3606800" y="3277963"/>
          <a:ext cx="698500" cy="4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19743</xdr:rowOff>
    </xdr:from>
    <xdr:to>
      <xdr:col>3</xdr:col>
      <xdr:colOff>206375</xdr:colOff>
      <xdr:row>19</xdr:row>
      <xdr:rowOff>28024</xdr:rowOff>
    </xdr:to>
    <xdr:cxnSp macro="">
      <xdr:nvCxnSpPr>
        <xdr:cNvPr id="55" name="直線コネクタ 54"/>
        <xdr:cNvCxnSpPr/>
      </xdr:nvCxnSpPr>
      <xdr:spPr bwMode="auto">
        <a:xfrm flipV="1">
          <a:off x="2908300" y="3324918"/>
          <a:ext cx="698500" cy="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25698</xdr:rowOff>
    </xdr:from>
    <xdr:to>
      <xdr:col>2</xdr:col>
      <xdr:colOff>692150</xdr:colOff>
      <xdr:row>18</xdr:row>
      <xdr:rowOff>127298</xdr:rowOff>
    </xdr:to>
    <xdr:sp macro="" textlink="">
      <xdr:nvSpPr>
        <xdr:cNvPr id="58" name="フローチャート : 判断 57"/>
        <xdr:cNvSpPr/>
      </xdr:nvSpPr>
      <xdr:spPr bwMode="auto">
        <a:xfrm>
          <a:off x="2857500" y="3159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137475</xdr:rowOff>
    </xdr:from>
    <xdr:ext cx="762000" cy="259045"/>
    <xdr:sp macro="" textlink="">
      <xdr:nvSpPr>
        <xdr:cNvPr id="59" name="テキスト ボックス 58"/>
        <xdr:cNvSpPr txBox="1"/>
      </xdr:nvSpPr>
      <xdr:spPr>
        <a:xfrm>
          <a:off x="2527300" y="29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90878</xdr:rowOff>
    </xdr:from>
    <xdr:to>
      <xdr:col>5</xdr:col>
      <xdr:colOff>34925</xdr:colOff>
      <xdr:row>19</xdr:row>
      <xdr:rowOff>21028</xdr:rowOff>
    </xdr:to>
    <xdr:sp macro="" textlink="">
      <xdr:nvSpPr>
        <xdr:cNvPr id="65" name="円/楕円 64"/>
        <xdr:cNvSpPr/>
      </xdr:nvSpPr>
      <xdr:spPr bwMode="auto">
        <a:xfrm>
          <a:off x="5600700" y="322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62955</xdr:rowOff>
    </xdr:from>
    <xdr:ext cx="762000" cy="259045"/>
    <xdr:sp macro="" textlink="">
      <xdr:nvSpPr>
        <xdr:cNvPr id="66" name="人口1人当たり決算額の推移該当値テキスト130"/>
        <xdr:cNvSpPr txBox="1"/>
      </xdr:nvSpPr>
      <xdr:spPr>
        <a:xfrm>
          <a:off x="5740400" y="319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78859</xdr:rowOff>
    </xdr:from>
    <xdr:to>
      <xdr:col>4</xdr:col>
      <xdr:colOff>520700</xdr:colOff>
      <xdr:row>19</xdr:row>
      <xdr:rowOff>9010</xdr:rowOff>
    </xdr:to>
    <xdr:sp macro="" textlink="">
      <xdr:nvSpPr>
        <xdr:cNvPr id="67" name="円/楕円 66"/>
        <xdr:cNvSpPr/>
      </xdr:nvSpPr>
      <xdr:spPr bwMode="auto">
        <a:xfrm>
          <a:off x="4953000" y="32125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165237</xdr:rowOff>
    </xdr:from>
    <xdr:ext cx="736600" cy="259045"/>
    <xdr:sp macro="" textlink="">
      <xdr:nvSpPr>
        <xdr:cNvPr id="68" name="テキスト ボックス 67"/>
        <xdr:cNvSpPr txBox="1"/>
      </xdr:nvSpPr>
      <xdr:spPr>
        <a:xfrm>
          <a:off x="4622800" y="329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93438</xdr:rowOff>
    </xdr:from>
    <xdr:to>
      <xdr:col>3</xdr:col>
      <xdr:colOff>955675</xdr:colOff>
      <xdr:row>19</xdr:row>
      <xdr:rowOff>23588</xdr:rowOff>
    </xdr:to>
    <xdr:sp macro="" textlink="">
      <xdr:nvSpPr>
        <xdr:cNvPr id="69" name="円/楕円 68"/>
        <xdr:cNvSpPr/>
      </xdr:nvSpPr>
      <xdr:spPr bwMode="auto">
        <a:xfrm>
          <a:off x="4254500" y="322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8365</xdr:rowOff>
    </xdr:from>
    <xdr:ext cx="762000" cy="259045"/>
    <xdr:sp macro="" textlink="">
      <xdr:nvSpPr>
        <xdr:cNvPr id="70" name="テキスト ボックス 69"/>
        <xdr:cNvSpPr txBox="1"/>
      </xdr:nvSpPr>
      <xdr:spPr>
        <a:xfrm>
          <a:off x="3924300" y="331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140393</xdr:rowOff>
    </xdr:from>
    <xdr:to>
      <xdr:col>3</xdr:col>
      <xdr:colOff>257175</xdr:colOff>
      <xdr:row>19</xdr:row>
      <xdr:rowOff>70543</xdr:rowOff>
    </xdr:to>
    <xdr:sp macro="" textlink="">
      <xdr:nvSpPr>
        <xdr:cNvPr id="71" name="円/楕円 70"/>
        <xdr:cNvSpPr/>
      </xdr:nvSpPr>
      <xdr:spPr bwMode="auto">
        <a:xfrm>
          <a:off x="3556000" y="327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55320</xdr:rowOff>
    </xdr:from>
    <xdr:ext cx="762000" cy="259045"/>
    <xdr:sp macro="" textlink="">
      <xdr:nvSpPr>
        <xdr:cNvPr id="72" name="テキスト ボックス 71"/>
        <xdr:cNvSpPr txBox="1"/>
      </xdr:nvSpPr>
      <xdr:spPr>
        <a:xfrm>
          <a:off x="3225800" y="33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148674</xdr:rowOff>
    </xdr:from>
    <xdr:to>
      <xdr:col>2</xdr:col>
      <xdr:colOff>692150</xdr:colOff>
      <xdr:row>19</xdr:row>
      <xdr:rowOff>78824</xdr:rowOff>
    </xdr:to>
    <xdr:sp macro="" textlink="">
      <xdr:nvSpPr>
        <xdr:cNvPr id="73" name="円/楕円 72"/>
        <xdr:cNvSpPr/>
      </xdr:nvSpPr>
      <xdr:spPr bwMode="auto">
        <a:xfrm>
          <a:off x="2857500" y="328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63601</xdr:rowOff>
    </xdr:from>
    <xdr:ext cx="762000" cy="259045"/>
    <xdr:sp macro="" textlink="">
      <xdr:nvSpPr>
        <xdr:cNvPr id="74" name="テキスト ボックス 73"/>
        <xdr:cNvSpPr txBox="1"/>
      </xdr:nvSpPr>
      <xdr:spPr>
        <a:xfrm>
          <a:off x="2527300" y="336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127470</xdr:rowOff>
    </xdr:from>
    <xdr:to>
      <xdr:col>4</xdr:col>
      <xdr:colOff>1117600</xdr:colOff>
      <xdr:row>35</xdr:row>
      <xdr:rowOff>200241</xdr:rowOff>
    </xdr:to>
    <xdr:cxnSp macro="">
      <xdr:nvCxnSpPr>
        <xdr:cNvPr id="107" name="直線コネクタ 106"/>
        <xdr:cNvCxnSpPr/>
      </xdr:nvCxnSpPr>
      <xdr:spPr bwMode="auto">
        <a:xfrm>
          <a:off x="5003800" y="6737820"/>
          <a:ext cx="647700" cy="72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100000</xdr:rowOff>
    </xdr:from>
    <xdr:to>
      <xdr:col>4</xdr:col>
      <xdr:colOff>469900</xdr:colOff>
      <xdr:row>35</xdr:row>
      <xdr:rowOff>127470</xdr:rowOff>
    </xdr:to>
    <xdr:cxnSp macro="">
      <xdr:nvCxnSpPr>
        <xdr:cNvPr id="110" name="直線コネクタ 109"/>
        <xdr:cNvCxnSpPr/>
      </xdr:nvCxnSpPr>
      <xdr:spPr bwMode="auto">
        <a:xfrm>
          <a:off x="4305300" y="6710350"/>
          <a:ext cx="6985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50444</xdr:rowOff>
    </xdr:from>
    <xdr:to>
      <xdr:col>3</xdr:col>
      <xdr:colOff>904875</xdr:colOff>
      <xdr:row>35</xdr:row>
      <xdr:rowOff>100000</xdr:rowOff>
    </xdr:to>
    <xdr:cxnSp macro="">
      <xdr:nvCxnSpPr>
        <xdr:cNvPr id="113" name="直線コネクタ 112"/>
        <xdr:cNvCxnSpPr/>
      </xdr:nvCxnSpPr>
      <xdr:spPr bwMode="auto">
        <a:xfrm>
          <a:off x="3606800" y="6660794"/>
          <a:ext cx="698500" cy="4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50444</xdr:rowOff>
    </xdr:from>
    <xdr:to>
      <xdr:col>3</xdr:col>
      <xdr:colOff>206375</xdr:colOff>
      <xdr:row>35</xdr:row>
      <xdr:rowOff>82969</xdr:rowOff>
    </xdr:to>
    <xdr:cxnSp macro="">
      <xdr:nvCxnSpPr>
        <xdr:cNvPr id="116" name="直線コネクタ 115"/>
        <xdr:cNvCxnSpPr/>
      </xdr:nvCxnSpPr>
      <xdr:spPr bwMode="auto">
        <a:xfrm flipV="1">
          <a:off x="2908300" y="6660794"/>
          <a:ext cx="698500" cy="3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341376</xdr:rowOff>
    </xdr:from>
    <xdr:to>
      <xdr:col>2</xdr:col>
      <xdr:colOff>692150</xdr:colOff>
      <xdr:row>35</xdr:row>
      <xdr:rowOff>100076</xdr:rowOff>
    </xdr:to>
    <xdr:sp macro="" textlink="">
      <xdr:nvSpPr>
        <xdr:cNvPr id="119" name="フローチャート : 判断 118"/>
        <xdr:cNvSpPr/>
      </xdr:nvSpPr>
      <xdr:spPr bwMode="auto">
        <a:xfrm>
          <a:off x="2857500" y="66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110253</xdr:rowOff>
    </xdr:from>
    <xdr:ext cx="762000" cy="259045"/>
    <xdr:sp macro="" textlink="">
      <xdr:nvSpPr>
        <xdr:cNvPr id="120" name="テキスト ボックス 119"/>
        <xdr:cNvSpPr txBox="1"/>
      </xdr:nvSpPr>
      <xdr:spPr>
        <a:xfrm>
          <a:off x="2527300" y="637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149441</xdr:rowOff>
    </xdr:from>
    <xdr:to>
      <xdr:col>5</xdr:col>
      <xdr:colOff>34925</xdr:colOff>
      <xdr:row>35</xdr:row>
      <xdr:rowOff>251041</xdr:rowOff>
    </xdr:to>
    <xdr:sp macro="" textlink="">
      <xdr:nvSpPr>
        <xdr:cNvPr id="126" name="円/楕円 125"/>
        <xdr:cNvSpPr/>
      </xdr:nvSpPr>
      <xdr:spPr bwMode="auto">
        <a:xfrm>
          <a:off x="5600700" y="675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121518</xdr:rowOff>
    </xdr:from>
    <xdr:ext cx="762000" cy="259045"/>
    <xdr:sp macro="" textlink="">
      <xdr:nvSpPr>
        <xdr:cNvPr id="127" name="人口1人当たり決算額の推移該当値テキスト445"/>
        <xdr:cNvSpPr txBox="1"/>
      </xdr:nvSpPr>
      <xdr:spPr>
        <a:xfrm>
          <a:off x="5740400" y="673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76670</xdr:rowOff>
    </xdr:from>
    <xdr:to>
      <xdr:col>4</xdr:col>
      <xdr:colOff>520700</xdr:colOff>
      <xdr:row>35</xdr:row>
      <xdr:rowOff>178270</xdr:rowOff>
    </xdr:to>
    <xdr:sp macro="" textlink="">
      <xdr:nvSpPr>
        <xdr:cNvPr id="128" name="円/楕円 127"/>
        <xdr:cNvSpPr/>
      </xdr:nvSpPr>
      <xdr:spPr bwMode="auto">
        <a:xfrm>
          <a:off x="4953000" y="6687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163047</xdr:rowOff>
    </xdr:from>
    <xdr:ext cx="736600" cy="259045"/>
    <xdr:sp macro="" textlink="">
      <xdr:nvSpPr>
        <xdr:cNvPr id="129" name="テキスト ボックス 128"/>
        <xdr:cNvSpPr txBox="1"/>
      </xdr:nvSpPr>
      <xdr:spPr>
        <a:xfrm>
          <a:off x="4622800" y="67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49200</xdr:rowOff>
    </xdr:from>
    <xdr:to>
      <xdr:col>3</xdr:col>
      <xdr:colOff>955675</xdr:colOff>
      <xdr:row>35</xdr:row>
      <xdr:rowOff>150800</xdr:rowOff>
    </xdr:to>
    <xdr:sp macro="" textlink="">
      <xdr:nvSpPr>
        <xdr:cNvPr id="130" name="円/楕円 129"/>
        <xdr:cNvSpPr/>
      </xdr:nvSpPr>
      <xdr:spPr bwMode="auto">
        <a:xfrm>
          <a:off x="4254500" y="665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135577</xdr:rowOff>
    </xdr:from>
    <xdr:ext cx="762000" cy="259045"/>
    <xdr:sp macro="" textlink="">
      <xdr:nvSpPr>
        <xdr:cNvPr id="131" name="テキスト ボックス 130"/>
        <xdr:cNvSpPr txBox="1"/>
      </xdr:nvSpPr>
      <xdr:spPr>
        <a:xfrm>
          <a:off x="3924300" y="67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342544</xdr:rowOff>
    </xdr:from>
    <xdr:to>
      <xdr:col>3</xdr:col>
      <xdr:colOff>257175</xdr:colOff>
      <xdr:row>35</xdr:row>
      <xdr:rowOff>101244</xdr:rowOff>
    </xdr:to>
    <xdr:sp macro="" textlink="">
      <xdr:nvSpPr>
        <xdr:cNvPr id="132" name="円/楕円 131"/>
        <xdr:cNvSpPr/>
      </xdr:nvSpPr>
      <xdr:spPr bwMode="auto">
        <a:xfrm>
          <a:off x="3556000" y="66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86021</xdr:rowOff>
    </xdr:from>
    <xdr:ext cx="762000" cy="259045"/>
    <xdr:sp macro="" textlink="">
      <xdr:nvSpPr>
        <xdr:cNvPr id="133" name="テキスト ボックス 132"/>
        <xdr:cNvSpPr txBox="1"/>
      </xdr:nvSpPr>
      <xdr:spPr>
        <a:xfrm>
          <a:off x="3225800" y="66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32169</xdr:rowOff>
    </xdr:from>
    <xdr:to>
      <xdr:col>2</xdr:col>
      <xdr:colOff>692150</xdr:colOff>
      <xdr:row>35</xdr:row>
      <xdr:rowOff>133769</xdr:rowOff>
    </xdr:to>
    <xdr:sp macro="" textlink="">
      <xdr:nvSpPr>
        <xdr:cNvPr id="134" name="円/楕円 133"/>
        <xdr:cNvSpPr/>
      </xdr:nvSpPr>
      <xdr:spPr bwMode="auto">
        <a:xfrm>
          <a:off x="2857500" y="664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118546</xdr:rowOff>
    </xdr:from>
    <xdr:ext cx="762000" cy="259045"/>
    <xdr:sp macro="" textlink="">
      <xdr:nvSpPr>
        <xdr:cNvPr id="135" name="テキスト ボックス 134"/>
        <xdr:cNvSpPr txBox="1"/>
      </xdr:nvSpPr>
      <xdr:spPr>
        <a:xfrm>
          <a:off x="2527300" y="672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近年は財政調整基金が増加しており、当年度も歳計剰余金積立及び利子積立金と取崩額の差はプラスであるため、基金残高が増加している。</a:t>
          </a:r>
        </a:p>
        <a:p>
          <a:r>
            <a:rPr kumimoji="1" lang="ja-JP" altLang="en-US" sz="1400">
              <a:latin typeface="ＭＳ ゴシック" pitchFamily="49" charset="-128"/>
              <a:ea typeface="ＭＳ ゴシック" pitchFamily="49" charset="-128"/>
            </a:rPr>
            <a:t>今後もこのような財政運営が出来るよう努める。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全会計において黒字を示しているが、一般会計からの繰出金を除くと赤字額を示す会計があり、その会計においては自立した運営が出来るような対策を講じる必要がある。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今後若干の比率の増減は予想されるが、借入を抑制し、比率の下降を目指す。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将来負担額が年々減少し、充当可能財源も充分にあるため、比率が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今後も借入を抑制し、基金を保持できるような財政運営に努める。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3507569</v>
      </c>
      <c r="BO4" s="349"/>
      <c r="BP4" s="349"/>
      <c r="BQ4" s="349"/>
      <c r="BR4" s="349"/>
      <c r="BS4" s="349"/>
      <c r="BT4" s="349"/>
      <c r="BU4" s="350"/>
      <c r="BV4" s="348">
        <v>3498765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19.3</v>
      </c>
      <c r="CU4" s="355"/>
      <c r="CV4" s="355"/>
      <c r="CW4" s="355"/>
      <c r="CX4" s="355"/>
      <c r="CY4" s="355"/>
      <c r="CZ4" s="355"/>
      <c r="DA4" s="356"/>
      <c r="DB4" s="354">
        <v>20</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3105329</v>
      </c>
      <c r="BO5" s="386"/>
      <c r="BP5" s="386"/>
      <c r="BQ5" s="386"/>
      <c r="BR5" s="386"/>
      <c r="BS5" s="386"/>
      <c r="BT5" s="386"/>
      <c r="BU5" s="387"/>
      <c r="BV5" s="385">
        <v>3122372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82.5</v>
      </c>
      <c r="CU5" s="383"/>
      <c r="CV5" s="383"/>
      <c r="CW5" s="383"/>
      <c r="CX5" s="383"/>
      <c r="CY5" s="383"/>
      <c r="CZ5" s="383"/>
      <c r="DA5" s="384"/>
      <c r="DB5" s="382">
        <v>78.599999999999994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402240</v>
      </c>
      <c r="BO6" s="386"/>
      <c r="BP6" s="386"/>
      <c r="BQ6" s="386"/>
      <c r="BR6" s="386"/>
      <c r="BS6" s="386"/>
      <c r="BT6" s="386"/>
      <c r="BU6" s="387"/>
      <c r="BV6" s="385">
        <v>376393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87.3</v>
      </c>
      <c r="CU6" s="423"/>
      <c r="CV6" s="423"/>
      <c r="CW6" s="423"/>
      <c r="CX6" s="423"/>
      <c r="CY6" s="423"/>
      <c r="CZ6" s="423"/>
      <c r="DA6" s="424"/>
      <c r="DB6" s="422">
        <v>83.5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53827</v>
      </c>
      <c r="BO7" s="386"/>
      <c r="BP7" s="386"/>
      <c r="BQ7" s="386"/>
      <c r="BR7" s="386"/>
      <c r="BS7" s="386"/>
      <c r="BT7" s="386"/>
      <c r="BU7" s="387"/>
      <c r="BV7" s="385">
        <v>12803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1801953</v>
      </c>
      <c r="CU7" s="386"/>
      <c r="CV7" s="386"/>
      <c r="CW7" s="386"/>
      <c r="CX7" s="386"/>
      <c r="CY7" s="386"/>
      <c r="CZ7" s="386"/>
      <c r="DA7" s="387"/>
      <c r="DB7" s="385">
        <v>1821793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348413</v>
      </c>
      <c r="BO8" s="386"/>
      <c r="BP8" s="386"/>
      <c r="BQ8" s="386"/>
      <c r="BR8" s="386"/>
      <c r="BS8" s="386"/>
      <c r="BT8" s="386"/>
      <c r="BU8" s="387"/>
      <c r="BV8" s="385">
        <v>363590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5154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-15177</v>
      </c>
      <c r="BO9" s="386"/>
      <c r="BP9" s="386"/>
      <c r="BQ9" s="386"/>
      <c r="BR9" s="386"/>
      <c r="BS9" s="386"/>
      <c r="BT9" s="386"/>
      <c r="BU9" s="387"/>
      <c r="BV9" s="385">
        <v>-27730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5174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1625</v>
      </c>
      <c r="BO10" s="386"/>
      <c r="BP10" s="386"/>
      <c r="BQ10" s="386"/>
      <c r="BR10" s="386"/>
      <c r="BS10" s="386"/>
      <c r="BT10" s="386"/>
      <c r="BU10" s="387"/>
      <c r="BV10" s="385">
        <v>486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29421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5216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5202</v>
      </c>
      <c r="S13" s="467"/>
      <c r="T13" s="467"/>
      <c r="U13" s="467"/>
      <c r="V13" s="468"/>
      <c r="W13" s="401" t="s">
        <v>123</v>
      </c>
      <c r="X13" s="402"/>
      <c r="Y13" s="402"/>
      <c r="Z13" s="402"/>
      <c r="AA13" s="402"/>
      <c r="AB13" s="392"/>
      <c r="AC13" s="436">
        <v>476</v>
      </c>
      <c r="AD13" s="437"/>
      <c r="AE13" s="437"/>
      <c r="AF13" s="437"/>
      <c r="AG13" s="476"/>
      <c r="AH13" s="436">
        <v>504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-213552</v>
      </c>
      <c r="BO13" s="386"/>
      <c r="BP13" s="386"/>
      <c r="BQ13" s="386"/>
      <c r="BR13" s="386"/>
      <c r="BS13" s="386"/>
      <c r="BT13" s="386"/>
      <c r="BU13" s="387"/>
      <c r="BV13" s="385">
        <v>2177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v>
      </c>
      <c r="CU13" s="383"/>
      <c r="CV13" s="383"/>
      <c r="CW13" s="383"/>
      <c r="CX13" s="383"/>
      <c r="CY13" s="383"/>
      <c r="CZ13" s="383"/>
      <c r="DA13" s="384"/>
      <c r="DB13" s="382">
        <v>12.3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5179</v>
      </c>
      <c r="S14" s="467"/>
      <c r="T14" s="467"/>
      <c r="U14" s="467"/>
      <c r="V14" s="468"/>
      <c r="W14" s="375"/>
      <c r="X14" s="376"/>
      <c r="Y14" s="376"/>
      <c r="Z14" s="376"/>
      <c r="AA14" s="376"/>
      <c r="AB14" s="365"/>
      <c r="AC14" s="469">
        <v>18.600000000000001</v>
      </c>
      <c r="AD14" s="470"/>
      <c r="AE14" s="470"/>
      <c r="AF14" s="470"/>
      <c r="AG14" s="471"/>
      <c r="AH14" s="469">
        <v>19.100000000000001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5167</v>
      </c>
      <c r="S15" s="467"/>
      <c r="T15" s="467"/>
      <c r="U15" s="467"/>
      <c r="V15" s="468"/>
      <c r="W15" s="401" t="s">
        <v>129</v>
      </c>
      <c r="X15" s="402"/>
      <c r="Y15" s="402"/>
      <c r="Z15" s="402"/>
      <c r="AA15" s="402"/>
      <c r="AB15" s="392"/>
      <c r="AC15" s="436">
        <v>975</v>
      </c>
      <c r="AD15" s="437"/>
      <c r="AE15" s="437"/>
      <c r="AF15" s="437"/>
      <c r="AG15" s="476"/>
      <c r="AH15" s="436">
        <v>1065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449181</v>
      </c>
      <c r="BO15" s="349"/>
      <c r="BP15" s="349"/>
      <c r="BQ15" s="349"/>
      <c r="BR15" s="349"/>
      <c r="BS15" s="349"/>
      <c r="BT15" s="349"/>
      <c r="BU15" s="350"/>
      <c r="BV15" s="348">
        <v>417408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38.1</v>
      </c>
      <c r="AD16" s="470"/>
      <c r="AE16" s="470"/>
      <c r="AF16" s="470"/>
      <c r="AG16" s="471"/>
      <c r="AH16" s="469">
        <v>40.4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1577504</v>
      </c>
      <c r="BO16" s="386"/>
      <c r="BP16" s="386"/>
      <c r="BQ16" s="386"/>
      <c r="BR16" s="386"/>
      <c r="BS16" s="386"/>
      <c r="BT16" s="386"/>
      <c r="BU16" s="387"/>
      <c r="BV16" s="385">
        <v>1597424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1107</v>
      </c>
      <c r="AD17" s="437"/>
      <c r="AE17" s="437"/>
      <c r="AF17" s="437"/>
      <c r="AG17" s="476"/>
      <c r="AH17" s="436">
        <v>1067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578082</v>
      </c>
      <c r="BO17" s="386"/>
      <c r="BP17" s="386"/>
      <c r="BQ17" s="386"/>
      <c r="BR17" s="386"/>
      <c r="BS17" s="386"/>
      <c r="BT17" s="386"/>
      <c r="BU17" s="387"/>
      <c r="BV17" s="385">
        <v>533284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18.920000000000002</v>
      </c>
      <c r="M18" s="498"/>
      <c r="N18" s="498"/>
      <c r="O18" s="498"/>
      <c r="P18" s="498"/>
      <c r="Q18" s="498"/>
      <c r="R18" s="499"/>
      <c r="S18" s="499"/>
      <c r="T18" s="499"/>
      <c r="U18" s="499"/>
      <c r="V18" s="500"/>
      <c r="W18" s="403"/>
      <c r="X18" s="404"/>
      <c r="Y18" s="404"/>
      <c r="Z18" s="404"/>
      <c r="AA18" s="404"/>
      <c r="AB18" s="395"/>
      <c r="AC18" s="501">
        <v>43.3</v>
      </c>
      <c r="AD18" s="502"/>
      <c r="AE18" s="502"/>
      <c r="AF18" s="502"/>
      <c r="AG18" s="503"/>
      <c r="AH18" s="501">
        <v>40.5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1499099</v>
      </c>
      <c r="BO18" s="386"/>
      <c r="BP18" s="386"/>
      <c r="BQ18" s="386"/>
      <c r="BR18" s="386"/>
      <c r="BS18" s="386"/>
      <c r="BT18" s="386"/>
      <c r="BU18" s="387"/>
      <c r="BV18" s="385">
        <v>1453697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272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2361497</v>
      </c>
      <c r="BO19" s="386"/>
      <c r="BP19" s="386"/>
      <c r="BQ19" s="386"/>
      <c r="BR19" s="386"/>
      <c r="BS19" s="386"/>
      <c r="BT19" s="386"/>
      <c r="BU19" s="387"/>
      <c r="BV19" s="385">
        <v>2160628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1387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2236310</v>
      </c>
      <c r="BO23" s="386"/>
      <c r="BP23" s="386"/>
      <c r="BQ23" s="386"/>
      <c r="BR23" s="386"/>
      <c r="BS23" s="386"/>
      <c r="BT23" s="386"/>
      <c r="BU23" s="387"/>
      <c r="BV23" s="385">
        <v>2287891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7830</v>
      </c>
      <c r="R24" s="437"/>
      <c r="S24" s="437"/>
      <c r="T24" s="437"/>
      <c r="U24" s="437"/>
      <c r="V24" s="476"/>
      <c r="W24" s="531"/>
      <c r="X24" s="519"/>
      <c r="Y24" s="520"/>
      <c r="Z24" s="435" t="s">
        <v>152</v>
      </c>
      <c r="AA24" s="415"/>
      <c r="AB24" s="415"/>
      <c r="AC24" s="415"/>
      <c r="AD24" s="415"/>
      <c r="AE24" s="415"/>
      <c r="AF24" s="415"/>
      <c r="AG24" s="416"/>
      <c r="AH24" s="436">
        <v>48</v>
      </c>
      <c r="AI24" s="437"/>
      <c r="AJ24" s="437"/>
      <c r="AK24" s="437"/>
      <c r="AL24" s="476"/>
      <c r="AM24" s="436">
        <v>144768</v>
      </c>
      <c r="AN24" s="437"/>
      <c r="AO24" s="437"/>
      <c r="AP24" s="437"/>
      <c r="AQ24" s="437"/>
      <c r="AR24" s="476"/>
      <c r="AS24" s="436">
        <v>3016</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1770084</v>
      </c>
      <c r="BO24" s="386"/>
      <c r="BP24" s="386"/>
      <c r="BQ24" s="386"/>
      <c r="BR24" s="386"/>
      <c r="BS24" s="386"/>
      <c r="BT24" s="386"/>
      <c r="BU24" s="387"/>
      <c r="BV24" s="385">
        <v>1888768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5900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25581</v>
      </c>
      <c r="BO25" s="349"/>
      <c r="BP25" s="349"/>
      <c r="BQ25" s="349"/>
      <c r="BR25" s="349"/>
      <c r="BS25" s="349"/>
      <c r="BT25" s="349"/>
      <c r="BU25" s="350"/>
      <c r="BV25" s="348">
        <v>26877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5350</v>
      </c>
      <c r="R26" s="437"/>
      <c r="S26" s="437"/>
      <c r="T26" s="437"/>
      <c r="U26" s="437"/>
      <c r="V26" s="476"/>
      <c r="W26" s="531"/>
      <c r="X26" s="519"/>
      <c r="Y26" s="520"/>
      <c r="Z26" s="435" t="s">
        <v>158</v>
      </c>
      <c r="AA26" s="555"/>
      <c r="AB26" s="555"/>
      <c r="AC26" s="555"/>
      <c r="AD26" s="555"/>
      <c r="AE26" s="555"/>
      <c r="AF26" s="555"/>
      <c r="AG26" s="556"/>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3110</v>
      </c>
      <c r="R27" s="437"/>
      <c r="S27" s="437"/>
      <c r="T27" s="437"/>
      <c r="U27" s="437"/>
      <c r="V27" s="476"/>
      <c r="W27" s="531"/>
      <c r="X27" s="519"/>
      <c r="Y27" s="520"/>
      <c r="Z27" s="435" t="s">
        <v>161</v>
      </c>
      <c r="AA27" s="415"/>
      <c r="AB27" s="415"/>
      <c r="AC27" s="415"/>
      <c r="AD27" s="415"/>
      <c r="AE27" s="415"/>
      <c r="AF27" s="415"/>
      <c r="AG27" s="416"/>
      <c r="AH27" s="436">
        <v>8</v>
      </c>
      <c r="AI27" s="437"/>
      <c r="AJ27" s="437"/>
      <c r="AK27" s="437"/>
      <c r="AL27" s="476"/>
      <c r="AM27" s="436">
        <v>19168</v>
      </c>
      <c r="AN27" s="437"/>
      <c r="AO27" s="437"/>
      <c r="AP27" s="437"/>
      <c r="AQ27" s="437"/>
      <c r="AR27" s="476"/>
      <c r="AS27" s="436">
        <v>2396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113324</v>
      </c>
      <c r="BO27" s="553"/>
      <c r="BP27" s="553"/>
      <c r="BQ27" s="553"/>
      <c r="BR27" s="553"/>
      <c r="BS27" s="553"/>
      <c r="BT27" s="553"/>
      <c r="BU27" s="554"/>
      <c r="BV27" s="552">
        <v>113321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2490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1955946</v>
      </c>
      <c r="BO28" s="349"/>
      <c r="BP28" s="349"/>
      <c r="BQ28" s="349"/>
      <c r="BR28" s="349"/>
      <c r="BS28" s="349"/>
      <c r="BT28" s="349"/>
      <c r="BU28" s="350"/>
      <c r="BV28" s="348">
        <v>1973321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6</v>
      </c>
      <c r="M29" s="437"/>
      <c r="N29" s="437"/>
      <c r="O29" s="437"/>
      <c r="P29" s="476"/>
      <c r="Q29" s="436">
        <v>2250</v>
      </c>
      <c r="R29" s="437"/>
      <c r="S29" s="437"/>
      <c r="T29" s="437"/>
      <c r="U29" s="437"/>
      <c r="V29" s="476"/>
      <c r="W29" s="532"/>
      <c r="X29" s="533"/>
      <c r="Y29" s="534"/>
      <c r="Z29" s="435" t="s">
        <v>168</v>
      </c>
      <c r="AA29" s="415"/>
      <c r="AB29" s="415"/>
      <c r="AC29" s="415"/>
      <c r="AD29" s="415"/>
      <c r="AE29" s="415"/>
      <c r="AF29" s="415"/>
      <c r="AG29" s="416"/>
      <c r="AH29" s="436">
        <v>56</v>
      </c>
      <c r="AI29" s="437"/>
      <c r="AJ29" s="437"/>
      <c r="AK29" s="437"/>
      <c r="AL29" s="476"/>
      <c r="AM29" s="436">
        <v>163936</v>
      </c>
      <c r="AN29" s="437"/>
      <c r="AO29" s="437"/>
      <c r="AP29" s="437"/>
      <c r="AQ29" s="437"/>
      <c r="AR29" s="476"/>
      <c r="AS29" s="436">
        <v>2927</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87903</v>
      </c>
      <c r="BO29" s="386"/>
      <c r="BP29" s="386"/>
      <c r="BQ29" s="386"/>
      <c r="BR29" s="386"/>
      <c r="BS29" s="386"/>
      <c r="BT29" s="386"/>
      <c r="BU29" s="387"/>
      <c r="BV29" s="385">
        <v>87903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94.1</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417628</v>
      </c>
      <c r="BO30" s="553"/>
      <c r="BP30" s="553"/>
      <c r="BQ30" s="553"/>
      <c r="BR30" s="553"/>
      <c r="BS30" s="553"/>
      <c r="BT30" s="553"/>
      <c r="BU30" s="554"/>
      <c r="BV30" s="552">
        <v>428315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白河地方広域市町村圏整備組合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白河地方土地開発公社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墓地会計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農業集落排水処理事業特別会計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白河地方広域市町村圏整備組合　水道用水供給事業会計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IF('各会計、関係団体の財政状況及び健全化判断比率'!B33="","",'各会計、関係団体の財政状況及び健全化判断比率'!B33)</f>
        <v>土地造成事業特別会計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福島県市町村総合事務組合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福島県市町村総合事務組合　消防補償等特別会計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福島県市町村総合事務組合　消防賞じゅつ金特別会計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福島県市町村総合事務組合　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福島県市町村総合事務組合　自治会館管理特別会計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福島県後期高齢者医療広域連合一般会計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福島県後期高齢者医療広域連合後期高齢者医療特別会計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9" t="s">
        <v>24</v>
      </c>
      <c r="C41" s="1170"/>
      <c r="D41" s="81"/>
      <c r="E41" s="1175" t="s">
        <v>25</v>
      </c>
      <c r="F41" s="1175"/>
      <c r="G41" s="1175"/>
      <c r="H41" s="1176"/>
      <c r="I41" s="82">
        <v>2340</v>
      </c>
      <c r="J41" s="83">
        <v>2258</v>
      </c>
      <c r="K41" s="83">
        <v>2320</v>
      </c>
      <c r="L41" s="83">
        <v>2288</v>
      </c>
      <c r="M41" s="84">
        <v>2236</v>
      </c>
    </row>
    <row r="42" spans="2:13" ht="27.75" customHeight="1" x14ac:dyDescent="0.15">
      <c r="B42" s="1171"/>
      <c r="C42" s="1172"/>
      <c r="D42" s="85"/>
      <c r="E42" s="1177" t="s">
        <v>26</v>
      </c>
      <c r="F42" s="1177"/>
      <c r="G42" s="1177"/>
      <c r="H42" s="1178"/>
      <c r="I42" s="86">
        <v>11</v>
      </c>
      <c r="J42" s="87">
        <v>10</v>
      </c>
      <c r="K42" s="87">
        <v>9</v>
      </c>
      <c r="L42" s="87">
        <v>7</v>
      </c>
      <c r="M42" s="88" t="s">
        <v>473</v>
      </c>
    </row>
    <row r="43" spans="2:13" ht="27.75" customHeight="1" x14ac:dyDescent="0.15">
      <c r="B43" s="1171"/>
      <c r="C43" s="1172"/>
      <c r="D43" s="85"/>
      <c r="E43" s="1177" t="s">
        <v>27</v>
      </c>
      <c r="F43" s="1177"/>
      <c r="G43" s="1177"/>
      <c r="H43" s="1178"/>
      <c r="I43" s="86">
        <v>2243</v>
      </c>
      <c r="J43" s="87">
        <v>2131</v>
      </c>
      <c r="K43" s="87">
        <v>2001</v>
      </c>
      <c r="L43" s="87">
        <v>1644</v>
      </c>
      <c r="M43" s="88">
        <v>1512</v>
      </c>
    </row>
    <row r="44" spans="2:13" ht="27.75" customHeight="1" x14ac:dyDescent="0.15">
      <c r="B44" s="1171"/>
      <c r="C44" s="1172"/>
      <c r="D44" s="85"/>
      <c r="E44" s="1177" t="s">
        <v>28</v>
      </c>
      <c r="F44" s="1177"/>
      <c r="G44" s="1177"/>
      <c r="H44" s="1178"/>
      <c r="I44" s="86">
        <v>80</v>
      </c>
      <c r="J44" s="87">
        <v>78</v>
      </c>
      <c r="K44" s="87">
        <v>63</v>
      </c>
      <c r="L44" s="87">
        <v>55</v>
      </c>
      <c r="M44" s="88">
        <v>49</v>
      </c>
    </row>
    <row r="45" spans="2:13" ht="27.75" customHeight="1" x14ac:dyDescent="0.15">
      <c r="B45" s="1171"/>
      <c r="C45" s="1172"/>
      <c r="D45" s="85"/>
      <c r="E45" s="1177" t="s">
        <v>29</v>
      </c>
      <c r="F45" s="1177"/>
      <c r="G45" s="1177"/>
      <c r="H45" s="1178"/>
      <c r="I45" s="86">
        <v>461</v>
      </c>
      <c r="J45" s="87">
        <v>385</v>
      </c>
      <c r="K45" s="87">
        <v>400</v>
      </c>
      <c r="L45" s="87">
        <v>453</v>
      </c>
      <c r="M45" s="88">
        <v>445</v>
      </c>
    </row>
    <row r="46" spans="2:13" ht="27.75" customHeight="1" x14ac:dyDescent="0.15">
      <c r="B46" s="1171"/>
      <c r="C46" s="1172"/>
      <c r="D46" s="85"/>
      <c r="E46" s="1177" t="s">
        <v>30</v>
      </c>
      <c r="F46" s="1177"/>
      <c r="G46" s="1177"/>
      <c r="H46" s="1178"/>
      <c r="I46" s="86" t="s">
        <v>473</v>
      </c>
      <c r="J46" s="87" t="s">
        <v>473</v>
      </c>
      <c r="K46" s="87" t="s">
        <v>473</v>
      </c>
      <c r="L46" s="87" t="s">
        <v>473</v>
      </c>
      <c r="M46" s="88" t="s">
        <v>473</v>
      </c>
    </row>
    <row r="47" spans="2:13" ht="27.75" customHeight="1" x14ac:dyDescent="0.15">
      <c r="B47" s="1171"/>
      <c r="C47" s="1172"/>
      <c r="D47" s="85"/>
      <c r="E47" s="1177" t="s">
        <v>31</v>
      </c>
      <c r="F47" s="1177"/>
      <c r="G47" s="1177"/>
      <c r="H47" s="1178"/>
      <c r="I47" s="86" t="s">
        <v>473</v>
      </c>
      <c r="J47" s="87" t="s">
        <v>473</v>
      </c>
      <c r="K47" s="87" t="s">
        <v>473</v>
      </c>
      <c r="L47" s="87" t="s">
        <v>473</v>
      </c>
      <c r="M47" s="88" t="s">
        <v>473</v>
      </c>
    </row>
    <row r="48" spans="2:13" ht="27.75" customHeight="1" x14ac:dyDescent="0.15">
      <c r="B48" s="1173"/>
      <c r="C48" s="1174"/>
      <c r="D48" s="85"/>
      <c r="E48" s="1177" t="s">
        <v>32</v>
      </c>
      <c r="F48" s="1177"/>
      <c r="G48" s="1177"/>
      <c r="H48" s="1178"/>
      <c r="I48" s="86" t="s">
        <v>473</v>
      </c>
      <c r="J48" s="87" t="s">
        <v>473</v>
      </c>
      <c r="K48" s="87" t="s">
        <v>473</v>
      </c>
      <c r="L48" s="87" t="s">
        <v>473</v>
      </c>
      <c r="M48" s="88" t="s">
        <v>473</v>
      </c>
    </row>
    <row r="49" spans="2:13" ht="27.75" customHeight="1" x14ac:dyDescent="0.15">
      <c r="B49" s="1179" t="s">
        <v>33</v>
      </c>
      <c r="C49" s="1180"/>
      <c r="D49" s="89"/>
      <c r="E49" s="1177" t="s">
        <v>34</v>
      </c>
      <c r="F49" s="1177"/>
      <c r="G49" s="1177"/>
      <c r="H49" s="1178"/>
      <c r="I49" s="86">
        <v>2037</v>
      </c>
      <c r="J49" s="87">
        <v>2422</v>
      </c>
      <c r="K49" s="87">
        <v>2529</v>
      </c>
      <c r="L49" s="87">
        <v>2580</v>
      </c>
      <c r="M49" s="88">
        <v>2596</v>
      </c>
    </row>
    <row r="50" spans="2:13" ht="27.75" customHeight="1" x14ac:dyDescent="0.15">
      <c r="B50" s="1171"/>
      <c r="C50" s="1172"/>
      <c r="D50" s="85"/>
      <c r="E50" s="1177" t="s">
        <v>35</v>
      </c>
      <c r="F50" s="1177"/>
      <c r="G50" s="1177"/>
      <c r="H50" s="1178"/>
      <c r="I50" s="86">
        <v>24</v>
      </c>
      <c r="J50" s="87">
        <v>19</v>
      </c>
      <c r="K50" s="87">
        <v>14</v>
      </c>
      <c r="L50" s="87">
        <v>9</v>
      </c>
      <c r="M50" s="88">
        <v>5</v>
      </c>
    </row>
    <row r="51" spans="2:13" ht="27.75" customHeight="1" x14ac:dyDescent="0.15">
      <c r="B51" s="1173"/>
      <c r="C51" s="1174"/>
      <c r="D51" s="85"/>
      <c r="E51" s="1177" t="s">
        <v>36</v>
      </c>
      <c r="F51" s="1177"/>
      <c r="G51" s="1177"/>
      <c r="H51" s="1178"/>
      <c r="I51" s="86">
        <v>2956</v>
      </c>
      <c r="J51" s="87">
        <v>2907</v>
      </c>
      <c r="K51" s="87">
        <v>2836</v>
      </c>
      <c r="L51" s="87">
        <v>2743</v>
      </c>
      <c r="M51" s="88">
        <v>2633</v>
      </c>
    </row>
    <row r="52" spans="2:13" ht="27.75" customHeight="1" thickBot="1" x14ac:dyDescent="0.2">
      <c r="B52" s="1181" t="s">
        <v>37</v>
      </c>
      <c r="C52" s="1182"/>
      <c r="D52" s="90"/>
      <c r="E52" s="1183" t="s">
        <v>38</v>
      </c>
      <c r="F52" s="1183"/>
      <c r="G52" s="1183"/>
      <c r="H52" s="1184"/>
      <c r="I52" s="91">
        <v>118</v>
      </c>
      <c r="J52" s="92">
        <v>-486</v>
      </c>
      <c r="K52" s="92">
        <v>-587</v>
      </c>
      <c r="L52" s="92">
        <v>-886</v>
      </c>
      <c r="M52" s="93">
        <v>-991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51213</v>
      </c>
      <c r="E3" s="116"/>
      <c r="F3" s="117">
        <v>133616</v>
      </c>
      <c r="G3" s="118"/>
      <c r="H3" s="119"/>
    </row>
    <row r="4" spans="1:8" x14ac:dyDescent="0.15">
      <c r="A4" s="120"/>
      <c r="B4" s="121"/>
      <c r="C4" s="122"/>
      <c r="D4" s="123">
        <v>29155</v>
      </c>
      <c r="E4" s="124"/>
      <c r="F4" s="125">
        <v>57933</v>
      </c>
      <c r="G4" s="126"/>
      <c r="H4" s="127"/>
    </row>
    <row r="5" spans="1:8" x14ac:dyDescent="0.15">
      <c r="A5" s="108" t="s">
        <v>506</v>
      </c>
      <c r="B5" s="113"/>
      <c r="C5" s="114"/>
      <c r="D5" s="115">
        <v>43049</v>
      </c>
      <c r="E5" s="116"/>
      <c r="F5" s="117">
        <v>146140</v>
      </c>
      <c r="G5" s="118"/>
      <c r="H5" s="119"/>
    </row>
    <row r="6" spans="1:8" x14ac:dyDescent="0.15">
      <c r="A6" s="120"/>
      <c r="B6" s="121"/>
      <c r="C6" s="122"/>
      <c r="D6" s="123">
        <v>36768</v>
      </c>
      <c r="E6" s="124"/>
      <c r="F6" s="125">
        <v>75451</v>
      </c>
      <c r="G6" s="126"/>
      <c r="H6" s="127"/>
    </row>
    <row r="7" spans="1:8" x14ac:dyDescent="0.15">
      <c r="A7" s="108" t="s">
        <v>507</v>
      </c>
      <c r="B7" s="113"/>
      <c r="C7" s="114"/>
      <c r="D7" s="115">
        <v>68550</v>
      </c>
      <c r="E7" s="116"/>
      <c r="F7" s="117">
        <v>146641</v>
      </c>
      <c r="G7" s="118"/>
      <c r="H7" s="119"/>
    </row>
    <row r="8" spans="1:8" x14ac:dyDescent="0.15">
      <c r="A8" s="120"/>
      <c r="B8" s="121"/>
      <c r="C8" s="122"/>
      <c r="D8" s="123">
        <v>56182</v>
      </c>
      <c r="E8" s="124"/>
      <c r="F8" s="125">
        <v>68142</v>
      </c>
      <c r="G8" s="126"/>
      <c r="H8" s="127"/>
    </row>
    <row r="9" spans="1:8" x14ac:dyDescent="0.15">
      <c r="A9" s="108" t="s">
        <v>508</v>
      </c>
      <c r="B9" s="113"/>
      <c r="C9" s="114"/>
      <c r="D9" s="115">
        <v>105486</v>
      </c>
      <c r="E9" s="116"/>
      <c r="F9" s="117">
        <v>174587</v>
      </c>
      <c r="G9" s="118"/>
      <c r="H9" s="119"/>
    </row>
    <row r="10" spans="1:8" x14ac:dyDescent="0.15">
      <c r="A10" s="120"/>
      <c r="B10" s="121"/>
      <c r="C10" s="122"/>
      <c r="D10" s="123">
        <v>43211</v>
      </c>
      <c r="E10" s="124"/>
      <c r="F10" s="125">
        <v>79695</v>
      </c>
      <c r="G10" s="126"/>
      <c r="H10" s="127"/>
    </row>
    <row r="11" spans="1:8" x14ac:dyDescent="0.15">
      <c r="A11" s="108" t="s">
        <v>509</v>
      </c>
      <c r="B11" s="113"/>
      <c r="C11" s="114"/>
      <c r="D11" s="115">
        <v>93429</v>
      </c>
      <c r="E11" s="116"/>
      <c r="F11" s="117">
        <v>175675</v>
      </c>
      <c r="G11" s="118"/>
      <c r="H11" s="119"/>
    </row>
    <row r="12" spans="1:8" x14ac:dyDescent="0.15">
      <c r="A12" s="120"/>
      <c r="B12" s="121"/>
      <c r="C12" s="128"/>
      <c r="D12" s="123">
        <v>42315</v>
      </c>
      <c r="E12" s="124"/>
      <c r="F12" s="125">
        <v>87698</v>
      </c>
      <c r="G12" s="126"/>
      <c r="H12" s="127"/>
    </row>
    <row r="13" spans="1:8" x14ac:dyDescent="0.15">
      <c r="A13" s="108"/>
      <c r="B13" s="113"/>
      <c r="C13" s="129"/>
      <c r="D13" s="130">
        <v>72345</v>
      </c>
      <c r="E13" s="131"/>
      <c r="F13" s="132">
        <v>155332</v>
      </c>
      <c r="G13" s="133"/>
      <c r="H13" s="119"/>
    </row>
    <row r="14" spans="1:8" x14ac:dyDescent="0.15">
      <c r="A14" s="120"/>
      <c r="B14" s="121"/>
      <c r="C14" s="122"/>
      <c r="D14" s="123">
        <v>41526</v>
      </c>
      <c r="E14" s="124"/>
      <c r="F14" s="125">
        <v>73784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9.26</v>
      </c>
      <c r="C19" s="134">
        <f>ROUND(VALUE(SUBSTITUTE(実質収支比率等に係る経年分析!G$48,"▲","-")),2)</f>
        <v>14.11</v>
      </c>
      <c r="D19" s="134">
        <f>ROUND(VALUE(SUBSTITUTE(実質収支比率等に係る経年分析!H$48,"▲","-")),2)</f>
        <v>21.58</v>
      </c>
      <c r="E19" s="134">
        <f>ROUND(VALUE(SUBSTITUTE(実質収支比率等に係る経年分析!I$48,"▲","-")),2)</f>
        <v>19.96</v>
      </c>
      <c r="F19" s="134">
        <f>ROUND(VALUE(SUBSTITUTE(実質収支比率等に係る経年分析!J$48,"▲","-")),2)</f>
        <v>19.34</v>
      </c>
    </row>
    <row r="20" spans="1:11" x14ac:dyDescent="0.15">
      <c r="A20" s="134" t="s">
        <v>43</v>
      </c>
      <c r="B20" s="134">
        <f>ROUND(VALUE(SUBSTITUTE(実質収支比率等に係る経年分析!F$47,"▲","-")),2)</f>
        <v>83.79</v>
      </c>
      <c r="C20" s="134">
        <f>ROUND(VALUE(SUBSTITUTE(実質収支比率等に係る経年分析!G$47,"▲","-")),2)</f>
        <v>90.51</v>
      </c>
      <c r="D20" s="134">
        <f>ROUND(VALUE(SUBSTITUTE(実質収支比率等に係る経年分析!H$47,"▲","-")),2)</f>
        <v>98.06</v>
      </c>
      <c r="E20" s="134">
        <f>ROUND(VALUE(SUBSTITUTE(実質収支比率等に係る経年分析!I$47,"▲","-")),2)</f>
        <v>108.32</v>
      </c>
      <c r="F20" s="134">
        <f>ROUND(VALUE(SUBSTITUTE(実質収支比率等に係る経年分析!J$47,"▲","-")),2)</f>
        <v>108.55</v>
      </c>
    </row>
    <row r="21" spans="1:11" x14ac:dyDescent="0.15">
      <c r="A21" s="134" t="s">
        <v>44</v>
      </c>
      <c r="B21" s="134">
        <f>IF(ISNUMBER(VALUE(SUBSTITUTE(実質収支比率等に係る経年分析!F$49,"▲","-"))),ROUND(VALUE(SUBSTITUTE(実質収支比率等に係る経年分析!F$49,"▲","-")),2),NA())</f>
        <v>10.74</v>
      </c>
      <c r="C21" s="134">
        <f>IF(ISNUMBER(VALUE(SUBSTITUTE(実質収支比率等に係る経年分析!G$49,"▲","-"))),ROUND(VALUE(SUBSTITUTE(実質収支比率等に係る経年分析!G$49,"▲","-")),2),NA())</f>
        <v>4.7</v>
      </c>
      <c r="D21" s="134">
        <f>IF(ISNUMBER(VALUE(SUBSTITUTE(実質収支比率等に係る経年分析!H$49,"▲","-"))),ROUND(VALUE(SUBSTITUTE(実質収支比率等に係る経年分析!H$49,"▲","-")),2),NA())</f>
        <v>7.43</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-11.85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墓地会計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15">
      <c r="A32" s="135" t="str">
        <f>IF(連結実質赤字比率に係る赤字・黒字の構成分析!C$38="",NA(),連結実質赤字比率に係る赤字・黒字の構成分析!C$38)</f>
        <v>農業集落排水処理事業特別会計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x14ac:dyDescent="0.15">
      <c r="A35" s="135" t="str">
        <f>IF(連結実質赤字比率に係る赤字・黒字の構成分析!C$35="",NA(),連結実質赤字比率に係る赤字・黒字の構成分析!C$35)</f>
        <v>土地造成事業特別会計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2.0099999999999998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9.1199999999999992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19.13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244</v>
      </c>
      <c r="E42" s="136"/>
      <c r="F42" s="136"/>
      <c r="G42" s="136">
        <f>'実質公債費比率（分子）の構造'!L$52</f>
        <v>249</v>
      </c>
      <c r="H42" s="136"/>
      <c r="I42" s="136"/>
      <c r="J42" s="136">
        <f>'実質公債費比率（分子）の構造'!M$52</f>
        <v>253</v>
      </c>
      <c r="K42" s="136"/>
      <c r="L42" s="136"/>
      <c r="M42" s="136">
        <f>'実質公債費比率（分子）の構造'!N$52</f>
        <v>260</v>
      </c>
      <c r="N42" s="136"/>
      <c r="O42" s="136"/>
      <c r="P42" s="136">
        <f>'実質公債費比率（分子）の構造'!O$52</f>
        <v>254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22</v>
      </c>
      <c r="C45" s="136"/>
      <c r="D45" s="136"/>
      <c r="E45" s="136">
        <f>'実質公債費比率（分子）の構造'!L$49</f>
        <v>20</v>
      </c>
      <c r="F45" s="136"/>
      <c r="G45" s="136"/>
      <c r="H45" s="136">
        <f>'実質公債費比率（分子）の構造'!M$49</f>
        <v>13</v>
      </c>
      <c r="I45" s="136"/>
      <c r="J45" s="136"/>
      <c r="K45" s="136">
        <f>'実質公債費比率（分子）の構造'!N$49</f>
        <v>13</v>
      </c>
      <c r="L45" s="136"/>
      <c r="M45" s="136"/>
      <c r="N45" s="136">
        <f>'実質公債費比率（分子）の構造'!O$49</f>
        <v>9</v>
      </c>
      <c r="O45" s="136"/>
      <c r="P45" s="136"/>
    </row>
    <row r="46" spans="1:16" x14ac:dyDescent="0.15">
      <c r="A46" s="136" t="s">
        <v>55</v>
      </c>
      <c r="B46" s="136">
        <f>'実質公債費比率（分子）の構造'!K$48</f>
        <v>202</v>
      </c>
      <c r="C46" s="136"/>
      <c r="D46" s="136"/>
      <c r="E46" s="136">
        <f>'実質公債費比率（分子）の構造'!L$48</f>
        <v>204</v>
      </c>
      <c r="F46" s="136"/>
      <c r="G46" s="136"/>
      <c r="H46" s="136">
        <f>'実質公債費比率（分子）の構造'!M$48</f>
        <v>200</v>
      </c>
      <c r="I46" s="136"/>
      <c r="J46" s="136"/>
      <c r="K46" s="136">
        <f>'実質公債費比率（分子）の構造'!N$48</f>
        <v>212</v>
      </c>
      <c r="L46" s="136"/>
      <c r="M46" s="136"/>
      <c r="N46" s="136">
        <f>'実質公債費比率（分子）の構造'!O$48</f>
        <v>199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219</v>
      </c>
      <c r="C49" s="136"/>
      <c r="D49" s="136"/>
      <c r="E49" s="136">
        <f>'実質公債費比率（分子）の構造'!L$45</f>
        <v>236</v>
      </c>
      <c r="F49" s="136"/>
      <c r="G49" s="136"/>
      <c r="H49" s="136">
        <f>'実質公債費比率（分子）の構造'!M$45</f>
        <v>230</v>
      </c>
      <c r="I49" s="136"/>
      <c r="J49" s="136"/>
      <c r="K49" s="136">
        <f>'実質公債費比率（分子）の構造'!N$45</f>
        <v>212</v>
      </c>
      <c r="L49" s="136"/>
      <c r="M49" s="136"/>
      <c r="N49" s="136">
        <f>'実質公債費比率（分子）の構造'!O$45</f>
        <v>195</v>
      </c>
      <c r="O49" s="136"/>
      <c r="P49" s="136"/>
    </row>
    <row r="50" spans="1:16" x14ac:dyDescent="0.15">
      <c r="A50" s="136" t="s">
        <v>59</v>
      </c>
      <c r="B50" s="136" t="e">
        <f>NA()</f>
        <v>#N/A</v>
      </c>
      <c r="C50" s="136">
        <f>IF(ISNUMBER('実質公債費比率（分子）の構造'!K$53),'実質公債費比率（分子）の構造'!K$53,NA())</f>
        <v>199</v>
      </c>
      <c r="D50" s="136" t="e">
        <f>NA()</f>
        <v>#N/A</v>
      </c>
      <c r="E50" s="136" t="e">
        <f>NA()</f>
        <v>#N/A</v>
      </c>
      <c r="F50" s="136">
        <f>IF(ISNUMBER('実質公債費比率（分子）の構造'!L$53),'実質公債費比率（分子）の構造'!L$53,NA())</f>
        <v>211</v>
      </c>
      <c r="G50" s="136" t="e">
        <f>NA()</f>
        <v>#N/A</v>
      </c>
      <c r="H50" s="136" t="e">
        <f>NA()</f>
        <v>#N/A</v>
      </c>
      <c r="I50" s="136">
        <f>IF(ISNUMBER('実質公債費比率（分子）の構造'!M$53),'実質公債費比率（分子）の構造'!M$53,NA())</f>
        <v>190</v>
      </c>
      <c r="J50" s="136" t="e">
        <f>NA()</f>
        <v>#N/A</v>
      </c>
      <c r="K50" s="136" t="e">
        <f>NA()</f>
        <v>#N/A</v>
      </c>
      <c r="L50" s="136">
        <f>IF(ISNUMBER('実質公債費比率（分子）の構造'!N$53),'実質公債費比率（分子）の構造'!N$53,NA())</f>
        <v>177</v>
      </c>
      <c r="M50" s="136" t="e">
        <f>NA()</f>
        <v>#N/A</v>
      </c>
      <c r="N50" s="136" t="e">
        <f>NA()</f>
        <v>#N/A</v>
      </c>
      <c r="O50" s="136">
        <f>IF(ISNUMBER('実質公債費比率（分子）の構造'!O$53),'実質公債費比率（分子）の構造'!O$53,NA())</f>
        <v>149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2956</v>
      </c>
      <c r="E56" s="135"/>
      <c r="F56" s="135"/>
      <c r="G56" s="135">
        <f>'将来負担比率（分子）の構造'!J$51</f>
        <v>2907</v>
      </c>
      <c r="H56" s="135"/>
      <c r="I56" s="135"/>
      <c r="J56" s="135">
        <f>'将来負担比率（分子）の構造'!K$51</f>
        <v>2836</v>
      </c>
      <c r="K56" s="135"/>
      <c r="L56" s="135"/>
      <c r="M56" s="135">
        <f>'将来負担比率（分子）の構造'!L$51</f>
        <v>2743</v>
      </c>
      <c r="N56" s="135"/>
      <c r="O56" s="135"/>
      <c r="P56" s="135">
        <f>'将来負担比率（分子）の構造'!M$51</f>
        <v>2633</v>
      </c>
    </row>
    <row r="57" spans="1:16" x14ac:dyDescent="0.15">
      <c r="A57" s="135" t="s">
        <v>35</v>
      </c>
      <c r="B57" s="135"/>
      <c r="C57" s="135"/>
      <c r="D57" s="135">
        <f>'将来負担比率（分子）の構造'!I$50</f>
        <v>24</v>
      </c>
      <c r="E57" s="135"/>
      <c r="F57" s="135"/>
      <c r="G57" s="135">
        <f>'将来負担比率（分子）の構造'!J$50</f>
        <v>19</v>
      </c>
      <c r="H57" s="135"/>
      <c r="I57" s="135"/>
      <c r="J57" s="135">
        <f>'将来負担比率（分子）の構造'!K$50</f>
        <v>14</v>
      </c>
      <c r="K57" s="135"/>
      <c r="L57" s="135"/>
      <c r="M57" s="135">
        <f>'将来負担比率（分子）の構造'!L$50</f>
        <v>9</v>
      </c>
      <c r="N57" s="135"/>
      <c r="O57" s="135"/>
      <c r="P57" s="135">
        <f>'将来負担比率（分子）の構造'!M$50</f>
        <v>5</v>
      </c>
    </row>
    <row r="58" spans="1:16" x14ac:dyDescent="0.15">
      <c r="A58" s="135" t="s">
        <v>34</v>
      </c>
      <c r="B58" s="135"/>
      <c r="C58" s="135"/>
      <c r="D58" s="135">
        <f>'将来負担比率（分子）の構造'!I$49</f>
        <v>2037</v>
      </c>
      <c r="E58" s="135"/>
      <c r="F58" s="135"/>
      <c r="G58" s="135">
        <f>'将来負担比率（分子）の構造'!J$49</f>
        <v>2422</v>
      </c>
      <c r="H58" s="135"/>
      <c r="I58" s="135"/>
      <c r="J58" s="135">
        <f>'将来負担比率（分子）の構造'!K$49</f>
        <v>2529</v>
      </c>
      <c r="K58" s="135"/>
      <c r="L58" s="135"/>
      <c r="M58" s="135">
        <f>'将来負担比率（分子）の構造'!L$49</f>
        <v>2580</v>
      </c>
      <c r="N58" s="135"/>
      <c r="O58" s="135"/>
      <c r="P58" s="135">
        <f>'将来負担比率（分子）の構造'!M$49</f>
        <v>2596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461</v>
      </c>
      <c r="C62" s="135"/>
      <c r="D62" s="135"/>
      <c r="E62" s="135">
        <f>'将来負担比率（分子）の構造'!J$45</f>
        <v>385</v>
      </c>
      <c r="F62" s="135"/>
      <c r="G62" s="135"/>
      <c r="H62" s="135">
        <f>'将来負担比率（分子）の構造'!K$45</f>
        <v>400</v>
      </c>
      <c r="I62" s="135"/>
      <c r="J62" s="135"/>
      <c r="K62" s="135">
        <f>'将来負担比率（分子）の構造'!L$45</f>
        <v>453</v>
      </c>
      <c r="L62" s="135"/>
      <c r="M62" s="135"/>
      <c r="N62" s="135">
        <f>'将来負担比率（分子）の構造'!M$45</f>
        <v>445</v>
      </c>
      <c r="O62" s="135"/>
      <c r="P62" s="135"/>
    </row>
    <row r="63" spans="1:16" x14ac:dyDescent="0.15">
      <c r="A63" s="135" t="s">
        <v>28</v>
      </c>
      <c r="B63" s="135">
        <f>'将来負担比率（分子）の構造'!I$44</f>
        <v>80</v>
      </c>
      <c r="C63" s="135"/>
      <c r="D63" s="135"/>
      <c r="E63" s="135">
        <f>'将来負担比率（分子）の構造'!J$44</f>
        <v>78</v>
      </c>
      <c r="F63" s="135"/>
      <c r="G63" s="135"/>
      <c r="H63" s="135">
        <f>'将来負担比率（分子）の構造'!K$44</f>
        <v>63</v>
      </c>
      <c r="I63" s="135"/>
      <c r="J63" s="135"/>
      <c r="K63" s="135">
        <f>'将来負担比率（分子）の構造'!L$44</f>
        <v>55</v>
      </c>
      <c r="L63" s="135"/>
      <c r="M63" s="135"/>
      <c r="N63" s="135">
        <f>'将来負担比率（分子）の構造'!M$44</f>
        <v>49</v>
      </c>
      <c r="O63" s="135"/>
      <c r="P63" s="135"/>
    </row>
    <row r="64" spans="1:16" x14ac:dyDescent="0.15">
      <c r="A64" s="135" t="s">
        <v>27</v>
      </c>
      <c r="B64" s="135">
        <f>'将来負担比率（分子）の構造'!I$43</f>
        <v>2243</v>
      </c>
      <c r="C64" s="135"/>
      <c r="D64" s="135"/>
      <c r="E64" s="135">
        <f>'将来負担比率（分子）の構造'!J$43</f>
        <v>2131</v>
      </c>
      <c r="F64" s="135"/>
      <c r="G64" s="135"/>
      <c r="H64" s="135">
        <f>'将来負担比率（分子）の構造'!K$43</f>
        <v>2001</v>
      </c>
      <c r="I64" s="135"/>
      <c r="J64" s="135"/>
      <c r="K64" s="135">
        <f>'将来負担比率（分子）の構造'!L$43</f>
        <v>1644</v>
      </c>
      <c r="L64" s="135"/>
      <c r="M64" s="135"/>
      <c r="N64" s="135">
        <f>'将来負担比率（分子）の構造'!M$43</f>
        <v>1512</v>
      </c>
      <c r="O64" s="135"/>
      <c r="P64" s="135"/>
    </row>
    <row r="65" spans="1:16" x14ac:dyDescent="0.15">
      <c r="A65" s="135" t="s">
        <v>26</v>
      </c>
      <c r="B65" s="135">
        <f>'将来負担比率（分子）の構造'!I$42</f>
        <v>11</v>
      </c>
      <c r="C65" s="135"/>
      <c r="D65" s="135"/>
      <c r="E65" s="135">
        <f>'将来負担比率（分子）の構造'!J$42</f>
        <v>10</v>
      </c>
      <c r="F65" s="135"/>
      <c r="G65" s="135"/>
      <c r="H65" s="135">
        <f>'将来負担比率（分子）の構造'!K$42</f>
        <v>9</v>
      </c>
      <c r="I65" s="135"/>
      <c r="J65" s="135"/>
      <c r="K65" s="135">
        <f>'将来負担比率（分子）の構造'!L$42</f>
        <v>7</v>
      </c>
      <c r="L65" s="135"/>
      <c r="M65" s="135"/>
      <c r="N65" s="135" t="str">
        <f>'将来負担比率（分子）の構造'!M$42</f>
        <v>-</v>
      </c>
      <c r="O65" s="135"/>
      <c r="P65" s="135"/>
    </row>
    <row r="66" spans="1:16" x14ac:dyDescent="0.15">
      <c r="A66" s="135" t="s">
        <v>25</v>
      </c>
      <c r="B66" s="135">
        <f>'将来負担比率（分子）の構造'!I$41</f>
        <v>2340</v>
      </c>
      <c r="C66" s="135"/>
      <c r="D66" s="135"/>
      <c r="E66" s="135">
        <f>'将来負担比率（分子）の構造'!J$41</f>
        <v>2258</v>
      </c>
      <c r="F66" s="135"/>
      <c r="G66" s="135"/>
      <c r="H66" s="135">
        <f>'将来負担比率（分子）の構造'!K$41</f>
        <v>2320</v>
      </c>
      <c r="I66" s="135"/>
      <c r="J66" s="135"/>
      <c r="K66" s="135">
        <f>'将来負担比率（分子）の構造'!L$41</f>
        <v>2288</v>
      </c>
      <c r="L66" s="135"/>
      <c r="M66" s="135"/>
      <c r="N66" s="135">
        <f>'将来負担比率（分子）の構造'!M$41</f>
        <v>2236</v>
      </c>
      <c r="O66" s="135"/>
      <c r="P66" s="135"/>
    </row>
    <row r="67" spans="1:16" x14ac:dyDescent="0.15">
      <c r="A67" s="135" t="s">
        <v>63</v>
      </c>
      <c r="B67" s="135" t="e">
        <f>NA()</f>
        <v>#N/A</v>
      </c>
      <c r="C67" s="135">
        <f>IF(ISNUMBER('将来負担比率（分子）の構造'!I$52), IF('将来負担比率（分子）の構造'!I$52 &lt; 0, 0, '将来負担比率（分子）の構造'!I$52), NA())</f>
        <v>118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503369</v>
      </c>
      <c r="S5" s="583"/>
      <c r="T5" s="583"/>
      <c r="U5" s="583"/>
      <c r="V5" s="583"/>
      <c r="W5" s="583"/>
      <c r="X5" s="583"/>
      <c r="Y5" s="584"/>
      <c r="Z5" s="585">
        <v>14.4</v>
      </c>
      <c r="AA5" s="585"/>
      <c r="AB5" s="585"/>
      <c r="AC5" s="585"/>
      <c r="AD5" s="586">
        <v>503369</v>
      </c>
      <c r="AE5" s="586"/>
      <c r="AF5" s="586"/>
      <c r="AG5" s="586"/>
      <c r="AH5" s="586"/>
      <c r="AI5" s="586"/>
      <c r="AJ5" s="586"/>
      <c r="AK5" s="586"/>
      <c r="AL5" s="587">
        <v>29.3</v>
      </c>
      <c r="AM5" s="588"/>
      <c r="AN5" s="588"/>
      <c r="AO5" s="589"/>
      <c r="AP5" s="579" t="s">
        <v>206</v>
      </c>
      <c r="AQ5" s="580"/>
      <c r="AR5" s="580"/>
      <c r="AS5" s="580"/>
      <c r="AT5" s="580"/>
      <c r="AU5" s="580"/>
      <c r="AV5" s="580"/>
      <c r="AW5" s="580"/>
      <c r="AX5" s="580"/>
      <c r="AY5" s="580"/>
      <c r="AZ5" s="580"/>
      <c r="BA5" s="580"/>
      <c r="BB5" s="580"/>
      <c r="BC5" s="580"/>
      <c r="BD5" s="580"/>
      <c r="BE5" s="580"/>
      <c r="BF5" s="581"/>
      <c r="BG5" s="593">
        <v>503369</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25399</v>
      </c>
      <c r="S6" s="594"/>
      <c r="T6" s="594"/>
      <c r="U6" s="594"/>
      <c r="V6" s="594"/>
      <c r="W6" s="594"/>
      <c r="X6" s="594"/>
      <c r="Y6" s="595"/>
      <c r="Z6" s="596">
        <v>0.7</v>
      </c>
      <c r="AA6" s="596"/>
      <c r="AB6" s="596"/>
      <c r="AC6" s="596"/>
      <c r="AD6" s="597">
        <v>25399</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503369</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52715</v>
      </c>
      <c r="CS6" s="594"/>
      <c r="CT6" s="594"/>
      <c r="CU6" s="594"/>
      <c r="CV6" s="594"/>
      <c r="CW6" s="594"/>
      <c r="CX6" s="594"/>
      <c r="CY6" s="595"/>
      <c r="CZ6" s="596">
        <v>1.7</v>
      </c>
      <c r="DA6" s="596"/>
      <c r="DB6" s="596"/>
      <c r="DC6" s="596"/>
      <c r="DD6" s="602" t="s">
        <v>207</v>
      </c>
      <c r="DE6" s="594"/>
      <c r="DF6" s="594"/>
      <c r="DG6" s="594"/>
      <c r="DH6" s="594"/>
      <c r="DI6" s="594"/>
      <c r="DJ6" s="594"/>
      <c r="DK6" s="594"/>
      <c r="DL6" s="594"/>
      <c r="DM6" s="594"/>
      <c r="DN6" s="594"/>
      <c r="DO6" s="594"/>
      <c r="DP6" s="595"/>
      <c r="DQ6" s="602">
        <v>52715</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932</v>
      </c>
      <c r="S7" s="594"/>
      <c r="T7" s="594"/>
      <c r="U7" s="594"/>
      <c r="V7" s="594"/>
      <c r="W7" s="594"/>
      <c r="X7" s="594"/>
      <c r="Y7" s="595"/>
      <c r="Z7" s="596">
        <v>0</v>
      </c>
      <c r="AA7" s="596"/>
      <c r="AB7" s="596"/>
      <c r="AC7" s="596"/>
      <c r="AD7" s="597">
        <v>932</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229065</v>
      </c>
      <c r="BH7" s="594"/>
      <c r="BI7" s="594"/>
      <c r="BJ7" s="594"/>
      <c r="BK7" s="594"/>
      <c r="BL7" s="594"/>
      <c r="BM7" s="594"/>
      <c r="BN7" s="595"/>
      <c r="BO7" s="596">
        <v>45.5</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478649</v>
      </c>
      <c r="CS7" s="594"/>
      <c r="CT7" s="594"/>
      <c r="CU7" s="594"/>
      <c r="CV7" s="594"/>
      <c r="CW7" s="594"/>
      <c r="CX7" s="594"/>
      <c r="CY7" s="595"/>
      <c r="CZ7" s="596">
        <v>15.4</v>
      </c>
      <c r="DA7" s="596"/>
      <c r="DB7" s="596"/>
      <c r="DC7" s="596"/>
      <c r="DD7" s="602">
        <v>41594</v>
      </c>
      <c r="DE7" s="594"/>
      <c r="DF7" s="594"/>
      <c r="DG7" s="594"/>
      <c r="DH7" s="594"/>
      <c r="DI7" s="594"/>
      <c r="DJ7" s="594"/>
      <c r="DK7" s="594"/>
      <c r="DL7" s="594"/>
      <c r="DM7" s="594"/>
      <c r="DN7" s="594"/>
      <c r="DO7" s="594"/>
      <c r="DP7" s="595"/>
      <c r="DQ7" s="602">
        <v>419503</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2663</v>
      </c>
      <c r="S8" s="594"/>
      <c r="T8" s="594"/>
      <c r="U8" s="594"/>
      <c r="V8" s="594"/>
      <c r="W8" s="594"/>
      <c r="X8" s="594"/>
      <c r="Y8" s="595"/>
      <c r="Z8" s="596">
        <v>0.1</v>
      </c>
      <c r="AA8" s="596"/>
      <c r="AB8" s="596"/>
      <c r="AC8" s="596"/>
      <c r="AD8" s="597">
        <v>2663</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8953</v>
      </c>
      <c r="BH8" s="594"/>
      <c r="BI8" s="594"/>
      <c r="BJ8" s="594"/>
      <c r="BK8" s="594"/>
      <c r="BL8" s="594"/>
      <c r="BM8" s="594"/>
      <c r="BN8" s="595"/>
      <c r="BO8" s="596">
        <v>1.8</v>
      </c>
      <c r="BP8" s="596"/>
      <c r="BQ8" s="596"/>
      <c r="BR8" s="596"/>
      <c r="BS8" s="602" t="s">
        <v>111</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1130829</v>
      </c>
      <c r="CS8" s="594"/>
      <c r="CT8" s="594"/>
      <c r="CU8" s="594"/>
      <c r="CV8" s="594"/>
      <c r="CW8" s="594"/>
      <c r="CX8" s="594"/>
      <c r="CY8" s="595"/>
      <c r="CZ8" s="596">
        <v>36.4</v>
      </c>
      <c r="DA8" s="596"/>
      <c r="DB8" s="596"/>
      <c r="DC8" s="596"/>
      <c r="DD8" s="602">
        <v>177279</v>
      </c>
      <c r="DE8" s="594"/>
      <c r="DF8" s="594"/>
      <c r="DG8" s="594"/>
      <c r="DH8" s="594"/>
      <c r="DI8" s="594"/>
      <c r="DJ8" s="594"/>
      <c r="DK8" s="594"/>
      <c r="DL8" s="594"/>
      <c r="DM8" s="594"/>
      <c r="DN8" s="594"/>
      <c r="DO8" s="594"/>
      <c r="DP8" s="595"/>
      <c r="DQ8" s="602">
        <v>341538</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1412</v>
      </c>
      <c r="S9" s="594"/>
      <c r="T9" s="594"/>
      <c r="U9" s="594"/>
      <c r="V9" s="594"/>
      <c r="W9" s="594"/>
      <c r="X9" s="594"/>
      <c r="Y9" s="595"/>
      <c r="Z9" s="596">
        <v>0</v>
      </c>
      <c r="AA9" s="596"/>
      <c r="AB9" s="596"/>
      <c r="AC9" s="596"/>
      <c r="AD9" s="597">
        <v>1412</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192054</v>
      </c>
      <c r="BH9" s="594"/>
      <c r="BI9" s="594"/>
      <c r="BJ9" s="594"/>
      <c r="BK9" s="594"/>
      <c r="BL9" s="594"/>
      <c r="BM9" s="594"/>
      <c r="BN9" s="595"/>
      <c r="BO9" s="596">
        <v>38.200000000000003</v>
      </c>
      <c r="BP9" s="596"/>
      <c r="BQ9" s="596"/>
      <c r="BR9" s="596"/>
      <c r="BS9" s="602" t="s">
        <v>111</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190958</v>
      </c>
      <c r="CS9" s="594"/>
      <c r="CT9" s="594"/>
      <c r="CU9" s="594"/>
      <c r="CV9" s="594"/>
      <c r="CW9" s="594"/>
      <c r="CX9" s="594"/>
      <c r="CY9" s="595"/>
      <c r="CZ9" s="596">
        <v>6.1</v>
      </c>
      <c r="DA9" s="596"/>
      <c r="DB9" s="596"/>
      <c r="DC9" s="596"/>
      <c r="DD9" s="602">
        <v>996</v>
      </c>
      <c r="DE9" s="594"/>
      <c r="DF9" s="594"/>
      <c r="DG9" s="594"/>
      <c r="DH9" s="594"/>
      <c r="DI9" s="594"/>
      <c r="DJ9" s="594"/>
      <c r="DK9" s="594"/>
      <c r="DL9" s="594"/>
      <c r="DM9" s="594"/>
      <c r="DN9" s="594"/>
      <c r="DO9" s="594"/>
      <c r="DP9" s="595"/>
      <c r="DQ9" s="602">
        <v>181457</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49454</v>
      </c>
      <c r="S10" s="594"/>
      <c r="T10" s="594"/>
      <c r="U10" s="594"/>
      <c r="V10" s="594"/>
      <c r="W10" s="594"/>
      <c r="X10" s="594"/>
      <c r="Y10" s="595"/>
      <c r="Z10" s="596">
        <v>1.4</v>
      </c>
      <c r="AA10" s="596"/>
      <c r="AB10" s="596"/>
      <c r="AC10" s="596"/>
      <c r="AD10" s="597">
        <v>49454</v>
      </c>
      <c r="AE10" s="597"/>
      <c r="AF10" s="597"/>
      <c r="AG10" s="597"/>
      <c r="AH10" s="597"/>
      <c r="AI10" s="597"/>
      <c r="AJ10" s="597"/>
      <c r="AK10" s="597"/>
      <c r="AL10" s="598">
        <v>2.9</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8495</v>
      </c>
      <c r="BH10" s="594"/>
      <c r="BI10" s="594"/>
      <c r="BJ10" s="594"/>
      <c r="BK10" s="594"/>
      <c r="BL10" s="594"/>
      <c r="BM10" s="594"/>
      <c r="BN10" s="595"/>
      <c r="BO10" s="596">
        <v>1.7</v>
      </c>
      <c r="BP10" s="596"/>
      <c r="BQ10" s="596"/>
      <c r="BR10" s="596"/>
      <c r="BS10" s="602" t="s">
        <v>111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2050</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23</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19563</v>
      </c>
      <c r="BH11" s="594"/>
      <c r="BI11" s="594"/>
      <c r="BJ11" s="594"/>
      <c r="BK11" s="594"/>
      <c r="BL11" s="594"/>
      <c r="BM11" s="594"/>
      <c r="BN11" s="595"/>
      <c r="BO11" s="596">
        <v>3.9</v>
      </c>
      <c r="BP11" s="596"/>
      <c r="BQ11" s="596"/>
      <c r="BR11" s="596"/>
      <c r="BS11" s="602" t="s">
        <v>111</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308969</v>
      </c>
      <c r="CS11" s="594"/>
      <c r="CT11" s="594"/>
      <c r="CU11" s="594"/>
      <c r="CV11" s="594"/>
      <c r="CW11" s="594"/>
      <c r="CX11" s="594"/>
      <c r="CY11" s="595"/>
      <c r="CZ11" s="596">
        <v>9.9</v>
      </c>
      <c r="DA11" s="596"/>
      <c r="DB11" s="596"/>
      <c r="DC11" s="596"/>
      <c r="DD11" s="602">
        <v>28377</v>
      </c>
      <c r="DE11" s="594"/>
      <c r="DF11" s="594"/>
      <c r="DG11" s="594"/>
      <c r="DH11" s="594"/>
      <c r="DI11" s="594"/>
      <c r="DJ11" s="594"/>
      <c r="DK11" s="594"/>
      <c r="DL11" s="594"/>
      <c r="DM11" s="594"/>
      <c r="DN11" s="594"/>
      <c r="DO11" s="594"/>
      <c r="DP11" s="595"/>
      <c r="DQ11" s="602">
        <v>258864</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237083</v>
      </c>
      <c r="BH12" s="594"/>
      <c r="BI12" s="594"/>
      <c r="BJ12" s="594"/>
      <c r="BK12" s="594"/>
      <c r="BL12" s="594"/>
      <c r="BM12" s="594"/>
      <c r="BN12" s="595"/>
      <c r="BO12" s="596">
        <v>47.1</v>
      </c>
      <c r="BP12" s="596"/>
      <c r="BQ12" s="596"/>
      <c r="BR12" s="596"/>
      <c r="BS12" s="602" t="s">
        <v>111</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20498</v>
      </c>
      <c r="CS12" s="594"/>
      <c r="CT12" s="594"/>
      <c r="CU12" s="594"/>
      <c r="CV12" s="594"/>
      <c r="CW12" s="594"/>
      <c r="CX12" s="594"/>
      <c r="CY12" s="595"/>
      <c r="CZ12" s="596">
        <v>0.7</v>
      </c>
      <c r="DA12" s="596"/>
      <c r="DB12" s="596"/>
      <c r="DC12" s="596"/>
      <c r="DD12" s="602">
        <v>2892</v>
      </c>
      <c r="DE12" s="594"/>
      <c r="DF12" s="594"/>
      <c r="DG12" s="594"/>
      <c r="DH12" s="594"/>
      <c r="DI12" s="594"/>
      <c r="DJ12" s="594"/>
      <c r="DK12" s="594"/>
      <c r="DL12" s="594"/>
      <c r="DM12" s="594"/>
      <c r="DN12" s="594"/>
      <c r="DO12" s="594"/>
      <c r="DP12" s="595"/>
      <c r="DQ12" s="602">
        <v>10360</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3422</v>
      </c>
      <c r="S13" s="594"/>
      <c r="T13" s="594"/>
      <c r="U13" s="594"/>
      <c r="V13" s="594"/>
      <c r="W13" s="594"/>
      <c r="X13" s="594"/>
      <c r="Y13" s="595"/>
      <c r="Z13" s="596">
        <v>0.1</v>
      </c>
      <c r="AA13" s="596"/>
      <c r="AB13" s="596"/>
      <c r="AC13" s="596"/>
      <c r="AD13" s="597">
        <v>3422</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237082</v>
      </c>
      <c r="BH13" s="594"/>
      <c r="BI13" s="594"/>
      <c r="BJ13" s="594"/>
      <c r="BK13" s="594"/>
      <c r="BL13" s="594"/>
      <c r="BM13" s="594"/>
      <c r="BN13" s="595"/>
      <c r="BO13" s="596">
        <v>47.1</v>
      </c>
      <c r="BP13" s="596"/>
      <c r="BQ13" s="596"/>
      <c r="BR13" s="596"/>
      <c r="BS13" s="602" t="s">
        <v>111</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118187</v>
      </c>
      <c r="CS13" s="594"/>
      <c r="CT13" s="594"/>
      <c r="CU13" s="594"/>
      <c r="CV13" s="594"/>
      <c r="CW13" s="594"/>
      <c r="CX13" s="594"/>
      <c r="CY13" s="595"/>
      <c r="CZ13" s="596">
        <v>3.8</v>
      </c>
      <c r="DA13" s="596"/>
      <c r="DB13" s="596"/>
      <c r="DC13" s="596"/>
      <c r="DD13" s="602">
        <v>43857</v>
      </c>
      <c r="DE13" s="594"/>
      <c r="DF13" s="594"/>
      <c r="DG13" s="594"/>
      <c r="DH13" s="594"/>
      <c r="DI13" s="594"/>
      <c r="DJ13" s="594"/>
      <c r="DK13" s="594"/>
      <c r="DL13" s="594"/>
      <c r="DM13" s="594"/>
      <c r="DN13" s="594"/>
      <c r="DO13" s="594"/>
      <c r="DP13" s="595"/>
      <c r="DQ13" s="602">
        <v>64222</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13103</v>
      </c>
      <c r="BH14" s="594"/>
      <c r="BI14" s="594"/>
      <c r="BJ14" s="594"/>
      <c r="BK14" s="594"/>
      <c r="BL14" s="594"/>
      <c r="BM14" s="594"/>
      <c r="BN14" s="595"/>
      <c r="BO14" s="596">
        <v>2.6</v>
      </c>
      <c r="BP14" s="596"/>
      <c r="BQ14" s="596"/>
      <c r="BR14" s="596"/>
      <c r="BS14" s="602" t="s">
        <v>111</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146109</v>
      </c>
      <c r="CS14" s="594"/>
      <c r="CT14" s="594"/>
      <c r="CU14" s="594"/>
      <c r="CV14" s="594"/>
      <c r="CW14" s="594"/>
      <c r="CX14" s="594"/>
      <c r="CY14" s="595"/>
      <c r="CZ14" s="596">
        <v>4.7</v>
      </c>
      <c r="DA14" s="596"/>
      <c r="DB14" s="596"/>
      <c r="DC14" s="596"/>
      <c r="DD14" s="602">
        <v>34871</v>
      </c>
      <c r="DE14" s="594"/>
      <c r="DF14" s="594"/>
      <c r="DG14" s="594"/>
      <c r="DH14" s="594"/>
      <c r="DI14" s="594"/>
      <c r="DJ14" s="594"/>
      <c r="DK14" s="594"/>
      <c r="DL14" s="594"/>
      <c r="DM14" s="594"/>
      <c r="DN14" s="594"/>
      <c r="DO14" s="594"/>
      <c r="DP14" s="595"/>
      <c r="DQ14" s="602">
        <v>115009</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2327</v>
      </c>
      <c r="S15" s="594"/>
      <c r="T15" s="594"/>
      <c r="U15" s="594"/>
      <c r="V15" s="594"/>
      <c r="W15" s="594"/>
      <c r="X15" s="594"/>
      <c r="Y15" s="595"/>
      <c r="Z15" s="596">
        <v>0.1</v>
      </c>
      <c r="AA15" s="596"/>
      <c r="AB15" s="596"/>
      <c r="AC15" s="596"/>
      <c r="AD15" s="597">
        <v>2327</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24118</v>
      </c>
      <c r="BH15" s="594"/>
      <c r="BI15" s="594"/>
      <c r="BJ15" s="594"/>
      <c r="BK15" s="594"/>
      <c r="BL15" s="594"/>
      <c r="BM15" s="594"/>
      <c r="BN15" s="595"/>
      <c r="BO15" s="596">
        <v>4.8</v>
      </c>
      <c r="BP15" s="596"/>
      <c r="BQ15" s="596"/>
      <c r="BR15" s="596"/>
      <c r="BS15" s="602" t="s">
        <v>111</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418163</v>
      </c>
      <c r="CS15" s="594"/>
      <c r="CT15" s="594"/>
      <c r="CU15" s="594"/>
      <c r="CV15" s="594"/>
      <c r="CW15" s="594"/>
      <c r="CX15" s="594"/>
      <c r="CY15" s="595"/>
      <c r="CZ15" s="596">
        <v>13.5</v>
      </c>
      <c r="DA15" s="596"/>
      <c r="DB15" s="596"/>
      <c r="DC15" s="596"/>
      <c r="DD15" s="602">
        <v>157459</v>
      </c>
      <c r="DE15" s="594"/>
      <c r="DF15" s="594"/>
      <c r="DG15" s="594"/>
      <c r="DH15" s="594"/>
      <c r="DI15" s="594"/>
      <c r="DJ15" s="594"/>
      <c r="DK15" s="594"/>
      <c r="DL15" s="594"/>
      <c r="DM15" s="594"/>
      <c r="DN15" s="594"/>
      <c r="DO15" s="594"/>
      <c r="DP15" s="595"/>
      <c r="DQ15" s="602">
        <v>322880</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1233300</v>
      </c>
      <c r="S16" s="594"/>
      <c r="T16" s="594"/>
      <c r="U16" s="594"/>
      <c r="V16" s="594"/>
      <c r="W16" s="594"/>
      <c r="X16" s="594"/>
      <c r="Y16" s="595"/>
      <c r="Z16" s="596">
        <v>35.200000000000003</v>
      </c>
      <c r="AA16" s="596"/>
      <c r="AB16" s="596"/>
      <c r="AC16" s="596"/>
      <c r="AD16" s="597">
        <v>1123936</v>
      </c>
      <c r="AE16" s="597"/>
      <c r="AF16" s="597"/>
      <c r="AG16" s="597"/>
      <c r="AH16" s="597"/>
      <c r="AI16" s="597"/>
      <c r="AJ16" s="597"/>
      <c r="AK16" s="597"/>
      <c r="AL16" s="598">
        <v>65.5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43603</v>
      </c>
      <c r="CS16" s="594"/>
      <c r="CT16" s="594"/>
      <c r="CU16" s="594"/>
      <c r="CV16" s="594"/>
      <c r="CW16" s="594"/>
      <c r="CX16" s="594"/>
      <c r="CY16" s="595"/>
      <c r="CZ16" s="596">
        <v>1.4</v>
      </c>
      <c r="DA16" s="596"/>
      <c r="DB16" s="596"/>
      <c r="DC16" s="596"/>
      <c r="DD16" s="602" t="s">
        <v>111</v>
      </c>
      <c r="DE16" s="594"/>
      <c r="DF16" s="594"/>
      <c r="DG16" s="594"/>
      <c r="DH16" s="594"/>
      <c r="DI16" s="594"/>
      <c r="DJ16" s="594"/>
      <c r="DK16" s="594"/>
      <c r="DL16" s="594"/>
      <c r="DM16" s="594"/>
      <c r="DN16" s="594"/>
      <c r="DO16" s="594"/>
      <c r="DP16" s="595"/>
      <c r="DQ16" s="602">
        <v>2808</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1123936</v>
      </c>
      <c r="S17" s="594"/>
      <c r="T17" s="594"/>
      <c r="U17" s="594"/>
      <c r="V17" s="594"/>
      <c r="W17" s="594"/>
      <c r="X17" s="594"/>
      <c r="Y17" s="595"/>
      <c r="Z17" s="596">
        <v>32</v>
      </c>
      <c r="AA17" s="596"/>
      <c r="AB17" s="596"/>
      <c r="AC17" s="596"/>
      <c r="AD17" s="597">
        <v>1123936</v>
      </c>
      <c r="AE17" s="597"/>
      <c r="AF17" s="597"/>
      <c r="AG17" s="597"/>
      <c r="AH17" s="597"/>
      <c r="AI17" s="597"/>
      <c r="AJ17" s="597"/>
      <c r="AK17" s="597"/>
      <c r="AL17" s="598">
        <v>65.5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194599</v>
      </c>
      <c r="CS17" s="594"/>
      <c r="CT17" s="594"/>
      <c r="CU17" s="594"/>
      <c r="CV17" s="594"/>
      <c r="CW17" s="594"/>
      <c r="CX17" s="594"/>
      <c r="CY17" s="595"/>
      <c r="CZ17" s="596">
        <v>6.3</v>
      </c>
      <c r="DA17" s="596"/>
      <c r="DB17" s="596"/>
      <c r="DC17" s="596"/>
      <c r="DD17" s="602" t="s">
        <v>111</v>
      </c>
      <c r="DE17" s="594"/>
      <c r="DF17" s="594"/>
      <c r="DG17" s="594"/>
      <c r="DH17" s="594"/>
      <c r="DI17" s="594"/>
      <c r="DJ17" s="594"/>
      <c r="DK17" s="594"/>
      <c r="DL17" s="594"/>
      <c r="DM17" s="594"/>
      <c r="DN17" s="594"/>
      <c r="DO17" s="594"/>
      <c r="DP17" s="595"/>
      <c r="DQ17" s="602">
        <v>189878</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80533</v>
      </c>
      <c r="S18" s="594"/>
      <c r="T18" s="594"/>
      <c r="U18" s="594"/>
      <c r="V18" s="594"/>
      <c r="W18" s="594"/>
      <c r="X18" s="594"/>
      <c r="Y18" s="595"/>
      <c r="Z18" s="596">
        <v>2.2999999999999998</v>
      </c>
      <c r="AA18" s="596"/>
      <c r="AB18" s="596"/>
      <c r="AC18" s="596"/>
      <c r="AD18" s="597" t="s">
        <v>111</v>
      </c>
      <c r="AE18" s="597"/>
      <c r="AF18" s="597"/>
      <c r="AG18" s="597"/>
      <c r="AH18" s="597"/>
      <c r="AI18" s="597"/>
      <c r="AJ18" s="597"/>
      <c r="AK18" s="597"/>
      <c r="AL18" s="598" t="s">
        <v>111</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28831</v>
      </c>
      <c r="S19" s="594"/>
      <c r="T19" s="594"/>
      <c r="U19" s="594"/>
      <c r="V19" s="594"/>
      <c r="W19" s="594"/>
      <c r="X19" s="594"/>
      <c r="Y19" s="595"/>
      <c r="Z19" s="596">
        <v>0.8</v>
      </c>
      <c r="AA19" s="596"/>
      <c r="AB19" s="596"/>
      <c r="AC19" s="596"/>
      <c r="AD19" s="597" t="s">
        <v>111</v>
      </c>
      <c r="AE19" s="597"/>
      <c r="AF19" s="597"/>
      <c r="AG19" s="597"/>
      <c r="AH19" s="597"/>
      <c r="AI19" s="597"/>
      <c r="AJ19" s="597"/>
      <c r="AK19" s="597"/>
      <c r="AL19" s="598" t="s">
        <v>111</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1822278</v>
      </c>
      <c r="S20" s="594"/>
      <c r="T20" s="594"/>
      <c r="U20" s="594"/>
      <c r="V20" s="594"/>
      <c r="W20" s="594"/>
      <c r="X20" s="594"/>
      <c r="Y20" s="595"/>
      <c r="Z20" s="596">
        <v>52</v>
      </c>
      <c r="AA20" s="596"/>
      <c r="AB20" s="596"/>
      <c r="AC20" s="596"/>
      <c r="AD20" s="597">
        <v>1712914</v>
      </c>
      <c r="AE20" s="597"/>
      <c r="AF20" s="597"/>
      <c r="AG20" s="597"/>
      <c r="AH20" s="597"/>
      <c r="AI20" s="597"/>
      <c r="AJ20" s="597"/>
      <c r="AK20" s="597"/>
      <c r="AL20" s="598">
        <v>99.8</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3105329</v>
      </c>
      <c r="CS20" s="594"/>
      <c r="CT20" s="594"/>
      <c r="CU20" s="594"/>
      <c r="CV20" s="594"/>
      <c r="CW20" s="594"/>
      <c r="CX20" s="594"/>
      <c r="CY20" s="595"/>
      <c r="CZ20" s="596">
        <v>100</v>
      </c>
      <c r="DA20" s="596"/>
      <c r="DB20" s="596"/>
      <c r="DC20" s="596"/>
      <c r="DD20" s="602">
        <v>487325</v>
      </c>
      <c r="DE20" s="594"/>
      <c r="DF20" s="594"/>
      <c r="DG20" s="594"/>
      <c r="DH20" s="594"/>
      <c r="DI20" s="594"/>
      <c r="DJ20" s="594"/>
      <c r="DK20" s="594"/>
      <c r="DL20" s="594"/>
      <c r="DM20" s="594"/>
      <c r="DN20" s="594"/>
      <c r="DO20" s="594"/>
      <c r="DP20" s="595"/>
      <c r="DQ20" s="602">
        <v>1959257</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t="s">
        <v>111</v>
      </c>
      <c r="S21" s="594"/>
      <c r="T21" s="594"/>
      <c r="U21" s="594"/>
      <c r="V21" s="594"/>
      <c r="W21" s="594"/>
      <c r="X21" s="594"/>
      <c r="Y21" s="595"/>
      <c r="Z21" s="596" t="s">
        <v>111</v>
      </c>
      <c r="AA21" s="596"/>
      <c r="AB21" s="596"/>
      <c r="AC21" s="596"/>
      <c r="AD21" s="597" t="s">
        <v>111</v>
      </c>
      <c r="AE21" s="597"/>
      <c r="AF21" s="597"/>
      <c r="AG21" s="597"/>
      <c r="AH21" s="597"/>
      <c r="AI21" s="597"/>
      <c r="AJ21" s="597"/>
      <c r="AK21" s="597"/>
      <c r="AL21" s="598" t="s">
        <v>111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6635</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51243</v>
      </c>
      <c r="S23" s="594"/>
      <c r="T23" s="594"/>
      <c r="U23" s="594"/>
      <c r="V23" s="594"/>
      <c r="W23" s="594"/>
      <c r="X23" s="594"/>
      <c r="Y23" s="595"/>
      <c r="Z23" s="596">
        <v>1.5</v>
      </c>
      <c r="AA23" s="596"/>
      <c r="AB23" s="596"/>
      <c r="AC23" s="596"/>
      <c r="AD23" s="597">
        <v>530</v>
      </c>
      <c r="AE23" s="597"/>
      <c r="AF23" s="597"/>
      <c r="AG23" s="597"/>
      <c r="AH23" s="597"/>
      <c r="AI23" s="597"/>
      <c r="AJ23" s="597"/>
      <c r="AK23" s="597"/>
      <c r="AL23" s="598">
        <v>0</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2580</v>
      </c>
      <c r="S24" s="594"/>
      <c r="T24" s="594"/>
      <c r="U24" s="594"/>
      <c r="V24" s="594"/>
      <c r="W24" s="594"/>
      <c r="X24" s="594"/>
      <c r="Y24" s="595"/>
      <c r="Z24" s="596">
        <v>0.1</v>
      </c>
      <c r="AA24" s="596"/>
      <c r="AB24" s="596"/>
      <c r="AC24" s="596"/>
      <c r="AD24" s="597">
        <v>15</v>
      </c>
      <c r="AE24" s="597"/>
      <c r="AF24" s="597"/>
      <c r="AG24" s="597"/>
      <c r="AH24" s="597"/>
      <c r="AI24" s="597"/>
      <c r="AJ24" s="597"/>
      <c r="AK24" s="597"/>
      <c r="AL24" s="598">
        <v>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925725</v>
      </c>
      <c r="CS24" s="583"/>
      <c r="CT24" s="583"/>
      <c r="CU24" s="583"/>
      <c r="CV24" s="583"/>
      <c r="CW24" s="583"/>
      <c r="CX24" s="583"/>
      <c r="CY24" s="584"/>
      <c r="CZ24" s="624">
        <v>29.8</v>
      </c>
      <c r="DA24" s="625"/>
      <c r="DB24" s="625"/>
      <c r="DC24" s="626"/>
      <c r="DD24" s="623">
        <v>713548</v>
      </c>
      <c r="DE24" s="583"/>
      <c r="DF24" s="583"/>
      <c r="DG24" s="583"/>
      <c r="DH24" s="583"/>
      <c r="DI24" s="583"/>
      <c r="DJ24" s="583"/>
      <c r="DK24" s="584"/>
      <c r="DL24" s="623">
        <v>711797</v>
      </c>
      <c r="DM24" s="583"/>
      <c r="DN24" s="583"/>
      <c r="DO24" s="583"/>
      <c r="DP24" s="583"/>
      <c r="DQ24" s="583"/>
      <c r="DR24" s="583"/>
      <c r="DS24" s="583"/>
      <c r="DT24" s="583"/>
      <c r="DU24" s="583"/>
      <c r="DV24" s="584"/>
      <c r="DW24" s="587">
        <v>39.200000000000003</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202880</v>
      </c>
      <c r="S25" s="594"/>
      <c r="T25" s="594"/>
      <c r="U25" s="594"/>
      <c r="V25" s="594"/>
      <c r="W25" s="594"/>
      <c r="X25" s="594"/>
      <c r="Y25" s="595"/>
      <c r="Z25" s="596">
        <v>5.8</v>
      </c>
      <c r="AA25" s="596"/>
      <c r="AB25" s="596"/>
      <c r="AC25" s="596"/>
      <c r="AD25" s="597" t="s">
        <v>111</v>
      </c>
      <c r="AE25" s="597"/>
      <c r="AF25" s="597"/>
      <c r="AG25" s="597"/>
      <c r="AH25" s="597"/>
      <c r="AI25" s="597"/>
      <c r="AJ25" s="597"/>
      <c r="AK25" s="597"/>
      <c r="AL25" s="598" t="s">
        <v>111</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505320</v>
      </c>
      <c r="CS25" s="619"/>
      <c r="CT25" s="619"/>
      <c r="CU25" s="619"/>
      <c r="CV25" s="619"/>
      <c r="CW25" s="619"/>
      <c r="CX25" s="619"/>
      <c r="CY25" s="620"/>
      <c r="CZ25" s="627">
        <v>16.3</v>
      </c>
      <c r="DA25" s="628"/>
      <c r="DB25" s="628"/>
      <c r="DC25" s="629"/>
      <c r="DD25" s="602">
        <v>462475</v>
      </c>
      <c r="DE25" s="619"/>
      <c r="DF25" s="619"/>
      <c r="DG25" s="619"/>
      <c r="DH25" s="619"/>
      <c r="DI25" s="619"/>
      <c r="DJ25" s="619"/>
      <c r="DK25" s="620"/>
      <c r="DL25" s="602">
        <v>460724</v>
      </c>
      <c r="DM25" s="619"/>
      <c r="DN25" s="619"/>
      <c r="DO25" s="619"/>
      <c r="DP25" s="619"/>
      <c r="DQ25" s="619"/>
      <c r="DR25" s="619"/>
      <c r="DS25" s="619"/>
      <c r="DT25" s="619"/>
      <c r="DU25" s="619"/>
      <c r="DV25" s="620"/>
      <c r="DW25" s="598">
        <v>25.4</v>
      </c>
      <c r="DX25" s="621"/>
      <c r="DY25" s="621"/>
      <c r="DZ25" s="621"/>
      <c r="EA25" s="621"/>
      <c r="EB25" s="621"/>
      <c r="EC25" s="622"/>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298067</v>
      </c>
      <c r="CS26" s="594"/>
      <c r="CT26" s="594"/>
      <c r="CU26" s="594"/>
      <c r="CV26" s="594"/>
      <c r="CW26" s="594"/>
      <c r="CX26" s="594"/>
      <c r="CY26" s="595"/>
      <c r="CZ26" s="627">
        <v>9.6</v>
      </c>
      <c r="DA26" s="628"/>
      <c r="DB26" s="628"/>
      <c r="DC26" s="629"/>
      <c r="DD26" s="602">
        <v>257770</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1"/>
      <c r="DY26" s="621"/>
      <c r="DZ26" s="621"/>
      <c r="EA26" s="621"/>
      <c r="EB26" s="621"/>
      <c r="EC26" s="622"/>
    </row>
    <row r="27" spans="2:133" ht="11.25" customHeight="1" x14ac:dyDescent="0.15">
      <c r="B27" s="590" t="s">
        <v>277</v>
      </c>
      <c r="C27" s="591"/>
      <c r="D27" s="591"/>
      <c r="E27" s="591"/>
      <c r="F27" s="591"/>
      <c r="G27" s="591"/>
      <c r="H27" s="591"/>
      <c r="I27" s="591"/>
      <c r="J27" s="591"/>
      <c r="K27" s="591"/>
      <c r="L27" s="591"/>
      <c r="M27" s="591"/>
      <c r="N27" s="591"/>
      <c r="O27" s="591"/>
      <c r="P27" s="591"/>
      <c r="Q27" s="592"/>
      <c r="R27" s="593">
        <v>775950</v>
      </c>
      <c r="S27" s="594"/>
      <c r="T27" s="594"/>
      <c r="U27" s="594"/>
      <c r="V27" s="594"/>
      <c r="W27" s="594"/>
      <c r="X27" s="594"/>
      <c r="Y27" s="595"/>
      <c r="Z27" s="596">
        <v>22.1</v>
      </c>
      <c r="AA27" s="596"/>
      <c r="AB27" s="596"/>
      <c r="AC27" s="596"/>
      <c r="AD27" s="597" t="s">
        <v>111</v>
      </c>
      <c r="AE27" s="597"/>
      <c r="AF27" s="597"/>
      <c r="AG27" s="597"/>
      <c r="AH27" s="597"/>
      <c r="AI27" s="597"/>
      <c r="AJ27" s="597"/>
      <c r="AK27" s="597"/>
      <c r="AL27" s="598" t="s">
        <v>111</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503369</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225806</v>
      </c>
      <c r="CS27" s="619"/>
      <c r="CT27" s="619"/>
      <c r="CU27" s="619"/>
      <c r="CV27" s="619"/>
      <c r="CW27" s="619"/>
      <c r="CX27" s="619"/>
      <c r="CY27" s="620"/>
      <c r="CZ27" s="627">
        <v>7.3</v>
      </c>
      <c r="DA27" s="628"/>
      <c r="DB27" s="628"/>
      <c r="DC27" s="629"/>
      <c r="DD27" s="602">
        <v>61195</v>
      </c>
      <c r="DE27" s="619"/>
      <c r="DF27" s="619"/>
      <c r="DG27" s="619"/>
      <c r="DH27" s="619"/>
      <c r="DI27" s="619"/>
      <c r="DJ27" s="619"/>
      <c r="DK27" s="620"/>
      <c r="DL27" s="602">
        <v>61195</v>
      </c>
      <c r="DM27" s="619"/>
      <c r="DN27" s="619"/>
      <c r="DO27" s="619"/>
      <c r="DP27" s="619"/>
      <c r="DQ27" s="619"/>
      <c r="DR27" s="619"/>
      <c r="DS27" s="619"/>
      <c r="DT27" s="619"/>
      <c r="DU27" s="619"/>
      <c r="DV27" s="620"/>
      <c r="DW27" s="598">
        <v>3.4</v>
      </c>
      <c r="DX27" s="621"/>
      <c r="DY27" s="621"/>
      <c r="DZ27" s="621"/>
      <c r="EA27" s="621"/>
      <c r="EB27" s="621"/>
      <c r="EC27" s="622"/>
    </row>
    <row r="28" spans="2:133" ht="11.25" customHeight="1" x14ac:dyDescent="0.15">
      <c r="B28" s="590" t="s">
        <v>280</v>
      </c>
      <c r="C28" s="591"/>
      <c r="D28" s="591"/>
      <c r="E28" s="591"/>
      <c r="F28" s="591"/>
      <c r="G28" s="591"/>
      <c r="H28" s="591"/>
      <c r="I28" s="591"/>
      <c r="J28" s="591"/>
      <c r="K28" s="591"/>
      <c r="L28" s="591"/>
      <c r="M28" s="591"/>
      <c r="N28" s="591"/>
      <c r="O28" s="591"/>
      <c r="P28" s="591"/>
      <c r="Q28" s="592"/>
      <c r="R28" s="593">
        <v>10522</v>
      </c>
      <c r="S28" s="594"/>
      <c r="T28" s="594"/>
      <c r="U28" s="594"/>
      <c r="V28" s="594"/>
      <c r="W28" s="594"/>
      <c r="X28" s="594"/>
      <c r="Y28" s="595"/>
      <c r="Z28" s="596">
        <v>0.3</v>
      </c>
      <c r="AA28" s="596"/>
      <c r="AB28" s="596"/>
      <c r="AC28" s="596"/>
      <c r="AD28" s="597">
        <v>3244</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194599</v>
      </c>
      <c r="CS28" s="594"/>
      <c r="CT28" s="594"/>
      <c r="CU28" s="594"/>
      <c r="CV28" s="594"/>
      <c r="CW28" s="594"/>
      <c r="CX28" s="594"/>
      <c r="CY28" s="595"/>
      <c r="CZ28" s="627">
        <v>6.3</v>
      </c>
      <c r="DA28" s="628"/>
      <c r="DB28" s="628"/>
      <c r="DC28" s="629"/>
      <c r="DD28" s="602">
        <v>189878</v>
      </c>
      <c r="DE28" s="594"/>
      <c r="DF28" s="594"/>
      <c r="DG28" s="594"/>
      <c r="DH28" s="594"/>
      <c r="DI28" s="594"/>
      <c r="DJ28" s="594"/>
      <c r="DK28" s="595"/>
      <c r="DL28" s="602">
        <v>189878</v>
      </c>
      <c r="DM28" s="594"/>
      <c r="DN28" s="594"/>
      <c r="DO28" s="594"/>
      <c r="DP28" s="594"/>
      <c r="DQ28" s="594"/>
      <c r="DR28" s="594"/>
      <c r="DS28" s="594"/>
      <c r="DT28" s="594"/>
      <c r="DU28" s="594"/>
      <c r="DV28" s="595"/>
      <c r="DW28" s="598">
        <v>10.5</v>
      </c>
      <c r="DX28" s="621"/>
      <c r="DY28" s="621"/>
      <c r="DZ28" s="621"/>
      <c r="EA28" s="621"/>
      <c r="EB28" s="621"/>
      <c r="EC28" s="622"/>
    </row>
    <row r="29" spans="2:133" ht="11.25" customHeight="1" x14ac:dyDescent="0.15">
      <c r="B29" s="590" t="s">
        <v>282</v>
      </c>
      <c r="C29" s="591"/>
      <c r="D29" s="591"/>
      <c r="E29" s="591"/>
      <c r="F29" s="591"/>
      <c r="G29" s="591"/>
      <c r="H29" s="591"/>
      <c r="I29" s="591"/>
      <c r="J29" s="591"/>
      <c r="K29" s="591"/>
      <c r="L29" s="591"/>
      <c r="M29" s="591"/>
      <c r="N29" s="591"/>
      <c r="O29" s="591"/>
      <c r="P29" s="591"/>
      <c r="Q29" s="592"/>
      <c r="R29" s="593">
        <v>1347</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194599</v>
      </c>
      <c r="CS29" s="619"/>
      <c r="CT29" s="619"/>
      <c r="CU29" s="619"/>
      <c r="CV29" s="619"/>
      <c r="CW29" s="619"/>
      <c r="CX29" s="619"/>
      <c r="CY29" s="620"/>
      <c r="CZ29" s="627">
        <v>6.3</v>
      </c>
      <c r="DA29" s="628"/>
      <c r="DB29" s="628"/>
      <c r="DC29" s="629"/>
      <c r="DD29" s="602">
        <v>189878</v>
      </c>
      <c r="DE29" s="619"/>
      <c r="DF29" s="619"/>
      <c r="DG29" s="619"/>
      <c r="DH29" s="619"/>
      <c r="DI29" s="619"/>
      <c r="DJ29" s="619"/>
      <c r="DK29" s="620"/>
      <c r="DL29" s="602">
        <v>189878</v>
      </c>
      <c r="DM29" s="619"/>
      <c r="DN29" s="619"/>
      <c r="DO29" s="619"/>
      <c r="DP29" s="619"/>
      <c r="DQ29" s="619"/>
      <c r="DR29" s="619"/>
      <c r="DS29" s="619"/>
      <c r="DT29" s="619"/>
      <c r="DU29" s="619"/>
      <c r="DV29" s="620"/>
      <c r="DW29" s="598">
        <v>10.5</v>
      </c>
      <c r="DX29" s="621"/>
      <c r="DY29" s="621"/>
      <c r="DZ29" s="621"/>
      <c r="EA29" s="621"/>
      <c r="EB29" s="621"/>
      <c r="EC29" s="622"/>
    </row>
    <row r="30" spans="2:133" ht="11.25" customHeight="1" x14ac:dyDescent="0.15">
      <c r="B30" s="590" t="s">
        <v>287</v>
      </c>
      <c r="C30" s="591"/>
      <c r="D30" s="591"/>
      <c r="E30" s="591"/>
      <c r="F30" s="591"/>
      <c r="G30" s="591"/>
      <c r="H30" s="591"/>
      <c r="I30" s="591"/>
      <c r="J30" s="591"/>
      <c r="K30" s="591"/>
      <c r="L30" s="591"/>
      <c r="M30" s="591"/>
      <c r="N30" s="591"/>
      <c r="O30" s="591"/>
      <c r="P30" s="591"/>
      <c r="Q30" s="592"/>
      <c r="R30" s="593">
        <v>316563</v>
      </c>
      <c r="S30" s="594"/>
      <c r="T30" s="594"/>
      <c r="U30" s="594"/>
      <c r="V30" s="594"/>
      <c r="W30" s="594"/>
      <c r="X30" s="594"/>
      <c r="Y30" s="595"/>
      <c r="Z30" s="596">
        <v>9</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98.4</v>
      </c>
      <c r="BH30" s="652"/>
      <c r="BI30" s="652"/>
      <c r="BJ30" s="652"/>
      <c r="BK30" s="652"/>
      <c r="BL30" s="652"/>
      <c r="BM30" s="588">
        <v>87.6</v>
      </c>
      <c r="BN30" s="652"/>
      <c r="BO30" s="652"/>
      <c r="BP30" s="652"/>
      <c r="BQ30" s="653"/>
      <c r="BR30" s="651">
        <v>97.6</v>
      </c>
      <c r="BS30" s="652"/>
      <c r="BT30" s="652"/>
      <c r="BU30" s="652"/>
      <c r="BV30" s="652"/>
      <c r="BW30" s="652"/>
      <c r="BX30" s="588">
        <v>87.1</v>
      </c>
      <c r="BY30" s="652"/>
      <c r="BZ30" s="652"/>
      <c r="CA30" s="652"/>
      <c r="CB30" s="653"/>
      <c r="CD30" s="656"/>
      <c r="CE30" s="657"/>
      <c r="CF30" s="607" t="s">
        <v>290</v>
      </c>
      <c r="CG30" s="608"/>
      <c r="CH30" s="608"/>
      <c r="CI30" s="608"/>
      <c r="CJ30" s="608"/>
      <c r="CK30" s="608"/>
      <c r="CL30" s="608"/>
      <c r="CM30" s="608"/>
      <c r="CN30" s="608"/>
      <c r="CO30" s="608"/>
      <c r="CP30" s="608"/>
      <c r="CQ30" s="609"/>
      <c r="CR30" s="593">
        <v>163716</v>
      </c>
      <c r="CS30" s="594"/>
      <c r="CT30" s="594"/>
      <c r="CU30" s="594"/>
      <c r="CV30" s="594"/>
      <c r="CW30" s="594"/>
      <c r="CX30" s="594"/>
      <c r="CY30" s="595"/>
      <c r="CZ30" s="627">
        <v>5.3</v>
      </c>
      <c r="DA30" s="628"/>
      <c r="DB30" s="628"/>
      <c r="DC30" s="629"/>
      <c r="DD30" s="602">
        <v>158995</v>
      </c>
      <c r="DE30" s="594"/>
      <c r="DF30" s="594"/>
      <c r="DG30" s="594"/>
      <c r="DH30" s="594"/>
      <c r="DI30" s="594"/>
      <c r="DJ30" s="594"/>
      <c r="DK30" s="595"/>
      <c r="DL30" s="602">
        <v>158995</v>
      </c>
      <c r="DM30" s="594"/>
      <c r="DN30" s="594"/>
      <c r="DO30" s="594"/>
      <c r="DP30" s="594"/>
      <c r="DQ30" s="594"/>
      <c r="DR30" s="594"/>
      <c r="DS30" s="594"/>
      <c r="DT30" s="594"/>
      <c r="DU30" s="594"/>
      <c r="DV30" s="595"/>
      <c r="DW30" s="598">
        <v>8.8000000000000007</v>
      </c>
      <c r="DX30" s="621"/>
      <c r="DY30" s="621"/>
      <c r="DZ30" s="621"/>
      <c r="EA30" s="621"/>
      <c r="EB30" s="621"/>
      <c r="EC30" s="622"/>
    </row>
    <row r="31" spans="2:133" ht="11.25" customHeight="1" x14ac:dyDescent="0.15">
      <c r="B31" s="590" t="s">
        <v>291</v>
      </c>
      <c r="C31" s="591"/>
      <c r="D31" s="591"/>
      <c r="E31" s="591"/>
      <c r="F31" s="591"/>
      <c r="G31" s="591"/>
      <c r="H31" s="591"/>
      <c r="I31" s="591"/>
      <c r="J31" s="591"/>
      <c r="K31" s="591"/>
      <c r="L31" s="591"/>
      <c r="M31" s="591"/>
      <c r="N31" s="591"/>
      <c r="O31" s="591"/>
      <c r="P31" s="591"/>
      <c r="Q31" s="592"/>
      <c r="R31" s="593">
        <v>195393</v>
      </c>
      <c r="S31" s="594"/>
      <c r="T31" s="594"/>
      <c r="U31" s="594"/>
      <c r="V31" s="594"/>
      <c r="W31" s="594"/>
      <c r="X31" s="594"/>
      <c r="Y31" s="595"/>
      <c r="Z31" s="596">
        <v>5.6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98.5</v>
      </c>
      <c r="BH31" s="619"/>
      <c r="BI31" s="619"/>
      <c r="BJ31" s="619"/>
      <c r="BK31" s="619"/>
      <c r="BL31" s="619"/>
      <c r="BM31" s="599">
        <v>93.9</v>
      </c>
      <c r="BN31" s="649"/>
      <c r="BO31" s="649"/>
      <c r="BP31" s="649"/>
      <c r="BQ31" s="650"/>
      <c r="BR31" s="648">
        <v>97.9</v>
      </c>
      <c r="BS31" s="619"/>
      <c r="BT31" s="619"/>
      <c r="BU31" s="619"/>
      <c r="BV31" s="619"/>
      <c r="BW31" s="619"/>
      <c r="BX31" s="599">
        <v>93.4</v>
      </c>
      <c r="BY31" s="649"/>
      <c r="BZ31" s="649"/>
      <c r="CA31" s="649"/>
      <c r="CB31" s="650"/>
      <c r="CD31" s="656"/>
      <c r="CE31" s="657"/>
      <c r="CF31" s="607" t="s">
        <v>294</v>
      </c>
      <c r="CG31" s="608"/>
      <c r="CH31" s="608"/>
      <c r="CI31" s="608"/>
      <c r="CJ31" s="608"/>
      <c r="CK31" s="608"/>
      <c r="CL31" s="608"/>
      <c r="CM31" s="608"/>
      <c r="CN31" s="608"/>
      <c r="CO31" s="608"/>
      <c r="CP31" s="608"/>
      <c r="CQ31" s="609"/>
      <c r="CR31" s="593">
        <v>30883</v>
      </c>
      <c r="CS31" s="619"/>
      <c r="CT31" s="619"/>
      <c r="CU31" s="619"/>
      <c r="CV31" s="619"/>
      <c r="CW31" s="619"/>
      <c r="CX31" s="619"/>
      <c r="CY31" s="620"/>
      <c r="CZ31" s="627">
        <v>1</v>
      </c>
      <c r="DA31" s="628"/>
      <c r="DB31" s="628"/>
      <c r="DC31" s="629"/>
      <c r="DD31" s="602">
        <v>30883</v>
      </c>
      <c r="DE31" s="619"/>
      <c r="DF31" s="619"/>
      <c r="DG31" s="619"/>
      <c r="DH31" s="619"/>
      <c r="DI31" s="619"/>
      <c r="DJ31" s="619"/>
      <c r="DK31" s="620"/>
      <c r="DL31" s="602">
        <v>30883</v>
      </c>
      <c r="DM31" s="619"/>
      <c r="DN31" s="619"/>
      <c r="DO31" s="619"/>
      <c r="DP31" s="619"/>
      <c r="DQ31" s="619"/>
      <c r="DR31" s="619"/>
      <c r="DS31" s="619"/>
      <c r="DT31" s="619"/>
      <c r="DU31" s="619"/>
      <c r="DV31" s="620"/>
      <c r="DW31" s="598">
        <v>1.7</v>
      </c>
      <c r="DX31" s="621"/>
      <c r="DY31" s="621"/>
      <c r="DZ31" s="621"/>
      <c r="EA31" s="621"/>
      <c r="EB31" s="621"/>
      <c r="EC31" s="622"/>
    </row>
    <row r="32" spans="2:133" ht="11.25" customHeight="1" x14ac:dyDescent="0.15">
      <c r="B32" s="590" t="s">
        <v>295</v>
      </c>
      <c r="C32" s="591"/>
      <c r="D32" s="591"/>
      <c r="E32" s="591"/>
      <c r="F32" s="591"/>
      <c r="G32" s="591"/>
      <c r="H32" s="591"/>
      <c r="I32" s="591"/>
      <c r="J32" s="591"/>
      <c r="K32" s="591"/>
      <c r="L32" s="591"/>
      <c r="M32" s="591"/>
      <c r="N32" s="591"/>
      <c r="O32" s="591"/>
      <c r="P32" s="591"/>
      <c r="Q32" s="592"/>
      <c r="R32" s="593">
        <v>10043</v>
      </c>
      <c r="S32" s="594"/>
      <c r="T32" s="594"/>
      <c r="U32" s="594"/>
      <c r="V32" s="594"/>
      <c r="W32" s="594"/>
      <c r="X32" s="594"/>
      <c r="Y32" s="595"/>
      <c r="Z32" s="596">
        <v>0.3</v>
      </c>
      <c r="AA32" s="596"/>
      <c r="AB32" s="596"/>
      <c r="AC32" s="596"/>
      <c r="AD32" s="597">
        <v>6</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98.2</v>
      </c>
      <c r="BH32" s="661"/>
      <c r="BI32" s="661"/>
      <c r="BJ32" s="661"/>
      <c r="BK32" s="661"/>
      <c r="BL32" s="661"/>
      <c r="BM32" s="662">
        <v>81.2</v>
      </c>
      <c r="BN32" s="661"/>
      <c r="BO32" s="661"/>
      <c r="BP32" s="661"/>
      <c r="BQ32" s="663"/>
      <c r="BR32" s="660">
        <v>97</v>
      </c>
      <c r="BS32" s="661"/>
      <c r="BT32" s="661"/>
      <c r="BU32" s="661"/>
      <c r="BV32" s="661"/>
      <c r="BW32" s="661"/>
      <c r="BX32" s="662">
        <v>80.900000000000006</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1"/>
      <c r="DY32" s="621"/>
      <c r="DZ32" s="621"/>
      <c r="EA32" s="621"/>
      <c r="EB32" s="621"/>
      <c r="EC32" s="622"/>
    </row>
    <row r="33" spans="2:133" ht="11.25" customHeight="1" x14ac:dyDescent="0.15">
      <c r="B33" s="590" t="s">
        <v>298</v>
      </c>
      <c r="C33" s="591"/>
      <c r="D33" s="591"/>
      <c r="E33" s="591"/>
      <c r="F33" s="591"/>
      <c r="G33" s="591"/>
      <c r="H33" s="591"/>
      <c r="I33" s="591"/>
      <c r="J33" s="591"/>
      <c r="K33" s="591"/>
      <c r="L33" s="591"/>
      <c r="M33" s="591"/>
      <c r="N33" s="591"/>
      <c r="O33" s="591"/>
      <c r="P33" s="591"/>
      <c r="Q33" s="592"/>
      <c r="R33" s="593">
        <v>112135</v>
      </c>
      <c r="S33" s="594"/>
      <c r="T33" s="594"/>
      <c r="U33" s="594"/>
      <c r="V33" s="594"/>
      <c r="W33" s="594"/>
      <c r="X33" s="594"/>
      <c r="Y33" s="595"/>
      <c r="Z33" s="596">
        <v>3.2</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1648676</v>
      </c>
      <c r="CS33" s="619"/>
      <c r="CT33" s="619"/>
      <c r="CU33" s="619"/>
      <c r="CV33" s="619"/>
      <c r="CW33" s="619"/>
      <c r="CX33" s="619"/>
      <c r="CY33" s="620"/>
      <c r="CZ33" s="627">
        <v>53.1</v>
      </c>
      <c r="DA33" s="628"/>
      <c r="DB33" s="628"/>
      <c r="DC33" s="629"/>
      <c r="DD33" s="602">
        <v>1060796</v>
      </c>
      <c r="DE33" s="619"/>
      <c r="DF33" s="619"/>
      <c r="DG33" s="619"/>
      <c r="DH33" s="619"/>
      <c r="DI33" s="619"/>
      <c r="DJ33" s="619"/>
      <c r="DK33" s="620"/>
      <c r="DL33" s="602">
        <v>787302</v>
      </c>
      <c r="DM33" s="619"/>
      <c r="DN33" s="619"/>
      <c r="DO33" s="619"/>
      <c r="DP33" s="619"/>
      <c r="DQ33" s="619"/>
      <c r="DR33" s="619"/>
      <c r="DS33" s="619"/>
      <c r="DT33" s="619"/>
      <c r="DU33" s="619"/>
      <c r="DV33" s="620"/>
      <c r="DW33" s="598">
        <v>43.3</v>
      </c>
      <c r="DX33" s="621"/>
      <c r="DY33" s="621"/>
      <c r="DZ33" s="621"/>
      <c r="EA33" s="621"/>
      <c r="EB33" s="621"/>
      <c r="EC33" s="622"/>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762382</v>
      </c>
      <c r="CS34" s="594"/>
      <c r="CT34" s="594"/>
      <c r="CU34" s="594"/>
      <c r="CV34" s="594"/>
      <c r="CW34" s="594"/>
      <c r="CX34" s="594"/>
      <c r="CY34" s="595"/>
      <c r="CZ34" s="627">
        <v>24.6</v>
      </c>
      <c r="DA34" s="628"/>
      <c r="DB34" s="628"/>
      <c r="DC34" s="629"/>
      <c r="DD34" s="602">
        <v>287796</v>
      </c>
      <c r="DE34" s="594"/>
      <c r="DF34" s="594"/>
      <c r="DG34" s="594"/>
      <c r="DH34" s="594"/>
      <c r="DI34" s="594"/>
      <c r="DJ34" s="594"/>
      <c r="DK34" s="595"/>
      <c r="DL34" s="602">
        <v>206823</v>
      </c>
      <c r="DM34" s="594"/>
      <c r="DN34" s="594"/>
      <c r="DO34" s="594"/>
      <c r="DP34" s="594"/>
      <c r="DQ34" s="594"/>
      <c r="DR34" s="594"/>
      <c r="DS34" s="594"/>
      <c r="DT34" s="594"/>
      <c r="DU34" s="594"/>
      <c r="DV34" s="595"/>
      <c r="DW34" s="598">
        <v>11.4</v>
      </c>
      <c r="DX34" s="621"/>
      <c r="DY34" s="621"/>
      <c r="DZ34" s="621"/>
      <c r="EA34" s="621"/>
      <c r="EB34" s="621"/>
      <c r="EC34" s="622"/>
    </row>
    <row r="35" spans="2:133" ht="11.25" customHeight="1" x14ac:dyDescent="0.15">
      <c r="B35" s="590" t="s">
        <v>304</v>
      </c>
      <c r="C35" s="591"/>
      <c r="D35" s="591"/>
      <c r="E35" s="591"/>
      <c r="F35" s="591"/>
      <c r="G35" s="591"/>
      <c r="H35" s="591"/>
      <c r="I35" s="591"/>
      <c r="J35" s="591"/>
      <c r="K35" s="591"/>
      <c r="L35" s="591"/>
      <c r="M35" s="591"/>
      <c r="N35" s="591"/>
      <c r="O35" s="591"/>
      <c r="P35" s="591"/>
      <c r="Q35" s="592"/>
      <c r="R35" s="593">
        <v>99935</v>
      </c>
      <c r="S35" s="594"/>
      <c r="T35" s="594"/>
      <c r="U35" s="594"/>
      <c r="V35" s="594"/>
      <c r="W35" s="594"/>
      <c r="X35" s="594"/>
      <c r="Y35" s="595"/>
      <c r="Z35" s="596">
        <v>2.8</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411641</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9143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33354</v>
      </c>
      <c r="CS35" s="619"/>
      <c r="CT35" s="619"/>
      <c r="CU35" s="619"/>
      <c r="CV35" s="619"/>
      <c r="CW35" s="619"/>
      <c r="CX35" s="619"/>
      <c r="CY35" s="620"/>
      <c r="CZ35" s="627">
        <v>1.1000000000000001</v>
      </c>
      <c r="DA35" s="628"/>
      <c r="DB35" s="628"/>
      <c r="DC35" s="629"/>
      <c r="DD35" s="602">
        <v>25569</v>
      </c>
      <c r="DE35" s="619"/>
      <c r="DF35" s="619"/>
      <c r="DG35" s="619"/>
      <c r="DH35" s="619"/>
      <c r="DI35" s="619"/>
      <c r="DJ35" s="619"/>
      <c r="DK35" s="620"/>
      <c r="DL35" s="602">
        <v>25569</v>
      </c>
      <c r="DM35" s="619"/>
      <c r="DN35" s="619"/>
      <c r="DO35" s="619"/>
      <c r="DP35" s="619"/>
      <c r="DQ35" s="619"/>
      <c r="DR35" s="619"/>
      <c r="DS35" s="619"/>
      <c r="DT35" s="619"/>
      <c r="DU35" s="619"/>
      <c r="DV35" s="620"/>
      <c r="DW35" s="598">
        <v>1.4</v>
      </c>
      <c r="DX35" s="621"/>
      <c r="DY35" s="621"/>
      <c r="DZ35" s="621"/>
      <c r="EA35" s="621"/>
      <c r="EB35" s="621"/>
      <c r="EC35" s="622"/>
    </row>
    <row r="36" spans="2:133" ht="11.25" customHeight="1" x14ac:dyDescent="0.15">
      <c r="B36" s="636" t="s">
        <v>308</v>
      </c>
      <c r="C36" s="637"/>
      <c r="D36" s="637"/>
      <c r="E36" s="637"/>
      <c r="F36" s="637"/>
      <c r="G36" s="637"/>
      <c r="H36" s="637"/>
      <c r="I36" s="637"/>
      <c r="J36" s="637"/>
      <c r="K36" s="637"/>
      <c r="L36" s="637"/>
      <c r="M36" s="637"/>
      <c r="N36" s="637"/>
      <c r="O36" s="637"/>
      <c r="P36" s="637"/>
      <c r="Q36" s="638"/>
      <c r="R36" s="665">
        <v>3507569</v>
      </c>
      <c r="S36" s="666"/>
      <c r="T36" s="666"/>
      <c r="U36" s="666"/>
      <c r="V36" s="666"/>
      <c r="W36" s="666"/>
      <c r="X36" s="666"/>
      <c r="Y36" s="667"/>
      <c r="Z36" s="668">
        <v>100</v>
      </c>
      <c r="AA36" s="668"/>
      <c r="AB36" s="668"/>
      <c r="AC36" s="668"/>
      <c r="AD36" s="669">
        <v>1716709</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190751</v>
      </c>
      <c r="BA36" s="594"/>
      <c r="BB36" s="594"/>
      <c r="BC36" s="594"/>
      <c r="BD36" s="619"/>
      <c r="BE36" s="619"/>
      <c r="BF36" s="650"/>
      <c r="BG36" s="607" t="s">
        <v>310</v>
      </c>
      <c r="BH36" s="608"/>
      <c r="BI36" s="608"/>
      <c r="BJ36" s="608"/>
      <c r="BK36" s="608"/>
      <c r="BL36" s="608"/>
      <c r="BM36" s="608"/>
      <c r="BN36" s="608"/>
      <c r="BO36" s="608"/>
      <c r="BP36" s="608"/>
      <c r="BQ36" s="608"/>
      <c r="BR36" s="608"/>
      <c r="BS36" s="608"/>
      <c r="BT36" s="608"/>
      <c r="BU36" s="609"/>
      <c r="BV36" s="593">
        <v>-28515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336054</v>
      </c>
      <c r="CS36" s="594"/>
      <c r="CT36" s="594"/>
      <c r="CU36" s="594"/>
      <c r="CV36" s="594"/>
      <c r="CW36" s="594"/>
      <c r="CX36" s="594"/>
      <c r="CY36" s="595"/>
      <c r="CZ36" s="627">
        <v>10.8</v>
      </c>
      <c r="DA36" s="628"/>
      <c r="DB36" s="628"/>
      <c r="DC36" s="629"/>
      <c r="DD36" s="602">
        <v>265119</v>
      </c>
      <c r="DE36" s="594"/>
      <c r="DF36" s="594"/>
      <c r="DG36" s="594"/>
      <c r="DH36" s="594"/>
      <c r="DI36" s="594"/>
      <c r="DJ36" s="594"/>
      <c r="DK36" s="595"/>
      <c r="DL36" s="602">
        <v>257986</v>
      </c>
      <c r="DM36" s="594"/>
      <c r="DN36" s="594"/>
      <c r="DO36" s="594"/>
      <c r="DP36" s="594"/>
      <c r="DQ36" s="594"/>
      <c r="DR36" s="594"/>
      <c r="DS36" s="594"/>
      <c r="DT36" s="594"/>
      <c r="DU36" s="594"/>
      <c r="DV36" s="595"/>
      <c r="DW36" s="598">
        <v>14.2</v>
      </c>
      <c r="DX36" s="621"/>
      <c r="DY36" s="621"/>
      <c r="DZ36" s="621"/>
      <c r="EA36" s="621"/>
      <c r="EB36" s="621"/>
      <c r="EC36" s="622"/>
    </row>
    <row r="37" spans="2:133" ht="11.25" customHeight="1" x14ac:dyDescent="0.15">
      <c r="AQ37" s="672" t="s">
        <v>312</v>
      </c>
      <c r="AR37" s="673"/>
      <c r="AS37" s="673"/>
      <c r="AT37" s="673"/>
      <c r="AU37" s="673"/>
      <c r="AV37" s="673"/>
      <c r="AW37" s="673"/>
      <c r="AX37" s="673"/>
      <c r="AY37" s="674"/>
      <c r="AZ37" s="593">
        <v>67932</v>
      </c>
      <c r="BA37" s="594"/>
      <c r="BB37" s="594"/>
      <c r="BC37" s="594"/>
      <c r="BD37" s="619"/>
      <c r="BE37" s="619"/>
      <c r="BF37" s="650"/>
      <c r="BG37" s="607" t="s">
        <v>313</v>
      </c>
      <c r="BH37" s="608"/>
      <c r="BI37" s="608"/>
      <c r="BJ37" s="608"/>
      <c r="BK37" s="608"/>
      <c r="BL37" s="608"/>
      <c r="BM37" s="608"/>
      <c r="BN37" s="608"/>
      <c r="BO37" s="608"/>
      <c r="BP37" s="608"/>
      <c r="BQ37" s="608"/>
      <c r="BR37" s="608"/>
      <c r="BS37" s="608"/>
      <c r="BT37" s="608"/>
      <c r="BU37" s="609"/>
      <c r="BV37" s="593">
        <v>692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183509</v>
      </c>
      <c r="CS37" s="619"/>
      <c r="CT37" s="619"/>
      <c r="CU37" s="619"/>
      <c r="CV37" s="619"/>
      <c r="CW37" s="619"/>
      <c r="CX37" s="619"/>
      <c r="CY37" s="620"/>
      <c r="CZ37" s="627">
        <v>5.9</v>
      </c>
      <c r="DA37" s="628"/>
      <c r="DB37" s="628"/>
      <c r="DC37" s="629"/>
      <c r="DD37" s="602">
        <v>183509</v>
      </c>
      <c r="DE37" s="619"/>
      <c r="DF37" s="619"/>
      <c r="DG37" s="619"/>
      <c r="DH37" s="619"/>
      <c r="DI37" s="619"/>
      <c r="DJ37" s="619"/>
      <c r="DK37" s="620"/>
      <c r="DL37" s="602">
        <v>183509</v>
      </c>
      <c r="DM37" s="619"/>
      <c r="DN37" s="619"/>
      <c r="DO37" s="619"/>
      <c r="DP37" s="619"/>
      <c r="DQ37" s="619"/>
      <c r="DR37" s="619"/>
      <c r="DS37" s="619"/>
      <c r="DT37" s="619"/>
      <c r="DU37" s="619"/>
      <c r="DV37" s="620"/>
      <c r="DW37" s="598">
        <v>10.1</v>
      </c>
      <c r="DX37" s="621"/>
      <c r="DY37" s="621"/>
      <c r="DZ37" s="621"/>
      <c r="EA37" s="621"/>
      <c r="EB37" s="621"/>
      <c r="EC37" s="622"/>
    </row>
    <row r="38" spans="2:133" ht="11.25" customHeight="1" x14ac:dyDescent="0.15">
      <c r="AQ38" s="672" t="s">
        <v>315</v>
      </c>
      <c r="AR38" s="673"/>
      <c r="AS38" s="673"/>
      <c r="AT38" s="673"/>
      <c r="AU38" s="673"/>
      <c r="AV38" s="673"/>
      <c r="AW38" s="673"/>
      <c r="AX38" s="673"/>
      <c r="AY38" s="674"/>
      <c r="AZ38" s="593">
        <v>502</v>
      </c>
      <c r="BA38" s="594"/>
      <c r="BB38" s="594"/>
      <c r="BC38" s="594"/>
      <c r="BD38" s="619"/>
      <c r="BE38" s="619"/>
      <c r="BF38" s="650"/>
      <c r="BG38" s="607" t="s">
        <v>316</v>
      </c>
      <c r="BH38" s="608"/>
      <c r="BI38" s="608"/>
      <c r="BJ38" s="608"/>
      <c r="BK38" s="608"/>
      <c r="BL38" s="608"/>
      <c r="BM38" s="608"/>
      <c r="BN38" s="608"/>
      <c r="BO38" s="608"/>
      <c r="BP38" s="608"/>
      <c r="BQ38" s="608"/>
      <c r="BR38" s="608"/>
      <c r="BS38" s="608"/>
      <c r="BT38" s="608"/>
      <c r="BU38" s="609"/>
      <c r="BV38" s="593">
        <v>1372</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411139</v>
      </c>
      <c r="CS38" s="594"/>
      <c r="CT38" s="594"/>
      <c r="CU38" s="594"/>
      <c r="CV38" s="594"/>
      <c r="CW38" s="594"/>
      <c r="CX38" s="594"/>
      <c r="CY38" s="595"/>
      <c r="CZ38" s="627">
        <v>13.2</v>
      </c>
      <c r="DA38" s="628"/>
      <c r="DB38" s="628"/>
      <c r="DC38" s="629"/>
      <c r="DD38" s="602">
        <v>381521</v>
      </c>
      <c r="DE38" s="594"/>
      <c r="DF38" s="594"/>
      <c r="DG38" s="594"/>
      <c r="DH38" s="594"/>
      <c r="DI38" s="594"/>
      <c r="DJ38" s="594"/>
      <c r="DK38" s="595"/>
      <c r="DL38" s="602">
        <v>296724</v>
      </c>
      <c r="DM38" s="594"/>
      <c r="DN38" s="594"/>
      <c r="DO38" s="594"/>
      <c r="DP38" s="594"/>
      <c r="DQ38" s="594"/>
      <c r="DR38" s="594"/>
      <c r="DS38" s="594"/>
      <c r="DT38" s="594"/>
      <c r="DU38" s="594"/>
      <c r="DV38" s="595"/>
      <c r="DW38" s="598">
        <v>16.3</v>
      </c>
      <c r="DX38" s="621"/>
      <c r="DY38" s="621"/>
      <c r="DZ38" s="621"/>
      <c r="EA38" s="621"/>
      <c r="EB38" s="621"/>
      <c r="EC38" s="622"/>
    </row>
    <row r="39" spans="2:133" ht="11.25" customHeight="1" x14ac:dyDescent="0.15">
      <c r="AQ39" s="672" t="s">
        <v>318</v>
      </c>
      <c r="AR39" s="673"/>
      <c r="AS39" s="673"/>
      <c r="AT39" s="673"/>
      <c r="AU39" s="673"/>
      <c r="AV39" s="673"/>
      <c r="AW39" s="673"/>
      <c r="AX39" s="673"/>
      <c r="AY39" s="674"/>
      <c r="AZ39" s="593" t="s">
        <v>319</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111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101774</v>
      </c>
      <c r="CS39" s="619"/>
      <c r="CT39" s="619"/>
      <c r="CU39" s="619"/>
      <c r="CV39" s="619"/>
      <c r="CW39" s="619"/>
      <c r="CX39" s="619"/>
      <c r="CY39" s="620"/>
      <c r="CZ39" s="627">
        <v>3.3</v>
      </c>
      <c r="DA39" s="628"/>
      <c r="DB39" s="628"/>
      <c r="DC39" s="629"/>
      <c r="DD39" s="602">
        <v>100118</v>
      </c>
      <c r="DE39" s="619"/>
      <c r="DF39" s="619"/>
      <c r="DG39" s="619"/>
      <c r="DH39" s="619"/>
      <c r="DI39" s="619"/>
      <c r="DJ39" s="619"/>
      <c r="DK39" s="620"/>
      <c r="DL39" s="602" t="s">
        <v>319</v>
      </c>
      <c r="DM39" s="619"/>
      <c r="DN39" s="619"/>
      <c r="DO39" s="619"/>
      <c r="DP39" s="619"/>
      <c r="DQ39" s="619"/>
      <c r="DR39" s="619"/>
      <c r="DS39" s="619"/>
      <c r="DT39" s="619"/>
      <c r="DU39" s="619"/>
      <c r="DV39" s="620"/>
      <c r="DW39" s="598" t="s">
        <v>319</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67504</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106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3973</v>
      </c>
      <c r="CS40" s="594"/>
      <c r="CT40" s="594"/>
      <c r="CU40" s="594"/>
      <c r="CV40" s="594"/>
      <c r="CW40" s="594"/>
      <c r="CX40" s="594"/>
      <c r="CY40" s="595"/>
      <c r="CZ40" s="627">
        <v>0.1</v>
      </c>
      <c r="DA40" s="628"/>
      <c r="DB40" s="628"/>
      <c r="DC40" s="629"/>
      <c r="DD40" s="602">
        <v>673</v>
      </c>
      <c r="DE40" s="594"/>
      <c r="DF40" s="594"/>
      <c r="DG40" s="594"/>
      <c r="DH40" s="594"/>
      <c r="DI40" s="594"/>
      <c r="DJ40" s="594"/>
      <c r="DK40" s="595"/>
      <c r="DL40" s="602">
        <v>200</v>
      </c>
      <c r="DM40" s="594"/>
      <c r="DN40" s="594"/>
      <c r="DO40" s="594"/>
      <c r="DP40" s="594"/>
      <c r="DQ40" s="594"/>
      <c r="DR40" s="594"/>
      <c r="DS40" s="594"/>
      <c r="DT40" s="594"/>
      <c r="DU40" s="594"/>
      <c r="DV40" s="595"/>
      <c r="DW40" s="598">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84952</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257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19"/>
      <c r="CT41" s="619"/>
      <c r="CU41" s="619"/>
      <c r="CV41" s="619"/>
      <c r="CW41" s="619"/>
      <c r="CX41" s="619"/>
      <c r="CY41" s="620"/>
      <c r="CZ41" s="627" t="s">
        <v>329</v>
      </c>
      <c r="DA41" s="628"/>
      <c r="DB41" s="628"/>
      <c r="DC41" s="629"/>
      <c r="DD41" s="602" t="s">
        <v>329</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530928</v>
      </c>
      <c r="CS42" s="594"/>
      <c r="CT42" s="594"/>
      <c r="CU42" s="594"/>
      <c r="CV42" s="594"/>
      <c r="CW42" s="594"/>
      <c r="CX42" s="594"/>
      <c r="CY42" s="595"/>
      <c r="CZ42" s="627">
        <v>17.100000000000001</v>
      </c>
      <c r="DA42" s="686"/>
      <c r="DB42" s="686"/>
      <c r="DC42" s="687"/>
      <c r="DD42" s="602">
        <v>184913</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t="s">
        <v>319</v>
      </c>
      <c r="CS43" s="619"/>
      <c r="CT43" s="619"/>
      <c r="CU43" s="619"/>
      <c r="CV43" s="619"/>
      <c r="CW43" s="619"/>
      <c r="CX43" s="619"/>
      <c r="CY43" s="620"/>
      <c r="CZ43" s="627" t="s">
        <v>319</v>
      </c>
      <c r="DA43" s="628"/>
      <c r="DB43" s="628"/>
      <c r="DC43" s="629"/>
      <c r="DD43" s="602" t="s">
        <v>319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9" t="s">
        <v>285</v>
      </c>
      <c r="CE44" s="700"/>
      <c r="CF44" s="590" t="s">
        <v>335</v>
      </c>
      <c r="CG44" s="591"/>
      <c r="CH44" s="591"/>
      <c r="CI44" s="591"/>
      <c r="CJ44" s="591"/>
      <c r="CK44" s="591"/>
      <c r="CL44" s="591"/>
      <c r="CM44" s="591"/>
      <c r="CN44" s="591"/>
      <c r="CO44" s="591"/>
      <c r="CP44" s="591"/>
      <c r="CQ44" s="592"/>
      <c r="CR44" s="593">
        <v>487325</v>
      </c>
      <c r="CS44" s="594"/>
      <c r="CT44" s="594"/>
      <c r="CU44" s="594"/>
      <c r="CV44" s="594"/>
      <c r="CW44" s="594"/>
      <c r="CX44" s="594"/>
      <c r="CY44" s="595"/>
      <c r="CZ44" s="627">
        <v>15.7</v>
      </c>
      <c r="DA44" s="686"/>
      <c r="DB44" s="686"/>
      <c r="DC44" s="687"/>
      <c r="DD44" s="602">
        <v>182105</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336</v>
      </c>
      <c r="CG45" s="591"/>
      <c r="CH45" s="591"/>
      <c r="CI45" s="591"/>
      <c r="CJ45" s="591"/>
      <c r="CK45" s="591"/>
      <c r="CL45" s="591"/>
      <c r="CM45" s="591"/>
      <c r="CN45" s="591"/>
      <c r="CO45" s="591"/>
      <c r="CP45" s="591"/>
      <c r="CQ45" s="592"/>
      <c r="CR45" s="593">
        <v>263880</v>
      </c>
      <c r="CS45" s="619"/>
      <c r="CT45" s="619"/>
      <c r="CU45" s="619"/>
      <c r="CV45" s="619"/>
      <c r="CW45" s="619"/>
      <c r="CX45" s="619"/>
      <c r="CY45" s="620"/>
      <c r="CZ45" s="627">
        <v>8.5</v>
      </c>
      <c r="DA45" s="628"/>
      <c r="DB45" s="628"/>
      <c r="DC45" s="629"/>
      <c r="DD45" s="602" t="s">
        <v>319</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337</v>
      </c>
      <c r="CG46" s="591"/>
      <c r="CH46" s="591"/>
      <c r="CI46" s="591"/>
      <c r="CJ46" s="591"/>
      <c r="CK46" s="591"/>
      <c r="CL46" s="591"/>
      <c r="CM46" s="591"/>
      <c r="CN46" s="591"/>
      <c r="CO46" s="591"/>
      <c r="CP46" s="591"/>
      <c r="CQ46" s="592"/>
      <c r="CR46" s="593">
        <v>220715</v>
      </c>
      <c r="CS46" s="594"/>
      <c r="CT46" s="594"/>
      <c r="CU46" s="594"/>
      <c r="CV46" s="594"/>
      <c r="CW46" s="594"/>
      <c r="CX46" s="594"/>
      <c r="CY46" s="595"/>
      <c r="CZ46" s="627">
        <v>7.1</v>
      </c>
      <c r="DA46" s="686"/>
      <c r="DB46" s="686"/>
      <c r="DC46" s="687"/>
      <c r="DD46" s="602">
        <v>179375</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338</v>
      </c>
      <c r="CG47" s="591"/>
      <c r="CH47" s="591"/>
      <c r="CI47" s="591"/>
      <c r="CJ47" s="591"/>
      <c r="CK47" s="591"/>
      <c r="CL47" s="591"/>
      <c r="CM47" s="591"/>
      <c r="CN47" s="591"/>
      <c r="CO47" s="591"/>
      <c r="CP47" s="591"/>
      <c r="CQ47" s="592"/>
      <c r="CR47" s="593">
        <v>43603</v>
      </c>
      <c r="CS47" s="619"/>
      <c r="CT47" s="619"/>
      <c r="CU47" s="619"/>
      <c r="CV47" s="619"/>
      <c r="CW47" s="619"/>
      <c r="CX47" s="619"/>
      <c r="CY47" s="620"/>
      <c r="CZ47" s="627">
        <v>1.4</v>
      </c>
      <c r="DA47" s="628"/>
      <c r="DB47" s="628"/>
      <c r="DC47" s="629"/>
      <c r="DD47" s="602">
        <v>2808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339</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86"/>
      <c r="DB48" s="686"/>
      <c r="DC48" s="687"/>
      <c r="DD48" s="602" t="s">
        <v>319</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340</v>
      </c>
      <c r="CE49" s="637"/>
      <c r="CF49" s="637"/>
      <c r="CG49" s="637"/>
      <c r="CH49" s="637"/>
      <c r="CI49" s="637"/>
      <c r="CJ49" s="637"/>
      <c r="CK49" s="637"/>
      <c r="CL49" s="637"/>
      <c r="CM49" s="637"/>
      <c r="CN49" s="637"/>
      <c r="CO49" s="637"/>
      <c r="CP49" s="637"/>
      <c r="CQ49" s="638"/>
      <c r="CR49" s="665">
        <v>3105329</v>
      </c>
      <c r="CS49" s="661"/>
      <c r="CT49" s="661"/>
      <c r="CU49" s="661"/>
      <c r="CV49" s="661"/>
      <c r="CW49" s="661"/>
      <c r="CX49" s="661"/>
      <c r="CY49" s="688"/>
      <c r="CZ49" s="689">
        <v>100</v>
      </c>
      <c r="DA49" s="690"/>
      <c r="DB49" s="690"/>
      <c r="DC49" s="691"/>
      <c r="DD49" s="692">
        <v>1959257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V7" sqref="DV7:DZ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3504</v>
      </c>
      <c r="R7" s="723"/>
      <c r="S7" s="723"/>
      <c r="T7" s="723"/>
      <c r="U7" s="723"/>
      <c r="V7" s="723">
        <v>3105</v>
      </c>
      <c r="W7" s="723"/>
      <c r="X7" s="723"/>
      <c r="Y7" s="723"/>
      <c r="Z7" s="723"/>
      <c r="AA7" s="723">
        <v>399</v>
      </c>
      <c r="AB7" s="723"/>
      <c r="AC7" s="723"/>
      <c r="AD7" s="723"/>
      <c r="AE7" s="724"/>
      <c r="AF7" s="725">
        <v>345</v>
      </c>
      <c r="AG7" s="726"/>
      <c r="AH7" s="726"/>
      <c r="AI7" s="726"/>
      <c r="AJ7" s="727"/>
      <c r="AK7" s="762">
        <v>316</v>
      </c>
      <c r="AL7" s="763"/>
      <c r="AM7" s="763"/>
      <c r="AN7" s="763"/>
      <c r="AO7" s="763"/>
      <c r="AP7" s="763">
        <v>2236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-752</v>
      </c>
      <c r="CI7" s="760"/>
      <c r="CJ7" s="760"/>
      <c r="CK7" s="760"/>
      <c r="CL7" s="761"/>
      <c r="CM7" s="759">
        <v>74</v>
      </c>
      <c r="CN7" s="760"/>
      <c r="CO7" s="760"/>
      <c r="CP7" s="760"/>
      <c r="CQ7" s="761"/>
      <c r="CR7" s="759">
        <v>500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4</v>
      </c>
      <c r="R8" s="747"/>
      <c r="S8" s="747"/>
      <c r="T8" s="747"/>
      <c r="U8" s="747"/>
      <c r="V8" s="747">
        <v>0</v>
      </c>
      <c r="W8" s="747"/>
      <c r="X8" s="747"/>
      <c r="Y8" s="747"/>
      <c r="Z8" s="747"/>
      <c r="AA8" s="747">
        <v>4</v>
      </c>
      <c r="AB8" s="747"/>
      <c r="AC8" s="747"/>
      <c r="AD8" s="747"/>
      <c r="AE8" s="748"/>
      <c r="AF8" s="749">
        <v>4</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348</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593</v>
      </c>
      <c r="R28" s="811"/>
      <c r="S28" s="811"/>
      <c r="T28" s="811"/>
      <c r="U28" s="811"/>
      <c r="V28" s="811">
        <v>584</v>
      </c>
      <c r="W28" s="811"/>
      <c r="X28" s="811"/>
      <c r="Y28" s="811"/>
      <c r="Z28" s="811"/>
      <c r="AA28" s="811">
        <v>9</v>
      </c>
      <c r="AB28" s="811"/>
      <c r="AC28" s="811"/>
      <c r="AD28" s="811"/>
      <c r="AE28" s="812"/>
      <c r="AF28" s="813">
        <v>9</v>
      </c>
      <c r="AG28" s="811"/>
      <c r="AH28" s="811"/>
      <c r="AI28" s="811"/>
      <c r="AJ28" s="814"/>
      <c r="AK28" s="815">
        <v>68</v>
      </c>
      <c r="AL28" s="806"/>
      <c r="AM28" s="806"/>
      <c r="AN28" s="806"/>
      <c r="AO28" s="806"/>
      <c r="AP28" s="806"/>
      <c r="AQ28" s="806"/>
      <c r="AR28" s="806"/>
      <c r="AS28" s="806"/>
      <c r="AT28" s="806"/>
      <c r="AU28" s="806">
        <v>47</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382</v>
      </c>
      <c r="R29" s="747"/>
      <c r="S29" s="747"/>
      <c r="T29" s="747"/>
      <c r="U29" s="747"/>
      <c r="V29" s="747">
        <v>352</v>
      </c>
      <c r="W29" s="747"/>
      <c r="X29" s="747"/>
      <c r="Y29" s="747"/>
      <c r="Z29" s="747"/>
      <c r="AA29" s="747">
        <v>30</v>
      </c>
      <c r="AB29" s="747"/>
      <c r="AC29" s="747"/>
      <c r="AD29" s="747"/>
      <c r="AE29" s="748"/>
      <c r="AF29" s="749">
        <v>30</v>
      </c>
      <c r="AG29" s="750"/>
      <c r="AH29" s="750"/>
      <c r="AI29" s="750"/>
      <c r="AJ29" s="751"/>
      <c r="AK29" s="818">
        <v>91</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37</v>
      </c>
      <c r="R30" s="747"/>
      <c r="S30" s="747"/>
      <c r="T30" s="747"/>
      <c r="U30" s="747"/>
      <c r="V30" s="747">
        <v>37</v>
      </c>
      <c r="W30" s="747"/>
      <c r="X30" s="747"/>
      <c r="Y30" s="747"/>
      <c r="Z30" s="747"/>
      <c r="AA30" s="747">
        <v>0</v>
      </c>
      <c r="AB30" s="747"/>
      <c r="AC30" s="747"/>
      <c r="AD30" s="747"/>
      <c r="AE30" s="748"/>
      <c r="AF30" s="749">
        <v>0</v>
      </c>
      <c r="AG30" s="750"/>
      <c r="AH30" s="750"/>
      <c r="AI30" s="750"/>
      <c r="AJ30" s="751"/>
      <c r="AK30" s="818">
        <v>13</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147</v>
      </c>
      <c r="R31" s="747"/>
      <c r="S31" s="747"/>
      <c r="T31" s="747"/>
      <c r="U31" s="747"/>
      <c r="V31" s="747">
        <v>143</v>
      </c>
      <c r="W31" s="747"/>
      <c r="X31" s="747"/>
      <c r="Y31" s="747"/>
      <c r="Z31" s="747"/>
      <c r="AA31" s="747">
        <v>4</v>
      </c>
      <c r="AB31" s="747"/>
      <c r="AC31" s="747"/>
      <c r="AD31" s="747"/>
      <c r="AE31" s="748"/>
      <c r="AF31" s="749">
        <v>4</v>
      </c>
      <c r="AG31" s="750"/>
      <c r="AH31" s="750"/>
      <c r="AI31" s="750"/>
      <c r="AJ31" s="751"/>
      <c r="AK31" s="818">
        <v>70</v>
      </c>
      <c r="AL31" s="819"/>
      <c r="AM31" s="819"/>
      <c r="AN31" s="819"/>
      <c r="AO31" s="819"/>
      <c r="AP31" s="819">
        <v>342</v>
      </c>
      <c r="AQ31" s="819"/>
      <c r="AR31" s="819"/>
      <c r="AS31" s="819"/>
      <c r="AT31" s="819"/>
      <c r="AU31" s="819">
        <v>36</v>
      </c>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383</v>
      </c>
      <c r="C32" s="744"/>
      <c r="D32" s="744"/>
      <c r="E32" s="744"/>
      <c r="F32" s="744"/>
      <c r="G32" s="744"/>
      <c r="H32" s="744"/>
      <c r="I32" s="744"/>
      <c r="J32" s="744"/>
      <c r="K32" s="744"/>
      <c r="L32" s="744"/>
      <c r="M32" s="744"/>
      <c r="N32" s="744"/>
      <c r="O32" s="744"/>
      <c r="P32" s="745"/>
      <c r="Q32" s="746">
        <v>250</v>
      </c>
      <c r="R32" s="747"/>
      <c r="S32" s="747"/>
      <c r="T32" s="747"/>
      <c r="U32" s="747"/>
      <c r="V32" s="747">
        <v>246</v>
      </c>
      <c r="W32" s="747"/>
      <c r="X32" s="747"/>
      <c r="Y32" s="747"/>
      <c r="Z32" s="747"/>
      <c r="AA32" s="747">
        <v>4</v>
      </c>
      <c r="AB32" s="747"/>
      <c r="AC32" s="747"/>
      <c r="AD32" s="747"/>
      <c r="AE32" s="748"/>
      <c r="AF32" s="749">
        <v>4</v>
      </c>
      <c r="AG32" s="750"/>
      <c r="AH32" s="750"/>
      <c r="AI32" s="750"/>
      <c r="AJ32" s="751"/>
      <c r="AK32" s="818">
        <v>191</v>
      </c>
      <c r="AL32" s="819"/>
      <c r="AM32" s="819"/>
      <c r="AN32" s="819"/>
      <c r="AO32" s="819"/>
      <c r="AP32" s="819">
        <v>1493</v>
      </c>
      <c r="AQ32" s="819"/>
      <c r="AR32" s="819"/>
      <c r="AS32" s="819"/>
      <c r="AT32" s="819"/>
      <c r="AU32" s="819">
        <v>164</v>
      </c>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45</v>
      </c>
      <c r="R33" s="747"/>
      <c r="S33" s="747"/>
      <c r="T33" s="747"/>
      <c r="U33" s="747"/>
      <c r="V33" s="747">
        <v>0</v>
      </c>
      <c r="W33" s="747"/>
      <c r="X33" s="747"/>
      <c r="Y33" s="747"/>
      <c r="Z33" s="747"/>
      <c r="AA33" s="747">
        <v>45</v>
      </c>
      <c r="AB33" s="747"/>
      <c r="AC33" s="747"/>
      <c r="AD33" s="747"/>
      <c r="AE33" s="748"/>
      <c r="AF33" s="749">
        <v>45</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528</v>
      </c>
      <c r="C68" s="858"/>
      <c r="D68" s="858"/>
      <c r="E68" s="858"/>
      <c r="F68" s="858"/>
      <c r="G68" s="858"/>
      <c r="H68" s="858"/>
      <c r="I68" s="858"/>
      <c r="J68" s="858"/>
      <c r="K68" s="858"/>
      <c r="L68" s="858"/>
      <c r="M68" s="858"/>
      <c r="N68" s="858"/>
      <c r="O68" s="858"/>
      <c r="P68" s="859"/>
      <c r="Q68" s="860">
        <v>3984</v>
      </c>
      <c r="R68" s="856"/>
      <c r="S68" s="856"/>
      <c r="T68" s="856"/>
      <c r="U68" s="856"/>
      <c r="V68" s="856">
        <v>3671</v>
      </c>
      <c r="W68" s="856"/>
      <c r="X68" s="856"/>
      <c r="Y68" s="856"/>
      <c r="Z68" s="856"/>
      <c r="AA68" s="856">
        <v>313</v>
      </c>
      <c r="AB68" s="856"/>
      <c r="AC68" s="856"/>
      <c r="AD68" s="856"/>
      <c r="AE68" s="856"/>
      <c r="AF68" s="856">
        <v>254</v>
      </c>
      <c r="AG68" s="856"/>
      <c r="AH68" s="856"/>
      <c r="AI68" s="856"/>
      <c r="AJ68" s="856"/>
      <c r="AK68" s="856"/>
      <c r="AL68" s="856"/>
      <c r="AM68" s="856"/>
      <c r="AN68" s="856"/>
      <c r="AO68" s="856"/>
      <c r="AP68" s="856">
        <v>1085</v>
      </c>
      <c r="AQ68" s="856"/>
      <c r="AR68" s="856"/>
      <c r="AS68" s="856"/>
      <c r="AT68" s="856"/>
      <c r="AU68" s="856">
        <v>47</v>
      </c>
      <c r="AV68" s="856"/>
      <c r="AW68" s="856"/>
      <c r="AX68" s="856"/>
      <c r="AY68" s="856"/>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3" t="s">
        <v>529</v>
      </c>
      <c r="C69" s="864"/>
      <c r="D69" s="864"/>
      <c r="E69" s="864"/>
      <c r="F69" s="864"/>
      <c r="G69" s="864"/>
      <c r="H69" s="864"/>
      <c r="I69" s="864"/>
      <c r="J69" s="864"/>
      <c r="K69" s="864"/>
      <c r="L69" s="864"/>
      <c r="M69" s="864"/>
      <c r="N69" s="864"/>
      <c r="O69" s="864"/>
      <c r="P69" s="865"/>
      <c r="Q69" s="866">
        <v>1147</v>
      </c>
      <c r="R69" s="819"/>
      <c r="S69" s="819"/>
      <c r="T69" s="819"/>
      <c r="U69" s="819"/>
      <c r="V69" s="819">
        <v>1031</v>
      </c>
      <c r="W69" s="819"/>
      <c r="X69" s="819"/>
      <c r="Y69" s="819"/>
      <c r="Z69" s="819"/>
      <c r="AA69" s="819">
        <v>116</v>
      </c>
      <c r="AB69" s="819"/>
      <c r="AC69" s="819"/>
      <c r="AD69" s="819"/>
      <c r="AE69" s="819"/>
      <c r="AF69" s="819">
        <v>477</v>
      </c>
      <c r="AG69" s="819"/>
      <c r="AH69" s="819"/>
      <c r="AI69" s="819"/>
      <c r="AJ69" s="819"/>
      <c r="AK69" s="819"/>
      <c r="AL69" s="819"/>
      <c r="AM69" s="819"/>
      <c r="AN69" s="819"/>
      <c r="AO69" s="819"/>
      <c r="AP69" s="819">
        <v>4393</v>
      </c>
      <c r="AQ69" s="819"/>
      <c r="AR69" s="819"/>
      <c r="AS69" s="819"/>
      <c r="AT69" s="819"/>
      <c r="AU69" s="819">
        <v>2</v>
      </c>
      <c r="AV69" s="819"/>
      <c r="AW69" s="819"/>
      <c r="AX69" s="819"/>
      <c r="AY69" s="819"/>
      <c r="AZ69" s="861"/>
      <c r="BA69" s="861"/>
      <c r="BB69" s="861"/>
      <c r="BC69" s="861"/>
      <c r="BD69" s="862"/>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3" t="s">
        <v>530</v>
      </c>
      <c r="C70" s="864"/>
      <c r="D70" s="864"/>
      <c r="E70" s="864"/>
      <c r="F70" s="864"/>
      <c r="G70" s="864"/>
      <c r="H70" s="864"/>
      <c r="I70" s="864"/>
      <c r="J70" s="864"/>
      <c r="K70" s="864"/>
      <c r="L70" s="864"/>
      <c r="M70" s="864"/>
      <c r="N70" s="864"/>
      <c r="O70" s="864"/>
      <c r="P70" s="865"/>
      <c r="Q70" s="866">
        <v>9335</v>
      </c>
      <c r="R70" s="819"/>
      <c r="S70" s="819"/>
      <c r="T70" s="819"/>
      <c r="U70" s="819"/>
      <c r="V70" s="819">
        <v>8167</v>
      </c>
      <c r="W70" s="819"/>
      <c r="X70" s="819"/>
      <c r="Y70" s="819"/>
      <c r="Z70" s="819"/>
      <c r="AA70" s="819">
        <v>1168</v>
      </c>
      <c r="AB70" s="819"/>
      <c r="AC70" s="819"/>
      <c r="AD70" s="819"/>
      <c r="AE70" s="819"/>
      <c r="AF70" s="819"/>
      <c r="AG70" s="819"/>
      <c r="AH70" s="819"/>
      <c r="AI70" s="819"/>
      <c r="AJ70" s="819"/>
      <c r="AK70" s="819">
        <v>2209</v>
      </c>
      <c r="AL70" s="819"/>
      <c r="AM70" s="819"/>
      <c r="AN70" s="819"/>
      <c r="AO70" s="819"/>
      <c r="AP70" s="819"/>
      <c r="AQ70" s="819"/>
      <c r="AR70" s="819"/>
      <c r="AS70" s="819"/>
      <c r="AT70" s="819"/>
      <c r="AU70" s="819"/>
      <c r="AV70" s="819"/>
      <c r="AW70" s="819"/>
      <c r="AX70" s="819"/>
      <c r="AY70" s="819"/>
      <c r="AZ70" s="861"/>
      <c r="BA70" s="861"/>
      <c r="BB70" s="861"/>
      <c r="BC70" s="861"/>
      <c r="BD70" s="862"/>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3" t="s">
        <v>531</v>
      </c>
      <c r="C71" s="864"/>
      <c r="D71" s="864"/>
      <c r="E71" s="864"/>
      <c r="F71" s="864"/>
      <c r="G71" s="864"/>
      <c r="H71" s="864"/>
      <c r="I71" s="864"/>
      <c r="J71" s="864"/>
      <c r="K71" s="864"/>
      <c r="L71" s="864"/>
      <c r="M71" s="864"/>
      <c r="N71" s="864"/>
      <c r="O71" s="864"/>
      <c r="P71" s="865"/>
      <c r="Q71" s="866">
        <v>1528</v>
      </c>
      <c r="R71" s="819"/>
      <c r="S71" s="819"/>
      <c r="T71" s="819"/>
      <c r="U71" s="819"/>
      <c r="V71" s="819">
        <v>1527</v>
      </c>
      <c r="W71" s="819"/>
      <c r="X71" s="819"/>
      <c r="Y71" s="819"/>
      <c r="Z71" s="819"/>
      <c r="AA71" s="819">
        <v>1</v>
      </c>
      <c r="AB71" s="819"/>
      <c r="AC71" s="819"/>
      <c r="AD71" s="819"/>
      <c r="AE71" s="819"/>
      <c r="AF71" s="819"/>
      <c r="AG71" s="819"/>
      <c r="AH71" s="819"/>
      <c r="AI71" s="819"/>
      <c r="AJ71" s="819"/>
      <c r="AK71" s="819">
        <v>15</v>
      </c>
      <c r="AL71" s="819"/>
      <c r="AM71" s="819"/>
      <c r="AN71" s="819"/>
      <c r="AO71" s="819"/>
      <c r="AP71" s="819"/>
      <c r="AQ71" s="819"/>
      <c r="AR71" s="819"/>
      <c r="AS71" s="819"/>
      <c r="AT71" s="819"/>
      <c r="AU71" s="819"/>
      <c r="AV71" s="819"/>
      <c r="AW71" s="819"/>
      <c r="AX71" s="819"/>
      <c r="AY71" s="819"/>
      <c r="AZ71" s="861"/>
      <c r="BA71" s="861"/>
      <c r="BB71" s="861"/>
      <c r="BC71" s="861"/>
      <c r="BD71" s="862"/>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3" t="s">
        <v>532</v>
      </c>
      <c r="C72" s="864"/>
      <c r="D72" s="864"/>
      <c r="E72" s="864"/>
      <c r="F72" s="864"/>
      <c r="G72" s="864"/>
      <c r="H72" s="864"/>
      <c r="I72" s="864"/>
      <c r="J72" s="864"/>
      <c r="K72" s="864"/>
      <c r="L72" s="864"/>
      <c r="M72" s="864"/>
      <c r="N72" s="864"/>
      <c r="O72" s="864"/>
      <c r="P72" s="865"/>
      <c r="Q72" s="866">
        <v>20</v>
      </c>
      <c r="R72" s="819"/>
      <c r="S72" s="819"/>
      <c r="T72" s="819"/>
      <c r="U72" s="819"/>
      <c r="V72" s="819">
        <v>19</v>
      </c>
      <c r="W72" s="819"/>
      <c r="X72" s="819"/>
      <c r="Y72" s="819"/>
      <c r="Z72" s="819"/>
      <c r="AA72" s="819">
        <v>1</v>
      </c>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1"/>
      <c r="BA72" s="861"/>
      <c r="BB72" s="861"/>
      <c r="BC72" s="861"/>
      <c r="BD72" s="862"/>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3" t="s">
        <v>533</v>
      </c>
      <c r="C73" s="864"/>
      <c r="D73" s="864"/>
      <c r="E73" s="864"/>
      <c r="F73" s="864"/>
      <c r="G73" s="864"/>
      <c r="H73" s="864"/>
      <c r="I73" s="864"/>
      <c r="J73" s="864"/>
      <c r="K73" s="864"/>
      <c r="L73" s="864"/>
      <c r="M73" s="864"/>
      <c r="N73" s="864"/>
      <c r="O73" s="864"/>
      <c r="P73" s="865"/>
      <c r="Q73" s="866">
        <v>55</v>
      </c>
      <c r="R73" s="819"/>
      <c r="S73" s="819"/>
      <c r="T73" s="819"/>
      <c r="U73" s="819"/>
      <c r="V73" s="819">
        <v>46</v>
      </c>
      <c r="W73" s="819"/>
      <c r="X73" s="819"/>
      <c r="Y73" s="819"/>
      <c r="Z73" s="819"/>
      <c r="AA73" s="819">
        <v>9</v>
      </c>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1"/>
      <c r="BA73" s="861"/>
      <c r="BB73" s="861"/>
      <c r="BC73" s="861"/>
      <c r="BD73" s="862"/>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3" t="s">
        <v>534</v>
      </c>
      <c r="C74" s="864"/>
      <c r="D74" s="864"/>
      <c r="E74" s="864"/>
      <c r="F74" s="864"/>
      <c r="G74" s="864"/>
      <c r="H74" s="864"/>
      <c r="I74" s="864"/>
      <c r="J74" s="864"/>
      <c r="K74" s="864"/>
      <c r="L74" s="864"/>
      <c r="M74" s="864"/>
      <c r="N74" s="864"/>
      <c r="O74" s="864"/>
      <c r="P74" s="865"/>
      <c r="Q74" s="866">
        <v>14</v>
      </c>
      <c r="R74" s="819"/>
      <c r="S74" s="819"/>
      <c r="T74" s="819"/>
      <c r="U74" s="819"/>
      <c r="V74" s="819">
        <v>13</v>
      </c>
      <c r="W74" s="819"/>
      <c r="X74" s="819"/>
      <c r="Y74" s="819"/>
      <c r="Z74" s="819"/>
      <c r="AA74" s="819">
        <v>1</v>
      </c>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1"/>
      <c r="BA74" s="861"/>
      <c r="BB74" s="861"/>
      <c r="BC74" s="861"/>
      <c r="BD74" s="862"/>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3" t="s">
        <v>535</v>
      </c>
      <c r="C75" s="864"/>
      <c r="D75" s="864"/>
      <c r="E75" s="864"/>
      <c r="F75" s="864"/>
      <c r="G75" s="864"/>
      <c r="H75" s="864"/>
      <c r="I75" s="864"/>
      <c r="J75" s="864"/>
      <c r="K75" s="864"/>
      <c r="L75" s="864"/>
      <c r="M75" s="864"/>
      <c r="N75" s="864"/>
      <c r="O75" s="864"/>
      <c r="P75" s="865"/>
      <c r="Q75" s="867">
        <v>2137</v>
      </c>
      <c r="R75" s="868"/>
      <c r="S75" s="868"/>
      <c r="T75" s="868"/>
      <c r="U75" s="818"/>
      <c r="V75" s="869">
        <v>2095</v>
      </c>
      <c r="W75" s="868"/>
      <c r="X75" s="868"/>
      <c r="Y75" s="868"/>
      <c r="Z75" s="818"/>
      <c r="AA75" s="869">
        <v>42</v>
      </c>
      <c r="AB75" s="868"/>
      <c r="AC75" s="868"/>
      <c r="AD75" s="868"/>
      <c r="AE75" s="818"/>
      <c r="AF75" s="869">
        <v>42</v>
      </c>
      <c r="AG75" s="868"/>
      <c r="AH75" s="868"/>
      <c r="AI75" s="868"/>
      <c r="AJ75" s="818"/>
      <c r="AK75" s="869"/>
      <c r="AL75" s="868"/>
      <c r="AM75" s="868"/>
      <c r="AN75" s="868"/>
      <c r="AO75" s="818"/>
      <c r="AP75" s="869"/>
      <c r="AQ75" s="868"/>
      <c r="AR75" s="868"/>
      <c r="AS75" s="868"/>
      <c r="AT75" s="818"/>
      <c r="AU75" s="869"/>
      <c r="AV75" s="868"/>
      <c r="AW75" s="868"/>
      <c r="AX75" s="868"/>
      <c r="AY75" s="818"/>
      <c r="AZ75" s="861"/>
      <c r="BA75" s="861"/>
      <c r="BB75" s="861"/>
      <c r="BC75" s="861"/>
      <c r="BD75" s="862"/>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3" t="s">
        <v>536</v>
      </c>
      <c r="C76" s="864"/>
      <c r="D76" s="864"/>
      <c r="E76" s="864"/>
      <c r="F76" s="864"/>
      <c r="G76" s="864"/>
      <c r="H76" s="864"/>
      <c r="I76" s="864"/>
      <c r="J76" s="864"/>
      <c r="K76" s="864"/>
      <c r="L76" s="864"/>
      <c r="M76" s="864"/>
      <c r="N76" s="864"/>
      <c r="O76" s="864"/>
      <c r="P76" s="865"/>
      <c r="Q76" s="867">
        <v>246077</v>
      </c>
      <c r="R76" s="868"/>
      <c r="S76" s="868"/>
      <c r="T76" s="868"/>
      <c r="U76" s="818"/>
      <c r="V76" s="869">
        <v>233284</v>
      </c>
      <c r="W76" s="868"/>
      <c r="X76" s="868"/>
      <c r="Y76" s="868"/>
      <c r="Z76" s="818"/>
      <c r="AA76" s="869">
        <v>12793</v>
      </c>
      <c r="AB76" s="868"/>
      <c r="AC76" s="868"/>
      <c r="AD76" s="868"/>
      <c r="AE76" s="818"/>
      <c r="AF76" s="869">
        <v>12793</v>
      </c>
      <c r="AG76" s="868"/>
      <c r="AH76" s="868"/>
      <c r="AI76" s="868"/>
      <c r="AJ76" s="818"/>
      <c r="AK76" s="869">
        <v>2000</v>
      </c>
      <c r="AL76" s="868"/>
      <c r="AM76" s="868"/>
      <c r="AN76" s="868"/>
      <c r="AO76" s="818"/>
      <c r="AP76" s="869"/>
      <c r="AQ76" s="868"/>
      <c r="AR76" s="868"/>
      <c r="AS76" s="868"/>
      <c r="AT76" s="818"/>
      <c r="AU76" s="869"/>
      <c r="AV76" s="868"/>
      <c r="AW76" s="868"/>
      <c r="AX76" s="868"/>
      <c r="AY76" s="818"/>
      <c r="AZ76" s="861"/>
      <c r="BA76" s="861"/>
      <c r="BB76" s="861"/>
      <c r="BC76" s="861"/>
      <c r="BD76" s="862"/>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3"/>
      <c r="C77" s="864"/>
      <c r="D77" s="864"/>
      <c r="E77" s="864"/>
      <c r="F77" s="864"/>
      <c r="G77" s="864"/>
      <c r="H77" s="864"/>
      <c r="I77" s="864"/>
      <c r="J77" s="864"/>
      <c r="K77" s="864"/>
      <c r="L77" s="864"/>
      <c r="M77" s="864"/>
      <c r="N77" s="864"/>
      <c r="O77" s="864"/>
      <c r="P77" s="865"/>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1"/>
      <c r="BA77" s="861"/>
      <c r="BB77" s="861"/>
      <c r="BC77" s="861"/>
      <c r="BD77" s="862"/>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3"/>
      <c r="C78" s="864"/>
      <c r="D78" s="864"/>
      <c r="E78" s="864"/>
      <c r="F78" s="864"/>
      <c r="G78" s="864"/>
      <c r="H78" s="864"/>
      <c r="I78" s="864"/>
      <c r="J78" s="864"/>
      <c r="K78" s="864"/>
      <c r="L78" s="864"/>
      <c r="M78" s="864"/>
      <c r="N78" s="864"/>
      <c r="O78" s="864"/>
      <c r="P78" s="865"/>
      <c r="Q78" s="866"/>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1"/>
      <c r="BA78" s="861"/>
      <c r="BB78" s="861"/>
      <c r="BC78" s="861"/>
      <c r="BD78" s="862"/>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3"/>
      <c r="C79" s="864"/>
      <c r="D79" s="864"/>
      <c r="E79" s="864"/>
      <c r="F79" s="864"/>
      <c r="G79" s="864"/>
      <c r="H79" s="864"/>
      <c r="I79" s="864"/>
      <c r="J79" s="864"/>
      <c r="K79" s="864"/>
      <c r="L79" s="864"/>
      <c r="M79" s="864"/>
      <c r="N79" s="864"/>
      <c r="O79" s="864"/>
      <c r="P79" s="865"/>
      <c r="Q79" s="866"/>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1"/>
      <c r="BA79" s="861"/>
      <c r="BB79" s="861"/>
      <c r="BC79" s="861"/>
      <c r="BD79" s="862"/>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3"/>
      <c r="C80" s="864"/>
      <c r="D80" s="864"/>
      <c r="E80" s="864"/>
      <c r="F80" s="864"/>
      <c r="G80" s="864"/>
      <c r="H80" s="864"/>
      <c r="I80" s="864"/>
      <c r="J80" s="864"/>
      <c r="K80" s="864"/>
      <c r="L80" s="864"/>
      <c r="M80" s="864"/>
      <c r="N80" s="864"/>
      <c r="O80" s="864"/>
      <c r="P80" s="865"/>
      <c r="Q80" s="86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1"/>
      <c r="BA80" s="861"/>
      <c r="BB80" s="861"/>
      <c r="BC80" s="861"/>
      <c r="BD80" s="862"/>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1"/>
      <c r="BA81" s="861"/>
      <c r="BB81" s="861"/>
      <c r="BC81" s="861"/>
      <c r="BD81" s="862"/>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1"/>
      <c r="BA82" s="861"/>
      <c r="BB82" s="861"/>
      <c r="BC82" s="861"/>
      <c r="BD82" s="862"/>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1"/>
      <c r="BA83" s="861"/>
      <c r="BB83" s="861"/>
      <c r="BC83" s="861"/>
      <c r="BD83" s="862"/>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1"/>
      <c r="BA84" s="861"/>
      <c r="BB84" s="861"/>
      <c r="BC84" s="861"/>
      <c r="BD84" s="862"/>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1"/>
      <c r="BA85" s="861"/>
      <c r="BB85" s="861"/>
      <c r="BC85" s="861"/>
      <c r="BD85" s="862"/>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1"/>
      <c r="BA86" s="861"/>
      <c r="BB86" s="861"/>
      <c r="BC86" s="861"/>
      <c r="BD86" s="862"/>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284</v>
      </c>
      <c r="AG109" s="883"/>
      <c r="AH109" s="883"/>
      <c r="AI109" s="883"/>
      <c r="AJ109" s="884"/>
      <c r="AK109" s="882" t="s">
        <v>283</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284</v>
      </c>
      <c r="BW109" s="883"/>
      <c r="BX109" s="883"/>
      <c r="BY109" s="883"/>
      <c r="BZ109" s="884"/>
      <c r="CA109" s="882" t="s">
        <v>283</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284</v>
      </c>
      <c r="DM109" s="883"/>
      <c r="DN109" s="883"/>
      <c r="DO109" s="883"/>
      <c r="DP109" s="884"/>
      <c r="DQ109" s="882" t="s">
        <v>283</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230326</v>
      </c>
      <c r="AB110" s="890"/>
      <c r="AC110" s="890"/>
      <c r="AD110" s="890"/>
      <c r="AE110" s="891"/>
      <c r="AF110" s="892">
        <v>212298</v>
      </c>
      <c r="AG110" s="890"/>
      <c r="AH110" s="890"/>
      <c r="AI110" s="890"/>
      <c r="AJ110" s="891"/>
      <c r="AK110" s="892">
        <v>194599</v>
      </c>
      <c r="AL110" s="890"/>
      <c r="AM110" s="890"/>
      <c r="AN110" s="890"/>
      <c r="AO110" s="891"/>
      <c r="AP110" s="893">
        <v>12.5</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2319919</v>
      </c>
      <c r="BR110" s="927"/>
      <c r="BS110" s="927"/>
      <c r="BT110" s="927"/>
      <c r="BU110" s="927"/>
      <c r="BV110" s="927">
        <v>2287891</v>
      </c>
      <c r="BW110" s="927"/>
      <c r="BX110" s="927"/>
      <c r="BY110" s="927"/>
      <c r="BZ110" s="927"/>
      <c r="CA110" s="927">
        <v>2236310</v>
      </c>
      <c r="CB110" s="927"/>
      <c r="CC110" s="927"/>
      <c r="CD110" s="927"/>
      <c r="CE110" s="927"/>
      <c r="CF110" s="941">
        <v>144</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8610</v>
      </c>
      <c r="BR111" s="920"/>
      <c r="BS111" s="920"/>
      <c r="BT111" s="920"/>
      <c r="BU111" s="920"/>
      <c r="BV111" s="920">
        <v>7380</v>
      </c>
      <c r="BW111" s="920"/>
      <c r="BX111" s="920"/>
      <c r="BY111" s="920"/>
      <c r="BZ111" s="920"/>
      <c r="CA111" s="920" t="s">
        <v>111</v>
      </c>
      <c r="CB111" s="920"/>
      <c r="CC111" s="920"/>
      <c r="CD111" s="920"/>
      <c r="CE111" s="920"/>
      <c r="CF111" s="914" t="s">
        <v>111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2001048</v>
      </c>
      <c r="BR112" s="920"/>
      <c r="BS112" s="920"/>
      <c r="BT112" s="920"/>
      <c r="BU112" s="920"/>
      <c r="BV112" s="920">
        <v>1643579</v>
      </c>
      <c r="BW112" s="920"/>
      <c r="BX112" s="920"/>
      <c r="BY112" s="920"/>
      <c r="BZ112" s="920"/>
      <c r="CA112" s="920">
        <v>1512361</v>
      </c>
      <c r="CB112" s="920"/>
      <c r="CC112" s="920"/>
      <c r="CD112" s="920"/>
      <c r="CE112" s="920"/>
      <c r="CF112" s="914">
        <v>97.4</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199827</v>
      </c>
      <c r="AB113" s="934"/>
      <c r="AC113" s="934"/>
      <c r="AD113" s="934"/>
      <c r="AE113" s="935"/>
      <c r="AF113" s="936">
        <v>212068</v>
      </c>
      <c r="AG113" s="934"/>
      <c r="AH113" s="934"/>
      <c r="AI113" s="934"/>
      <c r="AJ113" s="935"/>
      <c r="AK113" s="936">
        <v>199423</v>
      </c>
      <c r="AL113" s="934"/>
      <c r="AM113" s="934"/>
      <c r="AN113" s="934"/>
      <c r="AO113" s="935"/>
      <c r="AP113" s="937">
        <v>12.8</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63004</v>
      </c>
      <c r="BR113" s="920"/>
      <c r="BS113" s="920"/>
      <c r="BT113" s="920"/>
      <c r="BU113" s="920"/>
      <c r="BV113" s="920">
        <v>54685</v>
      </c>
      <c r="BW113" s="920"/>
      <c r="BX113" s="920"/>
      <c r="BY113" s="920"/>
      <c r="BZ113" s="920"/>
      <c r="CA113" s="920">
        <v>49066</v>
      </c>
      <c r="CB113" s="920"/>
      <c r="CC113" s="920"/>
      <c r="CD113" s="920"/>
      <c r="CE113" s="920"/>
      <c r="CF113" s="914">
        <v>3.2</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13056</v>
      </c>
      <c r="AB114" s="959"/>
      <c r="AC114" s="959"/>
      <c r="AD114" s="959"/>
      <c r="AE114" s="960"/>
      <c r="AF114" s="961">
        <v>13190</v>
      </c>
      <c r="AG114" s="959"/>
      <c r="AH114" s="959"/>
      <c r="AI114" s="959"/>
      <c r="AJ114" s="960"/>
      <c r="AK114" s="961">
        <v>9261</v>
      </c>
      <c r="AL114" s="959"/>
      <c r="AM114" s="959"/>
      <c r="AN114" s="959"/>
      <c r="AO114" s="960"/>
      <c r="AP114" s="962">
        <v>0.6</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400061</v>
      </c>
      <c r="BR114" s="920"/>
      <c r="BS114" s="920"/>
      <c r="BT114" s="920"/>
      <c r="BU114" s="920"/>
      <c r="BV114" s="920">
        <v>453273</v>
      </c>
      <c r="BW114" s="920"/>
      <c r="BX114" s="920"/>
      <c r="BY114" s="920"/>
      <c r="BZ114" s="920"/>
      <c r="CA114" s="920">
        <v>445135</v>
      </c>
      <c r="CB114" s="920"/>
      <c r="CC114" s="920"/>
      <c r="CD114" s="920"/>
      <c r="CE114" s="920"/>
      <c r="CF114" s="914">
        <v>28.7</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74</v>
      </c>
      <c r="AB115" s="934"/>
      <c r="AC115" s="934"/>
      <c r="AD115" s="934"/>
      <c r="AE115" s="935"/>
      <c r="AF115" s="936">
        <v>49</v>
      </c>
      <c r="AG115" s="934"/>
      <c r="AH115" s="934"/>
      <c r="AI115" s="934"/>
      <c r="AJ115" s="935"/>
      <c r="AK115" s="936">
        <v>33</v>
      </c>
      <c r="AL115" s="934"/>
      <c r="AM115" s="934"/>
      <c r="AN115" s="934"/>
      <c r="AO115" s="935"/>
      <c r="AP115" s="937">
        <v>0</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443283</v>
      </c>
      <c r="AB117" s="966"/>
      <c r="AC117" s="966"/>
      <c r="AD117" s="966"/>
      <c r="AE117" s="967"/>
      <c r="AF117" s="965">
        <v>437605</v>
      </c>
      <c r="AG117" s="966"/>
      <c r="AH117" s="966"/>
      <c r="AI117" s="966"/>
      <c r="AJ117" s="967"/>
      <c r="AK117" s="965">
        <v>403316</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284</v>
      </c>
      <c r="AG118" s="883"/>
      <c r="AH118" s="883"/>
      <c r="AI118" s="883"/>
      <c r="AJ118" s="884"/>
      <c r="AK118" s="882" t="s">
        <v>283</v>
      </c>
      <c r="AL118" s="883"/>
      <c r="AM118" s="883"/>
      <c r="AN118" s="883"/>
      <c r="AO118" s="884"/>
      <c r="AP118" s="990" t="s">
        <v>400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428</v>
      </c>
      <c r="BP118" s="994"/>
      <c r="BQ118" s="985">
        <v>4792642</v>
      </c>
      <c r="BR118" s="986"/>
      <c r="BS118" s="986"/>
      <c r="BT118" s="986"/>
      <c r="BU118" s="986"/>
      <c r="BV118" s="986">
        <v>4446808</v>
      </c>
      <c r="BW118" s="986"/>
      <c r="BX118" s="986"/>
      <c r="BY118" s="986"/>
      <c r="BZ118" s="986"/>
      <c r="CA118" s="986">
        <v>4242872</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2529224</v>
      </c>
      <c r="BR119" s="927"/>
      <c r="BS119" s="927"/>
      <c r="BT119" s="927"/>
      <c r="BU119" s="927"/>
      <c r="BV119" s="927">
        <v>2580110</v>
      </c>
      <c r="BW119" s="927"/>
      <c r="BX119" s="927"/>
      <c r="BY119" s="927"/>
      <c r="BZ119" s="927"/>
      <c r="CA119" s="927">
        <v>2595916</v>
      </c>
      <c r="CB119" s="927"/>
      <c r="CC119" s="927"/>
      <c r="CD119" s="927"/>
      <c r="CE119" s="927"/>
      <c r="CF119" s="941">
        <v>167.1</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8610</v>
      </c>
      <c r="DH119" s="998"/>
      <c r="DI119" s="998"/>
      <c r="DJ119" s="998"/>
      <c r="DK119" s="999"/>
      <c r="DL119" s="1000">
        <v>7380</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14166</v>
      </c>
      <c r="BR120" s="920"/>
      <c r="BS120" s="920"/>
      <c r="BT120" s="920"/>
      <c r="BU120" s="920"/>
      <c r="BV120" s="920">
        <v>9445</v>
      </c>
      <c r="BW120" s="920"/>
      <c r="BX120" s="920"/>
      <c r="BY120" s="920"/>
      <c r="BZ120" s="920"/>
      <c r="CA120" s="920">
        <v>4723</v>
      </c>
      <c r="CB120" s="920"/>
      <c r="CC120" s="920"/>
      <c r="CD120" s="920"/>
      <c r="CE120" s="920"/>
      <c r="CF120" s="914">
        <v>0.3</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1713541</v>
      </c>
      <c r="DH120" s="927"/>
      <c r="DI120" s="927"/>
      <c r="DJ120" s="927"/>
      <c r="DK120" s="927"/>
      <c r="DL120" s="927">
        <v>1388847</v>
      </c>
      <c r="DM120" s="927"/>
      <c r="DN120" s="927"/>
      <c r="DO120" s="927"/>
      <c r="DP120" s="927"/>
      <c r="DQ120" s="927">
        <v>1283642</v>
      </c>
      <c r="DR120" s="927"/>
      <c r="DS120" s="927"/>
      <c r="DT120" s="927"/>
      <c r="DU120" s="927"/>
      <c r="DV120" s="928">
        <v>82.6</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2835826</v>
      </c>
      <c r="BR121" s="986"/>
      <c r="BS121" s="986"/>
      <c r="BT121" s="986"/>
      <c r="BU121" s="986"/>
      <c r="BV121" s="986">
        <v>2743140</v>
      </c>
      <c r="BW121" s="986"/>
      <c r="BX121" s="986"/>
      <c r="BY121" s="986"/>
      <c r="BZ121" s="986"/>
      <c r="CA121" s="986">
        <v>2633015</v>
      </c>
      <c r="CB121" s="986"/>
      <c r="CC121" s="986"/>
      <c r="CD121" s="986"/>
      <c r="CE121" s="986"/>
      <c r="CF121" s="1024">
        <v>169.5</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287507</v>
      </c>
      <c r="DH121" s="920"/>
      <c r="DI121" s="920"/>
      <c r="DJ121" s="920"/>
      <c r="DK121" s="920"/>
      <c r="DL121" s="920">
        <v>254732</v>
      </c>
      <c r="DM121" s="920"/>
      <c r="DN121" s="920"/>
      <c r="DO121" s="920"/>
      <c r="DP121" s="920"/>
      <c r="DQ121" s="920">
        <v>228719</v>
      </c>
      <c r="DR121" s="920"/>
      <c r="DS121" s="920"/>
      <c r="DT121" s="920"/>
      <c r="DU121" s="920"/>
      <c r="DV121" s="921">
        <v>14.7</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437</v>
      </c>
      <c r="BP122" s="994"/>
      <c r="BQ122" s="1034">
        <v>5379216</v>
      </c>
      <c r="BR122" s="1035"/>
      <c r="BS122" s="1035"/>
      <c r="BT122" s="1035"/>
      <c r="BU122" s="1035"/>
      <c r="BV122" s="1035">
        <v>5332695</v>
      </c>
      <c r="BW122" s="1035"/>
      <c r="BX122" s="1035"/>
      <c r="BY122" s="1035"/>
      <c r="BZ122" s="1035"/>
      <c r="CA122" s="1035">
        <v>5233654</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74</v>
      </c>
      <c r="AB127" s="959"/>
      <c r="AC127" s="959"/>
      <c r="AD127" s="959"/>
      <c r="AE127" s="960"/>
      <c r="AF127" s="961">
        <v>49</v>
      </c>
      <c r="AG127" s="959"/>
      <c r="AH127" s="959"/>
      <c r="AI127" s="959"/>
      <c r="AJ127" s="960"/>
      <c r="AK127" s="961">
        <v>33</v>
      </c>
      <c r="AL127" s="959"/>
      <c r="AM127" s="959"/>
      <c r="AN127" s="959"/>
      <c r="AO127" s="960"/>
      <c r="AP127" s="962">
        <v>0</v>
      </c>
      <c r="AQ127" s="963"/>
      <c r="AR127" s="963"/>
      <c r="AS127" s="963"/>
      <c r="AT127" s="964"/>
      <c r="AU127" s="233"/>
      <c r="AV127" s="233"/>
      <c r="AW127" s="233"/>
      <c r="AX127" s="886" t="s">
        <v>448</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4721</v>
      </c>
      <c r="AB128" s="1090"/>
      <c r="AC128" s="1090"/>
      <c r="AD128" s="1090"/>
      <c r="AE128" s="1091"/>
      <c r="AF128" s="1092">
        <v>4721</v>
      </c>
      <c r="AG128" s="1090"/>
      <c r="AH128" s="1090"/>
      <c r="AI128" s="1090"/>
      <c r="AJ128" s="1091"/>
      <c r="AK128" s="1092">
        <v>4721</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1813041</v>
      </c>
      <c r="AB129" s="959"/>
      <c r="AC129" s="959"/>
      <c r="AD129" s="959"/>
      <c r="AE129" s="960"/>
      <c r="AF129" s="961">
        <v>1821793</v>
      </c>
      <c r="AG129" s="959"/>
      <c r="AH129" s="959"/>
      <c r="AI129" s="959"/>
      <c r="AJ129" s="960"/>
      <c r="AK129" s="961">
        <v>1801953</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11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248144</v>
      </c>
      <c r="AB130" s="959"/>
      <c r="AC130" s="959"/>
      <c r="AD130" s="959"/>
      <c r="AE130" s="960"/>
      <c r="AF130" s="961">
        <v>254401</v>
      </c>
      <c r="AG130" s="959"/>
      <c r="AH130" s="959"/>
      <c r="AI130" s="959"/>
      <c r="AJ130" s="960"/>
      <c r="AK130" s="961">
        <v>248726</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1564897</v>
      </c>
      <c r="AB131" s="998"/>
      <c r="AC131" s="998"/>
      <c r="AD131" s="998"/>
      <c r="AE131" s="999"/>
      <c r="AF131" s="1000">
        <v>1567392</v>
      </c>
      <c r="AG131" s="998"/>
      <c r="AH131" s="998"/>
      <c r="AI131" s="998"/>
      <c r="AJ131" s="999"/>
      <c r="AK131" s="1000">
        <v>1553227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12.16808518</v>
      </c>
      <c r="AB132" s="1104"/>
      <c r="AC132" s="1104"/>
      <c r="AD132" s="1104"/>
      <c r="AE132" s="1105"/>
      <c r="AF132" s="1106">
        <v>11.38725986</v>
      </c>
      <c r="AG132" s="1104"/>
      <c r="AH132" s="1104"/>
      <c r="AI132" s="1104"/>
      <c r="AJ132" s="1105"/>
      <c r="AK132" s="1106">
        <v>9.6488793980000001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12.6</v>
      </c>
      <c r="AB133" s="1111"/>
      <c r="AC133" s="1111"/>
      <c r="AD133" s="1111"/>
      <c r="AE133" s="1112"/>
      <c r="AF133" s="1110">
        <v>12.3</v>
      </c>
      <c r="AG133" s="1111"/>
      <c r="AH133" s="1111"/>
      <c r="AI133" s="1111"/>
      <c r="AJ133" s="1112"/>
      <c r="AK133" s="1110">
        <v>11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AU73:AY73"/>
    <mergeCell ref="B75:P75"/>
    <mergeCell ref="Q75:U75"/>
    <mergeCell ref="V75:Z75"/>
    <mergeCell ref="AA75:AE75"/>
    <mergeCell ref="AF75:AJ75"/>
    <mergeCell ref="AK75:AO75"/>
    <mergeCell ref="AP75:AT75"/>
    <mergeCell ref="AU75:AY75"/>
    <mergeCell ref="AP74:AT74"/>
    <mergeCell ref="AU74:AY74"/>
    <mergeCell ref="AP76:AT76"/>
    <mergeCell ref="AU76:AY76"/>
    <mergeCell ref="B76:P76"/>
    <mergeCell ref="Q76:U76"/>
    <mergeCell ref="V76:Z76"/>
    <mergeCell ref="AA76:AE76"/>
    <mergeCell ref="AF76:AJ76"/>
    <mergeCell ref="AK76:AO76"/>
    <mergeCell ref="B74:P74"/>
    <mergeCell ref="Q74:U74"/>
    <mergeCell ref="V74:Z74"/>
    <mergeCell ref="AA74:AE74"/>
    <mergeCell ref="AF74:AJ74"/>
    <mergeCell ref="AK74:AO74"/>
    <mergeCell ref="B73:P73"/>
    <mergeCell ref="Q73:U73"/>
    <mergeCell ref="V73:Z73"/>
    <mergeCell ref="AA73:AE73"/>
    <mergeCell ref="AF73:AJ73"/>
    <mergeCell ref="AK73:AO73"/>
    <mergeCell ref="AP73:AT73"/>
    <mergeCell ref="V69:Z69"/>
    <mergeCell ref="AA69:AE69"/>
    <mergeCell ref="AF69:AJ69"/>
    <mergeCell ref="AK69:AO69"/>
    <mergeCell ref="AP69:AT69"/>
    <mergeCell ref="AU69:AY69"/>
    <mergeCell ref="B71:P71"/>
    <mergeCell ref="Q71:U71"/>
    <mergeCell ref="V71:Z71"/>
    <mergeCell ref="AA71:AE71"/>
    <mergeCell ref="AF71:AJ71"/>
    <mergeCell ref="AK71:AO71"/>
    <mergeCell ref="AP71:AT71"/>
    <mergeCell ref="AU71:AY71"/>
    <mergeCell ref="AP70:AT70"/>
    <mergeCell ref="AU70:AY70"/>
    <mergeCell ref="AP72:AT72"/>
    <mergeCell ref="AU72:AY72"/>
    <mergeCell ref="B72:P72"/>
    <mergeCell ref="Q72:U72"/>
    <mergeCell ref="V72:Z72"/>
    <mergeCell ref="AA72:AE72"/>
    <mergeCell ref="AF72:AJ72"/>
    <mergeCell ref="AK72:AO72"/>
    <mergeCell ref="B70:P70"/>
    <mergeCell ref="Q70:U70"/>
    <mergeCell ref="V70:Z70"/>
    <mergeCell ref="AA70:AE70"/>
    <mergeCell ref="AF70:AJ70"/>
    <mergeCell ref="AK70:AO70"/>
    <mergeCell ref="B69:P69"/>
    <mergeCell ref="Q69:U69"/>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V74:DZ74"/>
    <mergeCell ref="AZ75:BD75"/>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R66:CV66"/>
    <mergeCell ref="BS67:CG67"/>
    <mergeCell ref="CH67:CL67"/>
    <mergeCell ref="CM67:CQ67"/>
    <mergeCell ref="CR67:CV67"/>
    <mergeCell ref="AZ68:BD68"/>
    <mergeCell ref="BS68:CG68"/>
    <mergeCell ref="CH68:CL68"/>
    <mergeCell ref="CM68:CQ68"/>
    <mergeCell ref="AP68:AT68"/>
    <mergeCell ref="AU68:AY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70" zoomScaleNormal="85" zoomScaleSheetLayoutView="70" workbookViewId="0">
      <selection activeCell="K27" sqref="K27"/>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19" t="s">
        <v>469</v>
      </c>
      <c r="H9" s="1120"/>
      <c r="I9" s="1120"/>
      <c r="J9" s="1121"/>
      <c r="K9" s="263">
        <v>505320</v>
      </c>
      <c r="L9" s="264">
        <v>96879</v>
      </c>
      <c r="M9" s="265">
        <v>138183</v>
      </c>
      <c r="N9" s="266">
        <v>-29.9</v>
      </c>
    </row>
    <row r="10" spans="1:16" x14ac:dyDescent="0.15">
      <c r="A10" s="248"/>
      <c r="B10" s="244"/>
      <c r="C10" s="244"/>
      <c r="D10" s="244"/>
      <c r="E10" s="244"/>
      <c r="F10" s="244"/>
      <c r="G10" s="1119" t="s">
        <v>470</v>
      </c>
      <c r="H10" s="1120"/>
      <c r="I10" s="1120"/>
      <c r="J10" s="1121"/>
      <c r="K10" s="267">
        <v>49998</v>
      </c>
      <c r="L10" s="268">
        <v>9586</v>
      </c>
      <c r="M10" s="269">
        <v>15438</v>
      </c>
      <c r="N10" s="270">
        <v>-37.9</v>
      </c>
    </row>
    <row r="11" spans="1:16" ht="13.5" customHeight="1" x14ac:dyDescent="0.15">
      <c r="A11" s="248"/>
      <c r="B11" s="244"/>
      <c r="C11" s="244"/>
      <c r="D11" s="244"/>
      <c r="E11" s="244"/>
      <c r="F11" s="244"/>
      <c r="G11" s="1119" t="s">
        <v>471</v>
      </c>
      <c r="H11" s="1120"/>
      <c r="I11" s="1120"/>
      <c r="J11" s="1121"/>
      <c r="K11" s="267">
        <v>67795</v>
      </c>
      <c r="L11" s="268">
        <v>12998</v>
      </c>
      <c r="M11" s="269">
        <v>22352</v>
      </c>
      <c r="N11" s="270">
        <v>-41.8</v>
      </c>
    </row>
    <row r="12" spans="1:16" ht="13.5" customHeight="1" x14ac:dyDescent="0.15">
      <c r="A12" s="248"/>
      <c r="B12" s="244"/>
      <c r="C12" s="244"/>
      <c r="D12" s="244"/>
      <c r="E12" s="244"/>
      <c r="F12" s="244"/>
      <c r="G12" s="1119" t="s">
        <v>472</v>
      </c>
      <c r="H12" s="1120"/>
      <c r="I12" s="1120"/>
      <c r="J12" s="1121"/>
      <c r="K12" s="267" t="s">
        <v>473</v>
      </c>
      <c r="L12" s="268" t="s">
        <v>473</v>
      </c>
      <c r="M12" s="269">
        <v>2530</v>
      </c>
      <c r="N12" s="270" t="s">
        <v>473</v>
      </c>
    </row>
    <row r="13" spans="1:16" ht="13.5" customHeight="1" x14ac:dyDescent="0.15">
      <c r="A13" s="248"/>
      <c r="B13" s="244"/>
      <c r="C13" s="244"/>
      <c r="D13" s="244"/>
      <c r="E13" s="244"/>
      <c r="F13" s="244"/>
      <c r="G13" s="1119" t="s">
        <v>474</v>
      </c>
      <c r="H13" s="1120"/>
      <c r="I13" s="1120"/>
      <c r="J13" s="1121"/>
      <c r="K13" s="267" t="s">
        <v>473</v>
      </c>
      <c r="L13" s="268" t="s">
        <v>473</v>
      </c>
      <c r="M13" s="269" t="s">
        <v>473</v>
      </c>
      <c r="N13" s="270" t="s">
        <v>473</v>
      </c>
    </row>
    <row r="14" spans="1:16" ht="13.5" customHeight="1" x14ac:dyDescent="0.15">
      <c r="A14" s="248"/>
      <c r="B14" s="244"/>
      <c r="C14" s="244"/>
      <c r="D14" s="244"/>
      <c r="E14" s="244"/>
      <c r="F14" s="244"/>
      <c r="G14" s="1119" t="s">
        <v>475</v>
      </c>
      <c r="H14" s="1120"/>
      <c r="I14" s="1120"/>
      <c r="J14" s="1121"/>
      <c r="K14" s="267">
        <v>31472</v>
      </c>
      <c r="L14" s="268">
        <v>6034</v>
      </c>
      <c r="M14" s="269">
        <v>5605</v>
      </c>
      <c r="N14" s="270">
        <v>7.7</v>
      </c>
    </row>
    <row r="15" spans="1:16" ht="13.5" customHeight="1" x14ac:dyDescent="0.15">
      <c r="A15" s="248"/>
      <c r="B15" s="244"/>
      <c r="C15" s="244"/>
      <c r="D15" s="244"/>
      <c r="E15" s="244"/>
      <c r="F15" s="244"/>
      <c r="G15" s="1119" t="s">
        <v>476</v>
      </c>
      <c r="H15" s="1120"/>
      <c r="I15" s="1120"/>
      <c r="J15" s="1121"/>
      <c r="K15" s="267" t="s">
        <v>473</v>
      </c>
      <c r="L15" s="268" t="s">
        <v>473</v>
      </c>
      <c r="M15" s="269">
        <v>3103</v>
      </c>
      <c r="N15" s="270" t="s">
        <v>473</v>
      </c>
    </row>
    <row r="16" spans="1:16" x14ac:dyDescent="0.15">
      <c r="A16" s="248"/>
      <c r="B16" s="244"/>
      <c r="C16" s="244"/>
      <c r="D16" s="244"/>
      <c r="E16" s="244"/>
      <c r="F16" s="244"/>
      <c r="G16" s="1122" t="s">
        <v>477</v>
      </c>
      <c r="H16" s="1123"/>
      <c r="I16" s="1123"/>
      <c r="J16" s="1124"/>
      <c r="K16" s="268">
        <v>-50756</v>
      </c>
      <c r="L16" s="268">
        <v>-9731</v>
      </c>
      <c r="M16" s="269">
        <v>-15159</v>
      </c>
      <c r="N16" s="270">
        <v>-35.799999999999997</v>
      </c>
    </row>
    <row r="17" spans="1:16" x14ac:dyDescent="0.15">
      <c r="A17" s="248"/>
      <c r="B17" s="244"/>
      <c r="C17" s="244"/>
      <c r="D17" s="244"/>
      <c r="E17" s="244"/>
      <c r="F17" s="244"/>
      <c r="G17" s="1122" t="s">
        <v>168</v>
      </c>
      <c r="H17" s="1123"/>
      <c r="I17" s="1123"/>
      <c r="J17" s="1124"/>
      <c r="K17" s="268">
        <v>603829</v>
      </c>
      <c r="L17" s="268">
        <v>115765</v>
      </c>
      <c r="M17" s="269">
        <v>172052</v>
      </c>
      <c r="N17" s="270">
        <v>-32.700000000000003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4" t="s">
        <v>482</v>
      </c>
      <c r="H21" s="1115"/>
      <c r="I21" s="1115"/>
      <c r="J21" s="1116"/>
      <c r="K21" s="280">
        <v>10.74</v>
      </c>
      <c r="L21" s="281">
        <v>15.52</v>
      </c>
      <c r="M21" s="282">
        <v>-4.78</v>
      </c>
      <c r="N21" s="249"/>
      <c r="O21" s="283"/>
      <c r="P21" s="279"/>
    </row>
    <row r="22" spans="1:16" s="284" customFormat="1" x14ac:dyDescent="0.15">
      <c r="A22" s="279"/>
      <c r="B22" s="249"/>
      <c r="C22" s="249"/>
      <c r="D22" s="249"/>
      <c r="E22" s="249"/>
      <c r="F22" s="249"/>
      <c r="G22" s="1114" t="s">
        <v>483</v>
      </c>
      <c r="H22" s="1115"/>
      <c r="I22" s="1115"/>
      <c r="J22" s="1116"/>
      <c r="K22" s="285">
        <v>94.1</v>
      </c>
      <c r="L22" s="286">
        <v>95.8</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30" t="s">
        <v>486</v>
      </c>
      <c r="H32" s="1131"/>
      <c r="I32" s="1131"/>
      <c r="J32" s="1132"/>
      <c r="K32" s="294">
        <v>194599</v>
      </c>
      <c r="L32" s="294">
        <v>37308</v>
      </c>
      <c r="M32" s="295">
        <v>106666</v>
      </c>
      <c r="N32" s="296">
        <v>-65</v>
      </c>
    </row>
    <row r="33" spans="1:16" ht="13.5" customHeight="1" x14ac:dyDescent="0.15">
      <c r="A33" s="248"/>
      <c r="B33" s="244"/>
      <c r="C33" s="244"/>
      <c r="D33" s="244"/>
      <c r="E33" s="244"/>
      <c r="F33" s="244"/>
      <c r="G33" s="1130" t="s">
        <v>487</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488</v>
      </c>
      <c r="H34" s="1131"/>
      <c r="I34" s="1131"/>
      <c r="J34" s="1132"/>
      <c r="K34" s="294" t="s">
        <v>473</v>
      </c>
      <c r="L34" s="294" t="s">
        <v>473</v>
      </c>
      <c r="M34" s="295">
        <v>439</v>
      </c>
      <c r="N34" s="296" t="s">
        <v>473</v>
      </c>
    </row>
    <row r="35" spans="1:16" ht="27" customHeight="1" x14ac:dyDescent="0.15">
      <c r="A35" s="248"/>
      <c r="B35" s="244"/>
      <c r="C35" s="244"/>
      <c r="D35" s="244"/>
      <c r="E35" s="244"/>
      <c r="F35" s="244"/>
      <c r="G35" s="1130" t="s">
        <v>489</v>
      </c>
      <c r="H35" s="1131"/>
      <c r="I35" s="1131"/>
      <c r="J35" s="1132"/>
      <c r="K35" s="294">
        <v>199423</v>
      </c>
      <c r="L35" s="294">
        <v>38233</v>
      </c>
      <c r="M35" s="295">
        <v>24405</v>
      </c>
      <c r="N35" s="296">
        <v>56.7</v>
      </c>
    </row>
    <row r="36" spans="1:16" ht="27" customHeight="1" x14ac:dyDescent="0.15">
      <c r="A36" s="248"/>
      <c r="B36" s="244"/>
      <c r="C36" s="244"/>
      <c r="D36" s="244"/>
      <c r="E36" s="244"/>
      <c r="F36" s="244"/>
      <c r="G36" s="1130" t="s">
        <v>490</v>
      </c>
      <c r="H36" s="1131"/>
      <c r="I36" s="1131"/>
      <c r="J36" s="1132"/>
      <c r="K36" s="294">
        <v>9261</v>
      </c>
      <c r="L36" s="294">
        <v>1775</v>
      </c>
      <c r="M36" s="295">
        <v>4847</v>
      </c>
      <c r="N36" s="296">
        <v>-63.4</v>
      </c>
    </row>
    <row r="37" spans="1:16" ht="13.5" customHeight="1" x14ac:dyDescent="0.15">
      <c r="A37" s="248"/>
      <c r="B37" s="244"/>
      <c r="C37" s="244"/>
      <c r="D37" s="244"/>
      <c r="E37" s="244"/>
      <c r="F37" s="244"/>
      <c r="G37" s="1130" t="s">
        <v>491</v>
      </c>
      <c r="H37" s="1131"/>
      <c r="I37" s="1131"/>
      <c r="J37" s="1132"/>
      <c r="K37" s="294">
        <v>33</v>
      </c>
      <c r="L37" s="294">
        <v>6</v>
      </c>
      <c r="M37" s="295">
        <v>2124</v>
      </c>
      <c r="N37" s="296">
        <v>-99.7</v>
      </c>
    </row>
    <row r="38" spans="1:16" ht="27" customHeight="1" x14ac:dyDescent="0.15">
      <c r="A38" s="248"/>
      <c r="B38" s="244"/>
      <c r="C38" s="244"/>
      <c r="D38" s="244"/>
      <c r="E38" s="244"/>
      <c r="F38" s="244"/>
      <c r="G38" s="1133" t="s">
        <v>492</v>
      </c>
      <c r="H38" s="1134"/>
      <c r="I38" s="1134"/>
      <c r="J38" s="1135"/>
      <c r="K38" s="297" t="s">
        <v>473</v>
      </c>
      <c r="L38" s="297" t="s">
        <v>473</v>
      </c>
      <c r="M38" s="298">
        <v>33</v>
      </c>
      <c r="N38" s="299" t="s">
        <v>473</v>
      </c>
      <c r="O38" s="293"/>
    </row>
    <row r="39" spans="1:16" x14ac:dyDescent="0.15">
      <c r="A39" s="248"/>
      <c r="B39" s="244"/>
      <c r="C39" s="244"/>
      <c r="D39" s="244"/>
      <c r="E39" s="244"/>
      <c r="F39" s="244"/>
      <c r="G39" s="1133" t="s">
        <v>493</v>
      </c>
      <c r="H39" s="1134"/>
      <c r="I39" s="1134"/>
      <c r="J39" s="1135"/>
      <c r="K39" s="300">
        <v>-4721</v>
      </c>
      <c r="L39" s="300">
        <v>-905</v>
      </c>
      <c r="M39" s="301">
        <v>-5315</v>
      </c>
      <c r="N39" s="302">
        <v>-83</v>
      </c>
      <c r="O39" s="293"/>
    </row>
    <row r="40" spans="1:16" ht="27" customHeight="1" x14ac:dyDescent="0.15">
      <c r="A40" s="248"/>
      <c r="B40" s="244"/>
      <c r="C40" s="244"/>
      <c r="D40" s="244"/>
      <c r="E40" s="244"/>
      <c r="F40" s="244"/>
      <c r="G40" s="1130" t="s">
        <v>494</v>
      </c>
      <c r="H40" s="1131"/>
      <c r="I40" s="1131"/>
      <c r="J40" s="1132"/>
      <c r="K40" s="300">
        <v>-248726</v>
      </c>
      <c r="L40" s="300">
        <v>-47685</v>
      </c>
      <c r="M40" s="301">
        <v>-96584</v>
      </c>
      <c r="N40" s="302">
        <v>-50.6</v>
      </c>
      <c r="O40" s="293"/>
    </row>
    <row r="41" spans="1:16" x14ac:dyDescent="0.15">
      <c r="A41" s="248"/>
      <c r="B41" s="244"/>
      <c r="C41" s="244"/>
      <c r="D41" s="244"/>
      <c r="E41" s="244"/>
      <c r="F41" s="244"/>
      <c r="G41" s="1136" t="s">
        <v>278</v>
      </c>
      <c r="H41" s="1137"/>
      <c r="I41" s="1137"/>
      <c r="J41" s="1138"/>
      <c r="K41" s="294">
        <v>149869</v>
      </c>
      <c r="L41" s="300">
        <v>28733</v>
      </c>
      <c r="M41" s="301">
        <v>36615</v>
      </c>
      <c r="N41" s="302">
        <v>-21.5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5" t="s">
        <v>464</v>
      </c>
      <c r="J49" s="1127" t="s">
        <v>498</v>
      </c>
      <c r="K49" s="1128"/>
      <c r="L49" s="1128"/>
      <c r="M49" s="1128"/>
      <c r="N49" s="1129"/>
    </row>
    <row r="50" spans="1:14" x14ac:dyDescent="0.15">
      <c r="A50" s="248"/>
      <c r="B50" s="244"/>
      <c r="C50" s="244"/>
      <c r="D50" s="244"/>
      <c r="E50" s="244"/>
      <c r="F50" s="244"/>
      <c r="G50" s="312"/>
      <c r="H50" s="313"/>
      <c r="I50" s="1126"/>
      <c r="J50" s="314" t="s">
        <v>499</v>
      </c>
      <c r="K50" s="315" t="s">
        <v>500</v>
      </c>
      <c r="L50" s="316" t="s">
        <v>501</v>
      </c>
      <c r="M50" s="317" t="s">
        <v>502</v>
      </c>
      <c r="N50" s="318" t="s">
        <v>503</v>
      </c>
    </row>
    <row r="51" spans="1:14" x14ac:dyDescent="0.15">
      <c r="A51" s="248"/>
      <c r="B51" s="244"/>
      <c r="C51" s="244"/>
      <c r="D51" s="244"/>
      <c r="E51" s="244"/>
      <c r="F51" s="244"/>
      <c r="G51" s="310" t="s">
        <v>504</v>
      </c>
      <c r="H51" s="311"/>
      <c r="I51" s="319">
        <v>271020</v>
      </c>
      <c r="J51" s="320">
        <v>51213</v>
      </c>
      <c r="K51" s="321">
        <v>-18.100000000000001</v>
      </c>
      <c r="L51" s="322">
        <v>133616</v>
      </c>
      <c r="M51" s="323">
        <v>21.6</v>
      </c>
      <c r="N51" s="324">
        <v>-39.700000000000003</v>
      </c>
    </row>
    <row r="52" spans="1:14" x14ac:dyDescent="0.15">
      <c r="A52" s="248"/>
      <c r="B52" s="244"/>
      <c r="C52" s="244"/>
      <c r="D52" s="244"/>
      <c r="E52" s="244"/>
      <c r="F52" s="244"/>
      <c r="G52" s="325"/>
      <c r="H52" s="326" t="s">
        <v>505</v>
      </c>
      <c r="I52" s="327">
        <v>154286</v>
      </c>
      <c r="J52" s="328">
        <v>29155</v>
      </c>
      <c r="K52" s="329">
        <v>-43.9</v>
      </c>
      <c r="L52" s="330">
        <v>57933</v>
      </c>
      <c r="M52" s="331">
        <v>-10.7</v>
      </c>
      <c r="N52" s="332">
        <v>-33.200000000000003</v>
      </c>
    </row>
    <row r="53" spans="1:14" x14ac:dyDescent="0.15">
      <c r="A53" s="248"/>
      <c r="B53" s="244"/>
      <c r="C53" s="244"/>
      <c r="D53" s="244"/>
      <c r="E53" s="244"/>
      <c r="F53" s="244"/>
      <c r="G53" s="310" t="s">
        <v>506</v>
      </c>
      <c r="H53" s="311"/>
      <c r="I53" s="319">
        <v>225362</v>
      </c>
      <c r="J53" s="320">
        <v>43049</v>
      </c>
      <c r="K53" s="321">
        <v>-15.9</v>
      </c>
      <c r="L53" s="322">
        <v>146140</v>
      </c>
      <c r="M53" s="323">
        <v>9.4</v>
      </c>
      <c r="N53" s="324">
        <v>-25.3</v>
      </c>
    </row>
    <row r="54" spans="1:14" x14ac:dyDescent="0.15">
      <c r="A54" s="248"/>
      <c r="B54" s="244"/>
      <c r="C54" s="244"/>
      <c r="D54" s="244"/>
      <c r="E54" s="244"/>
      <c r="F54" s="244"/>
      <c r="G54" s="325"/>
      <c r="H54" s="326" t="s">
        <v>505</v>
      </c>
      <c r="I54" s="327">
        <v>192483</v>
      </c>
      <c r="J54" s="328">
        <v>36768</v>
      </c>
      <c r="K54" s="329">
        <v>26.1</v>
      </c>
      <c r="L54" s="330">
        <v>75451</v>
      </c>
      <c r="M54" s="331">
        <v>30.2</v>
      </c>
      <c r="N54" s="332">
        <v>-4.0999999999999996</v>
      </c>
    </row>
    <row r="55" spans="1:14" x14ac:dyDescent="0.15">
      <c r="A55" s="248"/>
      <c r="B55" s="244"/>
      <c r="C55" s="244"/>
      <c r="D55" s="244"/>
      <c r="E55" s="244"/>
      <c r="F55" s="244"/>
      <c r="G55" s="310" t="s">
        <v>507</v>
      </c>
      <c r="H55" s="311"/>
      <c r="I55" s="319">
        <v>356389</v>
      </c>
      <c r="J55" s="320">
        <v>68550</v>
      </c>
      <c r="K55" s="321">
        <v>59.2</v>
      </c>
      <c r="L55" s="322">
        <v>146641</v>
      </c>
      <c r="M55" s="323">
        <v>0.3</v>
      </c>
      <c r="N55" s="324">
        <v>58.9</v>
      </c>
    </row>
    <row r="56" spans="1:14" x14ac:dyDescent="0.15">
      <c r="A56" s="248"/>
      <c r="B56" s="244"/>
      <c r="C56" s="244"/>
      <c r="D56" s="244"/>
      <c r="E56" s="244"/>
      <c r="F56" s="244"/>
      <c r="G56" s="325"/>
      <c r="H56" s="326" t="s">
        <v>505</v>
      </c>
      <c r="I56" s="327">
        <v>292091</v>
      </c>
      <c r="J56" s="328">
        <v>56182</v>
      </c>
      <c r="K56" s="329">
        <v>52.8</v>
      </c>
      <c r="L56" s="330">
        <v>68142</v>
      </c>
      <c r="M56" s="331">
        <v>-9.6999999999999993</v>
      </c>
      <c r="N56" s="332">
        <v>62.5</v>
      </c>
    </row>
    <row r="57" spans="1:14" x14ac:dyDescent="0.15">
      <c r="A57" s="248"/>
      <c r="B57" s="244"/>
      <c r="C57" s="244"/>
      <c r="D57" s="244"/>
      <c r="E57" s="244"/>
      <c r="F57" s="244"/>
      <c r="G57" s="310" t="s">
        <v>508</v>
      </c>
      <c r="H57" s="311"/>
      <c r="I57" s="319">
        <v>546314</v>
      </c>
      <c r="J57" s="320">
        <v>105486</v>
      </c>
      <c r="K57" s="321">
        <v>53.9</v>
      </c>
      <c r="L57" s="322">
        <v>174587</v>
      </c>
      <c r="M57" s="323">
        <v>19.100000000000001</v>
      </c>
      <c r="N57" s="324">
        <v>34.799999999999997</v>
      </c>
    </row>
    <row r="58" spans="1:14" x14ac:dyDescent="0.15">
      <c r="A58" s="248"/>
      <c r="B58" s="244"/>
      <c r="C58" s="244"/>
      <c r="D58" s="244"/>
      <c r="E58" s="244"/>
      <c r="F58" s="244"/>
      <c r="G58" s="325"/>
      <c r="H58" s="326" t="s">
        <v>505</v>
      </c>
      <c r="I58" s="327">
        <v>223788</v>
      </c>
      <c r="J58" s="328">
        <v>43211</v>
      </c>
      <c r="K58" s="329">
        <v>-23.1</v>
      </c>
      <c r="L58" s="330">
        <v>79695</v>
      </c>
      <c r="M58" s="331">
        <v>17</v>
      </c>
      <c r="N58" s="332">
        <v>-40.1</v>
      </c>
    </row>
    <row r="59" spans="1:14" x14ac:dyDescent="0.15">
      <c r="A59" s="248"/>
      <c r="B59" s="244"/>
      <c r="C59" s="244"/>
      <c r="D59" s="244"/>
      <c r="E59" s="244"/>
      <c r="F59" s="244"/>
      <c r="G59" s="310" t="s">
        <v>509</v>
      </c>
      <c r="H59" s="311"/>
      <c r="I59" s="319">
        <v>487325</v>
      </c>
      <c r="J59" s="320">
        <v>93429</v>
      </c>
      <c r="K59" s="321">
        <v>-11.4</v>
      </c>
      <c r="L59" s="322">
        <v>175675</v>
      </c>
      <c r="M59" s="323">
        <v>0.6</v>
      </c>
      <c r="N59" s="324">
        <v>-12</v>
      </c>
    </row>
    <row r="60" spans="1:14" x14ac:dyDescent="0.15">
      <c r="A60" s="248"/>
      <c r="B60" s="244"/>
      <c r="C60" s="244"/>
      <c r="D60" s="244"/>
      <c r="E60" s="244"/>
      <c r="F60" s="244"/>
      <c r="G60" s="325"/>
      <c r="H60" s="326" t="s">
        <v>505</v>
      </c>
      <c r="I60" s="333">
        <v>220715</v>
      </c>
      <c r="J60" s="328">
        <v>42315</v>
      </c>
      <c r="K60" s="329">
        <v>-2.1</v>
      </c>
      <c r="L60" s="330">
        <v>87698</v>
      </c>
      <c r="M60" s="331">
        <v>10</v>
      </c>
      <c r="N60" s="332">
        <v>-12.1</v>
      </c>
    </row>
    <row r="61" spans="1:14" x14ac:dyDescent="0.15">
      <c r="A61" s="248"/>
      <c r="B61" s="244"/>
      <c r="C61" s="244"/>
      <c r="D61" s="244"/>
      <c r="E61" s="244"/>
      <c r="F61" s="244"/>
      <c r="G61" s="310" t="s">
        <v>510</v>
      </c>
      <c r="H61" s="334"/>
      <c r="I61" s="335">
        <v>377282</v>
      </c>
      <c r="J61" s="336">
        <v>72345</v>
      </c>
      <c r="K61" s="337">
        <v>13.5</v>
      </c>
      <c r="L61" s="338">
        <v>155332</v>
      </c>
      <c r="M61" s="339">
        <v>10.199999999999999</v>
      </c>
      <c r="N61" s="324">
        <v>3.3</v>
      </c>
    </row>
    <row r="62" spans="1:14" x14ac:dyDescent="0.15">
      <c r="A62" s="248"/>
      <c r="B62" s="244"/>
      <c r="C62" s="244"/>
      <c r="D62" s="244"/>
      <c r="E62" s="244"/>
      <c r="F62" s="244"/>
      <c r="G62" s="325"/>
      <c r="H62" s="326" t="s">
        <v>505</v>
      </c>
      <c r="I62" s="327">
        <v>216673</v>
      </c>
      <c r="J62" s="328">
        <v>41526</v>
      </c>
      <c r="K62" s="329">
        <v>2</v>
      </c>
      <c r="L62" s="330">
        <v>73784</v>
      </c>
      <c r="M62" s="331">
        <v>7.4</v>
      </c>
      <c r="N62" s="332">
        <v>-5.4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83.79</v>
      </c>
      <c r="G47" s="12">
        <v>90.51</v>
      </c>
      <c r="H47" s="12">
        <v>98.06</v>
      </c>
      <c r="I47" s="12">
        <v>108.32</v>
      </c>
      <c r="J47" s="13">
        <v>108.55</v>
      </c>
    </row>
    <row r="48" spans="2:10" ht="57.75" customHeight="1" x14ac:dyDescent="0.15">
      <c r="B48" s="14"/>
      <c r="C48" s="1141" t="s">
        <v>4</v>
      </c>
      <c r="D48" s="1141"/>
      <c r="E48" s="1142"/>
      <c r="F48" s="15">
        <v>9.26</v>
      </c>
      <c r="G48" s="16">
        <v>14.11</v>
      </c>
      <c r="H48" s="16">
        <v>21.58</v>
      </c>
      <c r="I48" s="16">
        <v>19.96</v>
      </c>
      <c r="J48" s="17">
        <v>19.34</v>
      </c>
    </row>
    <row r="49" spans="2:10" ht="57.75" customHeight="1" thickBot="1" x14ac:dyDescent="0.2">
      <c r="B49" s="18"/>
      <c r="C49" s="1143" t="s">
        <v>5</v>
      </c>
      <c r="D49" s="1143"/>
      <c r="E49" s="1144"/>
      <c r="F49" s="19">
        <v>10.74</v>
      </c>
      <c r="G49" s="20">
        <v>4.7</v>
      </c>
      <c r="H49" s="20">
        <v>7.43</v>
      </c>
      <c r="I49" s="20">
        <v>0.12</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v>9.1199999999999992</v>
      </c>
      <c r="G34" s="33">
        <v>13.94</v>
      </c>
      <c r="H34" s="33">
        <v>21.4</v>
      </c>
      <c r="I34" s="33">
        <v>19.78</v>
      </c>
      <c r="J34" s="34">
        <v>19.13</v>
      </c>
      <c r="K34" s="22"/>
      <c r="L34" s="22"/>
      <c r="M34" s="22"/>
      <c r="N34" s="22"/>
      <c r="O34" s="22"/>
      <c r="P34" s="22"/>
    </row>
    <row r="35" spans="1:16" ht="39" customHeight="1" x14ac:dyDescent="0.15">
      <c r="A35" s="22"/>
      <c r="B35" s="35"/>
      <c r="C35" s="1145" t="s">
        <v>519</v>
      </c>
      <c r="D35" s="1146"/>
      <c r="E35" s="1147"/>
      <c r="F35" s="36">
        <v>2.0099999999999998</v>
      </c>
      <c r="G35" s="37">
        <v>1.99</v>
      </c>
      <c r="H35" s="37">
        <v>2.29</v>
      </c>
      <c r="I35" s="37">
        <v>2.5499999999999998</v>
      </c>
      <c r="J35" s="38">
        <v>2.5</v>
      </c>
      <c r="K35" s="22"/>
      <c r="L35" s="22"/>
      <c r="M35" s="22"/>
      <c r="N35" s="22"/>
      <c r="O35" s="22"/>
      <c r="P35" s="22"/>
    </row>
    <row r="36" spans="1:16" ht="39" customHeight="1" x14ac:dyDescent="0.15">
      <c r="A36" s="22"/>
      <c r="B36" s="35"/>
      <c r="C36" s="1145" t="s">
        <v>520</v>
      </c>
      <c r="D36" s="1146"/>
      <c r="E36" s="1147"/>
      <c r="F36" s="36">
        <v>1.2</v>
      </c>
      <c r="G36" s="37">
        <v>1.77</v>
      </c>
      <c r="H36" s="37">
        <v>1.1499999999999999</v>
      </c>
      <c r="I36" s="37">
        <v>0.72</v>
      </c>
      <c r="J36" s="38">
        <v>1.65</v>
      </c>
      <c r="K36" s="22"/>
      <c r="L36" s="22"/>
      <c r="M36" s="22"/>
      <c r="N36" s="22"/>
      <c r="O36" s="22"/>
      <c r="P36" s="22"/>
    </row>
    <row r="37" spans="1:16" ht="39" customHeight="1" x14ac:dyDescent="0.15">
      <c r="A37" s="22"/>
      <c r="B37" s="35"/>
      <c r="C37" s="1145" t="s">
        <v>521</v>
      </c>
      <c r="D37" s="1146"/>
      <c r="E37" s="1147"/>
      <c r="F37" s="36">
        <v>1.99</v>
      </c>
      <c r="G37" s="37">
        <v>3.31</v>
      </c>
      <c r="H37" s="37">
        <v>1.27</v>
      </c>
      <c r="I37" s="37">
        <v>1.82</v>
      </c>
      <c r="J37" s="38">
        <v>0.5</v>
      </c>
      <c r="K37" s="22"/>
      <c r="L37" s="22"/>
      <c r="M37" s="22"/>
      <c r="N37" s="22"/>
      <c r="O37" s="22"/>
      <c r="P37" s="22"/>
    </row>
    <row r="38" spans="1:16" ht="39" customHeight="1" x14ac:dyDescent="0.15">
      <c r="A38" s="22"/>
      <c r="B38" s="35"/>
      <c r="C38" s="1145" t="s">
        <v>522</v>
      </c>
      <c r="D38" s="1146"/>
      <c r="E38" s="1147"/>
      <c r="F38" s="36">
        <v>0.03</v>
      </c>
      <c r="G38" s="37">
        <v>0.45</v>
      </c>
      <c r="H38" s="37">
        <v>0.12</v>
      </c>
      <c r="I38" s="37">
        <v>0.39</v>
      </c>
      <c r="J38" s="38">
        <v>0.23</v>
      </c>
      <c r="K38" s="22"/>
      <c r="L38" s="22"/>
      <c r="M38" s="22"/>
      <c r="N38" s="22"/>
      <c r="O38" s="22"/>
      <c r="P38" s="22"/>
    </row>
    <row r="39" spans="1:16" ht="39" customHeight="1" x14ac:dyDescent="0.15">
      <c r="A39" s="22"/>
      <c r="B39" s="35"/>
      <c r="C39" s="1145" t="s">
        <v>523</v>
      </c>
      <c r="D39" s="1146"/>
      <c r="E39" s="1147"/>
      <c r="F39" s="36">
        <v>0.26</v>
      </c>
      <c r="G39" s="37">
        <v>0.28999999999999998</v>
      </c>
      <c r="H39" s="37">
        <v>0.45</v>
      </c>
      <c r="I39" s="37">
        <v>0.25</v>
      </c>
      <c r="J39" s="38">
        <v>0.21</v>
      </c>
      <c r="K39" s="22"/>
      <c r="L39" s="22"/>
      <c r="M39" s="22"/>
      <c r="N39" s="22"/>
      <c r="O39" s="22"/>
      <c r="P39" s="22"/>
    </row>
    <row r="40" spans="1:16" ht="39" customHeight="1" x14ac:dyDescent="0.15">
      <c r="A40" s="22"/>
      <c r="B40" s="35"/>
      <c r="C40" s="1145" t="s">
        <v>524</v>
      </c>
      <c r="D40" s="1146"/>
      <c r="E40" s="1147"/>
      <c r="F40" s="36">
        <v>0.13</v>
      </c>
      <c r="G40" s="37">
        <v>0.16</v>
      </c>
      <c r="H40" s="37">
        <v>0.17</v>
      </c>
      <c r="I40" s="37">
        <v>0.17</v>
      </c>
      <c r="J40" s="38">
        <v>0.2</v>
      </c>
      <c r="K40" s="22"/>
      <c r="L40" s="22"/>
      <c r="M40" s="22"/>
      <c r="N40" s="22"/>
      <c r="O40" s="22"/>
      <c r="P40" s="22"/>
    </row>
    <row r="41" spans="1:16" ht="39" customHeight="1" x14ac:dyDescent="0.15">
      <c r="A41" s="22"/>
      <c r="B41" s="35"/>
      <c r="C41" s="1145" t="s">
        <v>525</v>
      </c>
      <c r="D41" s="1146"/>
      <c r="E41" s="1147"/>
      <c r="F41" s="36">
        <v>0.02</v>
      </c>
      <c r="G41" s="37">
        <v>0.02</v>
      </c>
      <c r="H41" s="37">
        <v>0.01</v>
      </c>
      <c r="I41" s="37">
        <v>0.02</v>
      </c>
      <c r="J41" s="38">
        <v>0.01</v>
      </c>
      <c r="K41" s="22"/>
      <c r="L41" s="22"/>
      <c r="M41" s="22"/>
      <c r="N41" s="22"/>
      <c r="O41" s="22"/>
      <c r="P41" s="22"/>
    </row>
    <row r="42" spans="1:16" ht="39" customHeight="1" x14ac:dyDescent="0.15">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527</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219</v>
      </c>
      <c r="L45" s="60">
        <v>236</v>
      </c>
      <c r="M45" s="60">
        <v>230</v>
      </c>
      <c r="N45" s="60">
        <v>212</v>
      </c>
      <c r="O45" s="61">
        <v>195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202</v>
      </c>
      <c r="L48" s="64">
        <v>204</v>
      </c>
      <c r="M48" s="64">
        <v>200</v>
      </c>
      <c r="N48" s="64">
        <v>212</v>
      </c>
      <c r="O48" s="65">
        <v>199</v>
      </c>
      <c r="P48" s="48"/>
      <c r="Q48" s="48"/>
      <c r="R48" s="48"/>
      <c r="S48" s="48"/>
      <c r="T48" s="48"/>
      <c r="U48" s="48"/>
    </row>
    <row r="49" spans="1:21" ht="30.75" customHeight="1" x14ac:dyDescent="0.15">
      <c r="A49" s="48"/>
      <c r="B49" s="1163"/>
      <c r="C49" s="1164"/>
      <c r="D49" s="62"/>
      <c r="E49" s="1155" t="s">
        <v>16</v>
      </c>
      <c r="F49" s="1155"/>
      <c r="G49" s="1155"/>
      <c r="H49" s="1155"/>
      <c r="I49" s="1155"/>
      <c r="J49" s="1156"/>
      <c r="K49" s="63">
        <v>22</v>
      </c>
      <c r="L49" s="64">
        <v>20</v>
      </c>
      <c r="M49" s="64">
        <v>13</v>
      </c>
      <c r="N49" s="64">
        <v>13</v>
      </c>
      <c r="O49" s="65">
        <v>9</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244</v>
      </c>
      <c r="L52" s="64">
        <v>249</v>
      </c>
      <c r="M52" s="64">
        <v>253</v>
      </c>
      <c r="N52" s="64">
        <v>260</v>
      </c>
      <c r="O52" s="65">
        <v>254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199</v>
      </c>
      <c r="L53" s="69">
        <v>211</v>
      </c>
      <c r="M53" s="69">
        <v>190</v>
      </c>
      <c r="N53" s="69">
        <v>177</v>
      </c>
      <c r="O53" s="70">
        <v>149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2016-04-14T00:41:33Z</cp:lastPrinted>
  <dcterms:created xsi:type="dcterms:W3CDTF">2016-02-15T00:46:56Z</dcterms:created>
  <dcterms:modified xsi:type="dcterms:W3CDTF">2016-04-14T00:44:08Z</dcterms:modified>
  <cp:category/>
</cp:coreProperties>
</file>