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325" windowHeight="9120" activeTab="0"/>
  </bookViews>
  <sheets>
    <sheet name="151" sheetId="1" r:id="rId1"/>
    <sheet name="152" sheetId="2" r:id="rId2"/>
    <sheet name="153" sheetId="3" r:id="rId3"/>
    <sheet name="154" sheetId="4" r:id="rId4"/>
    <sheet name="155" sheetId="5" r:id="rId5"/>
    <sheet name="156" sheetId="6" r:id="rId6"/>
    <sheet name="157" sheetId="7" r:id="rId7"/>
    <sheet name="158" sheetId="8" r:id="rId8"/>
    <sheet name="159" sheetId="9" r:id="rId9"/>
  </sheets>
  <definedNames/>
  <calcPr fullCalcOnLoad="1"/>
</workbook>
</file>

<file path=xl/sharedStrings.xml><?xml version="1.0" encoding="utf-8"?>
<sst xmlns="http://schemas.openxmlformats.org/spreadsheetml/2006/main" count="798" uniqueCount="664">
  <si>
    <t>　観光　199</t>
  </si>
  <si>
    <t>151.自然公園の現況（平成12年3月現在）</t>
  </si>
  <si>
    <t>（単位：ha）</t>
  </si>
  <si>
    <t>区　　　　分</t>
  </si>
  <si>
    <t>指定年月日</t>
  </si>
  <si>
    <t>面　　　積</t>
  </si>
  <si>
    <t>特別保護地区</t>
  </si>
  <si>
    <t>特別地域</t>
  </si>
  <si>
    <t>普通地域</t>
  </si>
  <si>
    <t>総　　　　　　　数</t>
  </si>
  <si>
    <t>国　　立　　公　　園</t>
  </si>
  <si>
    <t>日光</t>
  </si>
  <si>
    <t>昭和 9.12. 4</t>
  </si>
  <si>
    <t>磐梯朝日</t>
  </si>
  <si>
    <t>25. 9. 5</t>
  </si>
  <si>
    <t>国　　定　　公　　園</t>
  </si>
  <si>
    <t>越後三山只見</t>
  </si>
  <si>
    <t>48. 5.15</t>
  </si>
  <si>
    <t>県　立　自　然　公　園</t>
  </si>
  <si>
    <t>-</t>
  </si>
  <si>
    <t>霊山</t>
  </si>
  <si>
    <t>23.10.18</t>
  </si>
  <si>
    <t>霞ヶ城</t>
  </si>
  <si>
    <t>南湖</t>
  </si>
  <si>
    <t>奥久慈</t>
  </si>
  <si>
    <t>磐城海岸</t>
  </si>
  <si>
    <t>松川浦</t>
  </si>
  <si>
    <t>26. 3.27</t>
  </si>
  <si>
    <t>勿来</t>
  </si>
  <si>
    <t>只見柳津</t>
  </si>
  <si>
    <t>大川羽鳥</t>
  </si>
  <si>
    <t>28. 3.14</t>
  </si>
  <si>
    <t>阿武隈高原中部</t>
  </si>
  <si>
    <t>夏井川渓谷</t>
  </si>
  <si>
    <t>　　注：1.県立自然公園には、特別保護地区の制度がない。</t>
  </si>
  <si>
    <t>　　　　2.国立・国定公園については、福島県側の面積。</t>
  </si>
  <si>
    <t>　　　　3.面積は陸域の部分であり、（　）内に海域の部分を示した。</t>
  </si>
  <si>
    <t>　資料：県環境政策課「環境白書」</t>
  </si>
  <si>
    <t>観光　199</t>
  </si>
  <si>
    <t>152.都市公園の現況（平成12年3月31日現在）</t>
  </si>
  <si>
    <t>（単位：箇所、ha）</t>
  </si>
  <si>
    <t>箇所数</t>
  </si>
  <si>
    <t>面　積</t>
  </si>
  <si>
    <t>総　　　　　　　　数</t>
  </si>
  <si>
    <t>都市基幹公園</t>
  </si>
  <si>
    <t xml:space="preserve">  　総　  合  　公　  園</t>
  </si>
  <si>
    <t>住　区　基　幹　公　園</t>
  </si>
  <si>
    <t xml:space="preserve">  　運　  動  　公　  園</t>
  </si>
  <si>
    <t>街区公園</t>
  </si>
  <si>
    <t>広域公園</t>
  </si>
  <si>
    <t>近隣公園</t>
  </si>
  <si>
    <t>風致公園</t>
  </si>
  <si>
    <t>地区公園</t>
  </si>
  <si>
    <t>墓園</t>
  </si>
  <si>
    <t>都市緑地</t>
  </si>
  <si>
    <t>緑道</t>
  </si>
  <si>
    <t>　資料：県都市計画課</t>
  </si>
  <si>
    <t>観光　201</t>
  </si>
  <si>
    <t>153.スキー場入込状況</t>
  </si>
  <si>
    <t>　</t>
  </si>
  <si>
    <t>　　　　　（単位：人、％）</t>
  </si>
  <si>
    <t>区　　　分</t>
  </si>
  <si>
    <t>平成9年</t>
  </si>
  <si>
    <t>構成比</t>
  </si>
  <si>
    <t>総数</t>
  </si>
  <si>
    <t>吾妻</t>
  </si>
  <si>
    <t>あだたら高原</t>
  </si>
  <si>
    <t>塩沢</t>
  </si>
  <si>
    <t>羽鳥湖</t>
  </si>
  <si>
    <t>スキーリゾート天栄</t>
  </si>
  <si>
    <t>白河高原</t>
  </si>
  <si>
    <t>沼尻</t>
  </si>
  <si>
    <t>箕輪</t>
  </si>
  <si>
    <t>横向</t>
  </si>
  <si>
    <t>猪苗代</t>
  </si>
  <si>
    <t>磐梯国際</t>
  </si>
  <si>
    <t>猪苗代リゾート</t>
  </si>
  <si>
    <t>リステルスキーファンタジア</t>
  </si>
  <si>
    <t>裏磐梯</t>
  </si>
  <si>
    <t>裏磐梯猫魔</t>
  </si>
  <si>
    <t>グランデコスキーリゾート</t>
  </si>
  <si>
    <t>アルツ磐梯</t>
  </si>
  <si>
    <t>五分一</t>
  </si>
  <si>
    <t>雷神山</t>
  </si>
  <si>
    <t>三ノ倉</t>
  </si>
  <si>
    <t>フェアリーランドかねやま</t>
  </si>
  <si>
    <t>会津坂下町営</t>
  </si>
  <si>
    <t>柳津温泉</t>
  </si>
  <si>
    <t>昭和村営権現山</t>
  </si>
  <si>
    <t>おおすご</t>
  </si>
  <si>
    <t>－</t>
  </si>
  <si>
    <t>三島町営</t>
  </si>
  <si>
    <t>只見</t>
  </si>
  <si>
    <t>会津高原南郷</t>
  </si>
  <si>
    <t>会津高原たかつえ</t>
  </si>
  <si>
    <t>檜枝岐温泉</t>
  </si>
  <si>
    <t>会津高原台鞍山</t>
  </si>
  <si>
    <t>会津高原高畑</t>
  </si>
  <si>
    <t>資料：県観光交流課「観光客入込状況」</t>
  </si>
  <si>
    <t>２０２　観光</t>
  </si>
  <si>
    <t>観光　２０３</t>
  </si>
  <si>
    <t>154．観光客入込状況（平成１２年）</t>
  </si>
  <si>
    <t>（単位：人）</t>
  </si>
  <si>
    <t>総　　　数</t>
  </si>
  <si>
    <t>日帰り</t>
  </si>
  <si>
    <t>宿泊</t>
  </si>
  <si>
    <t>総　　数</t>
  </si>
  <si>
    <t>県　外　客</t>
  </si>
  <si>
    <t>県　内　客</t>
  </si>
  <si>
    <t>総　　　　　　　　　数</t>
  </si>
  <si>
    <t>　ス　　　キ　　　ー</t>
  </si>
  <si>
    <t>　行   　  楽      地</t>
  </si>
  <si>
    <t>スカイライン</t>
  </si>
  <si>
    <t>スカイランド</t>
  </si>
  <si>
    <t>福島市民家園</t>
  </si>
  <si>
    <t>古関裕而記念館</t>
  </si>
  <si>
    <t>白鳥飛来地</t>
  </si>
  <si>
    <t>西田記念館</t>
  </si>
  <si>
    <t>四季の里</t>
  </si>
  <si>
    <t>東北サファリパーク</t>
  </si>
  <si>
    <t>安達ヶ原ふるさと村</t>
  </si>
  <si>
    <t>智恵子記念館</t>
  </si>
  <si>
    <t>希望の森公園</t>
  </si>
  <si>
    <t>半田山自然公園</t>
  </si>
  <si>
    <t>県民の森</t>
  </si>
  <si>
    <t>蛇の鼻公園</t>
  </si>
  <si>
    <t>郡山カルチャーパーク</t>
  </si>
  <si>
    <t>石筵ふれあい牧場</t>
  </si>
  <si>
    <t>ビッグパレット</t>
  </si>
  <si>
    <t>岩瀬牧場</t>
  </si>
  <si>
    <t>高柴山</t>
  </si>
  <si>
    <t>リカちゃんキャッスル</t>
  </si>
  <si>
    <t>あぶくま洞</t>
  </si>
  <si>
    <t>仙台平</t>
  </si>
  <si>
    <t>カブトムシ自然王国</t>
  </si>
  <si>
    <t>田園生活館</t>
  </si>
  <si>
    <t>ハーブガーデン</t>
  </si>
  <si>
    <t>三春滝桜</t>
  </si>
  <si>
    <t>キョロロン村</t>
  </si>
  <si>
    <t>白河関の里</t>
  </si>
  <si>
    <t>山本不動尊</t>
  </si>
  <si>
    <t>ルネサンス棚倉</t>
  </si>
  <si>
    <t>童里夢公園なかじま</t>
  </si>
  <si>
    <t>磐梯高原</t>
  </si>
  <si>
    <t>雄国沼</t>
  </si>
  <si>
    <t>ラビスパ裏磐梯</t>
  </si>
  <si>
    <t>野口記念館</t>
  </si>
  <si>
    <t>天鏡閣</t>
  </si>
  <si>
    <t>南ヶ丘牧場</t>
  </si>
  <si>
    <t>世界のガラス館</t>
  </si>
  <si>
    <t>喜多方市街</t>
  </si>
  <si>
    <t>パーク喜多の郷</t>
  </si>
  <si>
    <t>大山祇神社</t>
  </si>
  <si>
    <t>飯豊とそばの里</t>
  </si>
  <si>
    <t>若松市街</t>
  </si>
  <si>
    <t>伊佐須美神社</t>
  </si>
  <si>
    <t>本郷窯元</t>
  </si>
  <si>
    <t>会津村・日新館</t>
  </si>
  <si>
    <t>ふるさと村</t>
  </si>
  <si>
    <t>沼沢湖</t>
  </si>
  <si>
    <t>大内宿</t>
  </si>
  <si>
    <t>大川ライン</t>
  </si>
  <si>
    <t>田島祇園の里</t>
  </si>
  <si>
    <t>尾瀬</t>
  </si>
  <si>
    <t>田子倉湖</t>
  </si>
  <si>
    <t>河井記念館</t>
  </si>
  <si>
    <t>天神岬スポーツ公園</t>
  </si>
  <si>
    <t>グリーンフィールド富岡</t>
  </si>
  <si>
    <t>原子力発電所</t>
  </si>
  <si>
    <t>高瀬川</t>
  </si>
  <si>
    <t>五十人山</t>
  </si>
  <si>
    <t>Ｊヴィレッジ</t>
  </si>
  <si>
    <t>水石山</t>
  </si>
  <si>
    <t>勿来の関</t>
  </si>
  <si>
    <t>三崎</t>
  </si>
  <si>
    <t>石炭化石館</t>
  </si>
  <si>
    <t>塩屋埼</t>
  </si>
  <si>
    <t>いわき北部</t>
  </si>
  <si>
    <t>ら・ら・ミュウ、アクアマリン</t>
  </si>
  <si>
    <t>　温　　　　　　泉</t>
  </si>
  <si>
    <t>飯坂</t>
  </si>
  <si>
    <t>土湯</t>
  </si>
  <si>
    <t>土湯峠地区</t>
  </si>
  <si>
    <t>高湯</t>
  </si>
  <si>
    <t>岳</t>
  </si>
  <si>
    <t>磐梯熱海</t>
  </si>
  <si>
    <t>湯本・二岐</t>
  </si>
  <si>
    <t>母畑・石川</t>
  </si>
  <si>
    <t>甲子・新甲子</t>
  </si>
  <si>
    <t>沼尻・中の沢</t>
  </si>
  <si>
    <t>熱塩</t>
  </si>
  <si>
    <t>東山</t>
  </si>
  <si>
    <t>芦ノ牧</t>
  </si>
  <si>
    <t>柳津</t>
  </si>
  <si>
    <t>湯野上</t>
  </si>
  <si>
    <t>檜枝岐</t>
  </si>
  <si>
    <t>南会津温泉郷(館岩村)</t>
  </si>
  <si>
    <t xml:space="preserve">        〃 　   （伊南村)</t>
  </si>
  <si>
    <t xml:space="preserve">        〃    　（南郷村)</t>
  </si>
  <si>
    <t>いわき湯本</t>
  </si>
  <si>
    <t>ハワイアンズ</t>
  </si>
  <si>
    <t>　湖　・　海　水　浴</t>
  </si>
  <si>
    <t>湖南七浜</t>
  </si>
  <si>
    <t>志田浜</t>
  </si>
  <si>
    <t>長浜</t>
  </si>
  <si>
    <t>天神浜</t>
  </si>
  <si>
    <t>相馬・原釜</t>
  </si>
  <si>
    <t>双葉海岸</t>
  </si>
  <si>
    <t>薄磯・豊間</t>
  </si>
  <si>
    <t>勿来海岸</t>
  </si>
  <si>
    <t>永崎</t>
  </si>
  <si>
    <t>四倉</t>
  </si>
  <si>
    <t>久之浜</t>
  </si>
  <si>
    <t>新舞子ビーチ</t>
  </si>
  <si>
    <t>　登　　　　　  　山</t>
  </si>
  <si>
    <t>吾妻山</t>
  </si>
  <si>
    <t>安達太良山</t>
  </si>
  <si>
    <t>那須山</t>
  </si>
  <si>
    <t>磐梯山(北塩原村)</t>
  </si>
  <si>
    <t>　〃　(猪苗代町)</t>
  </si>
  <si>
    <t>飯豊山</t>
  </si>
  <si>
    <t>田代山</t>
  </si>
  <si>
    <t>浅草岳</t>
  </si>
  <si>
    <t>　行　　　　　 　事</t>
  </si>
  <si>
    <t>夏まつり（福島市)</t>
  </si>
  <si>
    <t>提灯まつり</t>
  </si>
  <si>
    <t>うねめまつり</t>
  </si>
  <si>
    <t>牡丹園</t>
  </si>
  <si>
    <t>松明あかし</t>
  </si>
  <si>
    <t>だるま市</t>
  </si>
  <si>
    <t>秋まつり(会津若松市)</t>
  </si>
  <si>
    <t>相馬野馬追</t>
  </si>
  <si>
    <t>夏まつり（いわき市)</t>
  </si>
  <si>
    <t>206　観光</t>
  </si>
  <si>
    <t>155.有料観光道路車両通行台数と料金収入</t>
  </si>
  <si>
    <t>（単位：台、万円）</t>
  </si>
  <si>
    <t>供用開始年月日</t>
  </si>
  <si>
    <t>平成9年度</t>
  </si>
  <si>
    <t>区　　　　　間</t>
  </si>
  <si>
    <t>磐梯吾妻スカイライン</t>
  </si>
  <si>
    <t>　昭和34. 11.　6</t>
  </si>
  <si>
    <t>　　　　通　行　台　数</t>
  </si>
  <si>
    <t>　福島市町庭坂～</t>
  </si>
  <si>
    <t>　　　　通　行　料　金</t>
  </si>
  <si>
    <t>　　福島市土湯温泉町</t>
  </si>
  <si>
    <t>磐梯山ゴールドライン</t>
  </si>
  <si>
    <t>　昭和45.　6.　1</t>
  </si>
  <si>
    <t>　磐梯町大字更科～</t>
  </si>
  <si>
    <t>　　北塩原村大字桧原</t>
  </si>
  <si>
    <t>磐梯吾妻レークライン</t>
  </si>
  <si>
    <t>　昭和47. 10. 20</t>
  </si>
  <si>
    <t>　猪苗代町若宮～</t>
  </si>
  <si>
    <t>西吾妻スカイバレー</t>
  </si>
  <si>
    <t>　昭和48.　7.　1</t>
  </si>
  <si>
    <t>　北塩原村大字桧原～</t>
  </si>
  <si>
    <t>母成グリーンライン</t>
  </si>
  <si>
    <t>　昭和51.　9.　1</t>
  </si>
  <si>
    <t>　猪苗代町蚕養～</t>
  </si>
  <si>
    <t>　　郡山市熱海町大字石筵</t>
  </si>
  <si>
    <t>那須甲子有料道路</t>
  </si>
  <si>
    <t>　昭和53.　9.　1</t>
  </si>
  <si>
    <t>　西郷村大字小田倉～</t>
  </si>
  <si>
    <t>　　西郷村大字真船</t>
  </si>
  <si>
    <t>　資料：福島県道路公社</t>
  </si>
  <si>
    <t>156　道の駅（平成13年7月1日現在)</t>
  </si>
  <si>
    <t>駅　　名</t>
  </si>
  <si>
    <t>路線名</t>
  </si>
  <si>
    <t>所在地</t>
  </si>
  <si>
    <t>ＴＥＬ</t>
  </si>
  <si>
    <t>施　設　概　要</t>
  </si>
  <si>
    <t>つちゆ</t>
  </si>
  <si>
    <t>国道１１５号線</t>
  </si>
  <si>
    <t>福島市</t>
  </si>
  <si>
    <t>0243-24-2148</t>
  </si>
  <si>
    <t>レストラン、園地</t>
  </si>
  <si>
    <t>川俣</t>
  </si>
  <si>
    <t>国道１１４号線</t>
  </si>
  <si>
    <t>川俣町</t>
  </si>
  <si>
    <t>024-566-5253</t>
  </si>
  <si>
    <t>おりもの展示館</t>
  </si>
  <si>
    <t>たじま</t>
  </si>
  <si>
    <t>国道１２１号線</t>
  </si>
  <si>
    <t>田島町</t>
  </si>
  <si>
    <t>0241-66-3333</t>
  </si>
  <si>
    <t>林産物展示販売</t>
  </si>
  <si>
    <t>安達</t>
  </si>
  <si>
    <t>国道４号線</t>
  </si>
  <si>
    <t>安達町</t>
  </si>
  <si>
    <t>0243-61-3100</t>
  </si>
  <si>
    <t>ふるさとあだち館</t>
  </si>
  <si>
    <t>喜多の郷</t>
  </si>
  <si>
    <t>喜多方市</t>
  </si>
  <si>
    <t>0241-24-2920</t>
  </si>
  <si>
    <t>レストラン、物産館</t>
  </si>
  <si>
    <t>国道４５９号線</t>
  </si>
  <si>
    <t>北塩原村</t>
  </si>
  <si>
    <t>0241-33-2241</t>
  </si>
  <si>
    <t>林産物展示販売施設</t>
  </si>
  <si>
    <t>ならは</t>
  </si>
  <si>
    <t>国道６号線</t>
  </si>
  <si>
    <t>楢葉町</t>
  </si>
  <si>
    <t>0240-26-1126</t>
  </si>
  <si>
    <t>温泉保養施設</t>
  </si>
  <si>
    <t>資料：国土交通省東北地方整備局</t>
  </si>
  <si>
    <t>観光　２０７</t>
  </si>
  <si>
    <t>157．オートキャンプ場</t>
  </si>
  <si>
    <t>市町村</t>
  </si>
  <si>
    <t>名称</t>
  </si>
  <si>
    <t>問い合わせ先ＴＥＬ</t>
  </si>
  <si>
    <t>会津地方</t>
  </si>
  <si>
    <t>会津若松市</t>
  </si>
  <si>
    <t>猪苗代湖モビレージ</t>
  </si>
  <si>
    <t>0242-94-2052</t>
  </si>
  <si>
    <t>針生緑の広場キャンプ場</t>
  </si>
  <si>
    <t>0241-64-6200</t>
  </si>
  <si>
    <t>〃</t>
  </si>
  <si>
    <t>うさぎの森オートキャンプ場</t>
  </si>
  <si>
    <t>0241-62-2200</t>
  </si>
  <si>
    <t>舘岩村</t>
  </si>
  <si>
    <t>白樺公園キャンプ場</t>
  </si>
  <si>
    <t>0241-78-2795</t>
  </si>
  <si>
    <t>会津高原川衣キャンプ場</t>
  </si>
  <si>
    <t>0241-78-3001</t>
  </si>
  <si>
    <t>たていわログビレッジオートキャンプ場</t>
  </si>
  <si>
    <t>0241-78-3111</t>
  </si>
  <si>
    <t>檜枝岐村</t>
  </si>
  <si>
    <t>見通りオートキャンプ場</t>
  </si>
  <si>
    <t>0241-75-2075</t>
  </si>
  <si>
    <t>泉キャンプ場</t>
  </si>
  <si>
    <t>0241-75-2180</t>
  </si>
  <si>
    <t>七入オートキャンプ場</t>
  </si>
  <si>
    <t>0241-75-2366</t>
  </si>
  <si>
    <t>オートキャンプ尾瀬街道</t>
  </si>
  <si>
    <t>0241-75-2388</t>
  </si>
  <si>
    <t>舟岐オートキャンプ場</t>
  </si>
  <si>
    <t>0241-75-2412</t>
  </si>
  <si>
    <t>尾瀬よなご平キャンプ場</t>
  </si>
  <si>
    <t>0241-75-2475</t>
  </si>
  <si>
    <t>伊南村</t>
  </si>
  <si>
    <t>小豆温泉せせらぎオートキャンプ場 RED BEAN</t>
  </si>
  <si>
    <t>0241-76-7715</t>
  </si>
  <si>
    <t>久川ふれあい広場キャンプ場</t>
  </si>
  <si>
    <t>0241-76-7716</t>
  </si>
  <si>
    <t>南郷村</t>
  </si>
  <si>
    <t>高清水自然公園キャンプ場</t>
  </si>
  <si>
    <t>0241-73-2115</t>
  </si>
  <si>
    <t>只見町</t>
  </si>
  <si>
    <t>只見青少年旅行村いこいの森</t>
  </si>
  <si>
    <t>0241-82-2432</t>
  </si>
  <si>
    <t>こたかもりオートキャンプ場</t>
  </si>
  <si>
    <t>0241-32-2334</t>
  </si>
  <si>
    <t>五色パラダイスキャンプ場</t>
  </si>
  <si>
    <t>0241-32-2811</t>
  </si>
  <si>
    <t>レイクランドヒバラ</t>
  </si>
  <si>
    <t>0241-32-3307</t>
  </si>
  <si>
    <t>曽原湖キャンプ場</t>
  </si>
  <si>
    <t>0241-32-3371</t>
  </si>
  <si>
    <t>細野キャンプ場</t>
  </si>
  <si>
    <t>0241-33-2259</t>
  </si>
  <si>
    <t>庄助キャンプ場</t>
  </si>
  <si>
    <t>0241-33-2442</t>
  </si>
  <si>
    <t>西会津町</t>
  </si>
  <si>
    <t>さゆりオートパーク</t>
  </si>
  <si>
    <t>0241-45-2900</t>
  </si>
  <si>
    <t>猪苗代町</t>
  </si>
  <si>
    <t>志田浜オートキャンプ場</t>
  </si>
  <si>
    <t>0242-66-2242</t>
  </si>
  <si>
    <t>金山町</t>
  </si>
  <si>
    <t>沼沢湖畔オートキャンプ場</t>
  </si>
  <si>
    <t>0241-55-3140</t>
  </si>
  <si>
    <t>昭和村</t>
  </si>
  <si>
    <t>奥会津昭和の森キャンプ場</t>
  </si>
  <si>
    <t>0241-57-2116</t>
  </si>
  <si>
    <t>中通り地方</t>
  </si>
  <si>
    <t>茂庭滑滝キャンプ場</t>
  </si>
  <si>
    <t>024-596-1057</t>
  </si>
  <si>
    <t>霊山町</t>
  </si>
  <si>
    <t>霊山湧水の里</t>
  </si>
  <si>
    <t>024-587-1818</t>
  </si>
  <si>
    <t>霊山こどもの村キャンプ場</t>
  </si>
  <si>
    <t>024-589-2211</t>
  </si>
  <si>
    <t>長沼町</t>
  </si>
  <si>
    <t>水と緑のふれあいランドオートキャンプ場</t>
  </si>
  <si>
    <t>0248-67-3355</t>
  </si>
  <si>
    <t>天栄村</t>
  </si>
  <si>
    <t>羽鳥湖畔オートキャンプ場</t>
  </si>
  <si>
    <t>0248-85-2033</t>
  </si>
  <si>
    <t>羽鳥湖高原レジーナの森Coleman Camp Ground</t>
  </si>
  <si>
    <t>0248-85-2525</t>
  </si>
  <si>
    <t>塙町</t>
  </si>
  <si>
    <t>塙ふれあいの森</t>
  </si>
  <si>
    <t>0247-43-2112</t>
  </si>
  <si>
    <t>湯遊ランドはなわオートキャンプ場</t>
  </si>
  <si>
    <t>0247-43-3000</t>
  </si>
  <si>
    <t>平田村</t>
  </si>
  <si>
    <t>蓬田岳オートキャンプ場</t>
  </si>
  <si>
    <t>0247-55-3733</t>
  </si>
  <si>
    <t>小野町</t>
  </si>
  <si>
    <t>緑とのふれあいの森公園オートキャンプ場</t>
  </si>
  <si>
    <t>0247-72-3597</t>
  </si>
  <si>
    <t>おのファミリーランド</t>
  </si>
  <si>
    <t>0247-72-5365</t>
  </si>
  <si>
    <t>ＡＣＮあぶくまキャンプランド</t>
  </si>
  <si>
    <t>0247-73-2945</t>
  </si>
  <si>
    <t>都路村</t>
  </si>
  <si>
    <t>グリーンパーク都路オートキャンプ場</t>
  </si>
  <si>
    <t>0247-67-3002</t>
  </si>
  <si>
    <t>浜通り地方</t>
  </si>
  <si>
    <t>いわき市</t>
  </si>
  <si>
    <t>いわき市遠野オートキャンプ場</t>
  </si>
  <si>
    <t>0246-74-1031</t>
  </si>
  <si>
    <t>いわきの里鬼ヶ城キャンプ場</t>
  </si>
  <si>
    <t>0246-84-2127</t>
  </si>
  <si>
    <t>原町市</t>
  </si>
  <si>
    <t>原町シーサイドパークオートキャンプ場</t>
  </si>
  <si>
    <t>0244-22-3301</t>
  </si>
  <si>
    <t>天神岬オートキャンプ場</t>
  </si>
  <si>
    <t>0240-25-3113</t>
  </si>
  <si>
    <t>葛尾村</t>
  </si>
  <si>
    <t>葛尾村森林公園もりもりランド・かつらお</t>
  </si>
  <si>
    <t>0240-29-2113</t>
  </si>
  <si>
    <t>鹿島町</t>
  </si>
  <si>
    <t>右田浜オートキャンプ場</t>
  </si>
  <si>
    <t>0244-46-2250</t>
  </si>
  <si>
    <t>飯舘村</t>
  </si>
  <si>
    <t>村民の森あいの沢キャンプ場</t>
  </si>
  <si>
    <t>0244-42-0224</t>
  </si>
  <si>
    <t>資料：県観光交流課「観光プランデータふくしま」</t>
  </si>
  <si>
    <t>２０８　観光</t>
  </si>
  <si>
    <t>観光　２０９</t>
  </si>
  <si>
    <t>158．ゴルフ場</t>
  </si>
  <si>
    <t>市町村名</t>
  </si>
  <si>
    <t>ホール数</t>
  </si>
  <si>
    <t>問い合わせ先</t>
  </si>
  <si>
    <t>ＦＡＸ</t>
  </si>
  <si>
    <t>会津高原たかつえカントリークラブ</t>
  </si>
  <si>
    <t>0241-78-3191</t>
  </si>
  <si>
    <t>0241-78-5157</t>
  </si>
  <si>
    <t>磐梯町</t>
  </si>
  <si>
    <t>メローウッドゴルフクラブ</t>
  </si>
  <si>
    <t>0242-74-5151</t>
  </si>
  <si>
    <t>0242-74-5159</t>
  </si>
  <si>
    <t>ボナリ高原ゴルフクラブ</t>
  </si>
  <si>
    <t>0242-64-1234</t>
  </si>
  <si>
    <t>0242-64-1236</t>
  </si>
  <si>
    <t>猪苗代ゴルフクラブ</t>
  </si>
  <si>
    <t>0242-64-2800</t>
  </si>
  <si>
    <t>0242-64-2810</t>
  </si>
  <si>
    <t>河東町</t>
  </si>
  <si>
    <t>会津磐梯カントリークラブ</t>
  </si>
  <si>
    <t>0242-94-2011</t>
  </si>
  <si>
    <t>0242-75-3072</t>
  </si>
  <si>
    <t>会津河東カントリークラブ</t>
  </si>
  <si>
    <t>0242-94-2016</t>
  </si>
  <si>
    <t>0242-94-2474</t>
  </si>
  <si>
    <t>（県北）</t>
  </si>
  <si>
    <t>民報コース</t>
  </si>
  <si>
    <t>024-549-0244</t>
  </si>
  <si>
    <t>024-549-1711</t>
  </si>
  <si>
    <t>吾妻高原ゴルフクラブ</t>
  </si>
  <si>
    <t>024-591-1182</t>
  </si>
  <si>
    <t>024-591-4536</t>
  </si>
  <si>
    <t>福島カントリー倶楽部</t>
  </si>
  <si>
    <t>024-595-2131</t>
  </si>
  <si>
    <t>024-595-2315</t>
  </si>
  <si>
    <t>二本松市</t>
  </si>
  <si>
    <t>安達太良カントリークラブ</t>
  </si>
  <si>
    <t>0243-24-2111</t>
  </si>
  <si>
    <t>0243-24-2933</t>
  </si>
  <si>
    <t>国見町</t>
  </si>
  <si>
    <t>白鳥カントリークラブ</t>
  </si>
  <si>
    <t>024-585-4141</t>
  </si>
  <si>
    <t>024-585-3182</t>
  </si>
  <si>
    <t>パーシモンカントリークラブ</t>
  </si>
  <si>
    <t>024-586-1100</t>
  </si>
  <si>
    <t>024-586-3018</t>
  </si>
  <si>
    <t>大玉村</t>
  </si>
  <si>
    <t>大玉ＶＩＰロイヤルカントリークラブ</t>
  </si>
  <si>
    <t>0243-48-2111</t>
  </si>
  <si>
    <t>0243-48-4567</t>
  </si>
  <si>
    <t>本宮町</t>
  </si>
  <si>
    <t>北郡山カントリークラブ</t>
  </si>
  <si>
    <t>0243-33-3850</t>
  </si>
  <si>
    <t>0243-33-3848</t>
  </si>
  <si>
    <t>岩代町</t>
  </si>
  <si>
    <t>岩代・小浜城ゴルフ倶楽部</t>
  </si>
  <si>
    <t>0243-55-3300</t>
  </si>
  <si>
    <t>0243-57-2727</t>
  </si>
  <si>
    <t>（県中）</t>
  </si>
  <si>
    <t>郡山市</t>
  </si>
  <si>
    <t>郡山ゴルフ倶楽部</t>
  </si>
  <si>
    <t>024-954-2011</t>
  </si>
  <si>
    <t>024-953-2464</t>
  </si>
  <si>
    <t>郡山ニューカントリーゴルフ場</t>
  </si>
  <si>
    <t>024-954-2544</t>
  </si>
  <si>
    <t>郡山熱海カントリークラブ</t>
  </si>
  <si>
    <t>024-984-3111</t>
  </si>
  <si>
    <t>024-984-3113</t>
  </si>
  <si>
    <t>須賀川市</t>
  </si>
  <si>
    <t>宇津峰カントリー倶楽部</t>
  </si>
  <si>
    <t>0248-79-2101</t>
  </si>
  <si>
    <t>0248-79-2107</t>
  </si>
  <si>
    <t>福島空港カントリークラブ</t>
  </si>
  <si>
    <t>0248-79-3101</t>
  </si>
  <si>
    <t>0248-79-3122</t>
  </si>
  <si>
    <t>岩瀬村</t>
  </si>
  <si>
    <t>ローレルバレイカントリークラブ</t>
  </si>
  <si>
    <t>0248-65-3131</t>
  </si>
  <si>
    <t>0248-65-2258</t>
  </si>
  <si>
    <t>白河メドウゴルフ倶楽部</t>
  </si>
  <si>
    <t>0248-85-1000</t>
  </si>
  <si>
    <t>0248-85-1005</t>
  </si>
  <si>
    <t>太平洋クラブ白河リゾート</t>
  </si>
  <si>
    <t>0248-85-2111</t>
  </si>
  <si>
    <t>0248-85-2015</t>
  </si>
  <si>
    <t>石川町</t>
  </si>
  <si>
    <t>グリーンアカデミーカントリークラブ</t>
  </si>
  <si>
    <t>0247-26-1171</t>
  </si>
  <si>
    <t>0247-26-7994</t>
  </si>
  <si>
    <t>福島石川カントリークラブ</t>
  </si>
  <si>
    <t>0247-26-5161</t>
  </si>
  <si>
    <t>0247-26-5164</t>
  </si>
  <si>
    <t>浅川町</t>
  </si>
  <si>
    <t>ガーデン・バレイカントリークラブ</t>
  </si>
  <si>
    <t>0247-33-8888</t>
  </si>
  <si>
    <t>0247-36-3330</t>
  </si>
  <si>
    <t>パインマーシュゴルフ倶楽部＆ホテル</t>
  </si>
  <si>
    <t>0247-72-5151</t>
  </si>
  <si>
    <t>0247-72-3841</t>
  </si>
  <si>
    <t>（県南）</t>
  </si>
  <si>
    <t>白河市</t>
  </si>
  <si>
    <t>八大白河ゴルフ倶楽部</t>
  </si>
  <si>
    <t>0248-22-6411</t>
  </si>
  <si>
    <t>0248-27-0667</t>
  </si>
  <si>
    <t>西郷村</t>
  </si>
  <si>
    <t>那須ロイヤルカントリー倶楽部</t>
  </si>
  <si>
    <t>0248-25-2211</t>
  </si>
  <si>
    <t>0248-25-2655</t>
  </si>
  <si>
    <t>ザ・グリーンブライヤーウエストヴィレッジ</t>
  </si>
  <si>
    <t>0248-25-7001</t>
  </si>
  <si>
    <t>0248-25-7007</t>
  </si>
  <si>
    <t>グリーンウッドカントリークラブ</t>
  </si>
  <si>
    <t>0248-25-7551</t>
  </si>
  <si>
    <t>0248-25-7550</t>
  </si>
  <si>
    <t>白河高原カントリークラブ</t>
  </si>
  <si>
    <t>0248-36-2211</t>
  </si>
  <si>
    <t>0248-36-2812</t>
  </si>
  <si>
    <t>表郷村</t>
  </si>
  <si>
    <t>龍の舞ゴルフクラブ</t>
  </si>
  <si>
    <t>0248-32-1511</t>
  </si>
  <si>
    <t>0248-32-1513</t>
  </si>
  <si>
    <t>新白河ゴルフ倶楽部</t>
  </si>
  <si>
    <t>0248-32-2215</t>
  </si>
  <si>
    <t>0248-32-2289</t>
  </si>
  <si>
    <t>ザ・ダイナミックゴルフ倶楽部</t>
  </si>
  <si>
    <t>0248-32-2999</t>
  </si>
  <si>
    <t>0248-32-2996</t>
  </si>
  <si>
    <t>東村</t>
  </si>
  <si>
    <t>白河国際カントリークラブ</t>
  </si>
  <si>
    <t>0248-34-2141</t>
  </si>
  <si>
    <t>0248-34-2145</t>
  </si>
  <si>
    <t>泉崎村</t>
  </si>
  <si>
    <t>ラフォーレ白河ゴルフコース</t>
  </si>
  <si>
    <t>0248-53-3456</t>
  </si>
  <si>
    <t>0248-53-3081</t>
  </si>
  <si>
    <t>矢吹町</t>
  </si>
  <si>
    <t>矢吹ゴルフ倶楽部</t>
  </si>
  <si>
    <t>0248-44-3886</t>
  </si>
  <si>
    <t>0248-44-2788</t>
  </si>
  <si>
    <t>アローレイクカンツリー倶楽部</t>
  </si>
  <si>
    <t>0248-52-3000</t>
  </si>
  <si>
    <t>0248-52-2034</t>
  </si>
  <si>
    <t>大信村</t>
  </si>
  <si>
    <t>白河ゴルフ倶楽部</t>
  </si>
  <si>
    <t>0248-46-2611</t>
  </si>
  <si>
    <t>0248-46-2671</t>
  </si>
  <si>
    <t>棚倉町</t>
  </si>
  <si>
    <t>棚倉ステークスカントリークラブ</t>
  </si>
  <si>
    <t>0247-33-2200</t>
  </si>
  <si>
    <t>0247-33-4400</t>
  </si>
  <si>
    <t>棚倉田舎倶楽部</t>
  </si>
  <si>
    <t>0247-33-3191</t>
  </si>
  <si>
    <t>0247-33-3196</t>
  </si>
  <si>
    <t>グローリィヒルズゴルフクラブ</t>
  </si>
  <si>
    <t>0247-33-7888</t>
  </si>
  <si>
    <t>0247-33-7880</t>
  </si>
  <si>
    <t>廣済堂平ゴルフ倶楽部</t>
  </si>
  <si>
    <t>0246-26-8111</t>
  </si>
  <si>
    <t>0246-26-8115</t>
  </si>
  <si>
    <t>塩屋埼カントリークラブ</t>
  </si>
  <si>
    <t>0246-39-2011</t>
  </si>
  <si>
    <t>0246-39-3791</t>
  </si>
  <si>
    <t>いわきゴルフクラブ</t>
  </si>
  <si>
    <t>0246-43-3181</t>
  </si>
  <si>
    <t>0246-44-1330</t>
  </si>
  <si>
    <t>小名浜カントリー倶楽部</t>
  </si>
  <si>
    <t>0246-52-1411</t>
  </si>
  <si>
    <t>0246-52-1420</t>
  </si>
  <si>
    <t>クレストヒルズゴルフ倶楽部</t>
  </si>
  <si>
    <t>0246-56-0111</t>
  </si>
  <si>
    <t>0246-56-5839</t>
  </si>
  <si>
    <t>サラブレッドカントリークラブ</t>
  </si>
  <si>
    <t>0246-56-0123</t>
  </si>
  <si>
    <t>0246-56-6666</t>
  </si>
  <si>
    <t>セベ・バレステロスゴルフクラブ泉コース</t>
  </si>
  <si>
    <t>0246-56-2911</t>
  </si>
  <si>
    <t>0246-56-2930</t>
  </si>
  <si>
    <t>小名浜スプリングスホテル＆ゴルフ倶楽部</t>
  </si>
  <si>
    <t>0246-56-3311</t>
  </si>
  <si>
    <t>0246-56-3310</t>
  </si>
  <si>
    <t>バイロンネルソンカントリークラブ</t>
  </si>
  <si>
    <t>0246-56-8222</t>
  </si>
  <si>
    <t>0246-56-8333</t>
  </si>
  <si>
    <t>いわきグリーンヒルズカントリークラブ</t>
  </si>
  <si>
    <t>0246-62-0555</t>
  </si>
  <si>
    <t>0246-62-0556</t>
  </si>
  <si>
    <t>勿来ＶＩＰロイヤルカントリー倶楽部</t>
  </si>
  <si>
    <t>0246-64-7111</t>
  </si>
  <si>
    <t>0246-64-8010</t>
  </si>
  <si>
    <t>五浦庭園カントリークラブ</t>
  </si>
  <si>
    <t>0246-65-7933</t>
  </si>
  <si>
    <t>0246-65-7937</t>
  </si>
  <si>
    <t>田人カントリー倶楽部</t>
  </si>
  <si>
    <t>0246-68-3031</t>
  </si>
  <si>
    <t>0246-68-3131</t>
  </si>
  <si>
    <t>常磐カントリー倶楽部</t>
  </si>
  <si>
    <t>0246-82-3721</t>
  </si>
  <si>
    <t>0246-82-3297</t>
  </si>
  <si>
    <t>湯本スプリングスカントリー倶楽部</t>
  </si>
  <si>
    <t>0246-89-2421</t>
  </si>
  <si>
    <t>0246-89-2420</t>
  </si>
  <si>
    <t>相馬市</t>
  </si>
  <si>
    <t>天明カントリークラブ</t>
  </si>
  <si>
    <t>0244-36-4877</t>
  </si>
  <si>
    <t>0244-36-4753</t>
  </si>
  <si>
    <t>クレステージカントリークラブ</t>
  </si>
  <si>
    <t>0240-25-2201</t>
  </si>
  <si>
    <t>0240-25-3768</t>
  </si>
  <si>
    <t>富岡町</t>
  </si>
  <si>
    <t>リベラルヒルズゴルフクラブ</t>
  </si>
  <si>
    <t>0240-22-5621</t>
  </si>
  <si>
    <t>0240-22-6144</t>
  </si>
  <si>
    <t>鹿島カントリー倶楽部</t>
  </si>
  <si>
    <t>0244-46-5511</t>
  </si>
  <si>
    <t>0244-46-2995</t>
  </si>
  <si>
    <t>210 　観光</t>
  </si>
  <si>
    <t>159.一般旅券発行件数</t>
  </si>
  <si>
    <t>（単位：件）</t>
  </si>
  <si>
    <t>区　　　　　分</t>
  </si>
  <si>
    <t>平成8年</t>
  </si>
  <si>
    <t>旅券発行件数</t>
  </si>
  <si>
    <t>　　性　　　　　　　　　別</t>
  </si>
  <si>
    <t>　　　　　　男</t>
  </si>
  <si>
    <t>　　　　　　女</t>
  </si>
  <si>
    <t>　　年 　齢 　階 　層 　別</t>
  </si>
  <si>
    <t>　　　　20　歳　未　満</t>
  </si>
  <si>
    <t>　　　　20　　　　　代</t>
  </si>
  <si>
    <t>　　　　30　　　　　代</t>
  </si>
  <si>
    <t>　　　　40　　　　　代</t>
  </si>
  <si>
    <t>　　　　50　　　　　代</t>
  </si>
  <si>
    <t>　　　　60　　　　　代</t>
  </si>
  <si>
    <t>　　　　70　　　　　代</t>
  </si>
  <si>
    <t>　　　　80　　　　　代</t>
  </si>
  <si>
    <t>資料：県国際課「旅券（パスポート）取扱状況」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</si>
</sst>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\(#,##0.0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11"/>
      <name val="Osaka"/>
      <family val="3"/>
    </font>
    <font>
      <sz val="8"/>
      <name val="Osaka"/>
      <family val="3"/>
    </font>
    <font>
      <sz val="18"/>
      <color indexed="8"/>
      <name val="Osaka"/>
      <family val="3"/>
    </font>
    <font>
      <sz val="10"/>
      <color indexed="8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21">
      <alignment/>
      <protection/>
    </xf>
    <xf numFmtId="0" fontId="4" fillId="0" borderId="0" xfId="21" applyAlignment="1">
      <alignment horizontal="right"/>
      <protection/>
    </xf>
    <xf numFmtId="0" fontId="5" fillId="0" borderId="0" xfId="21" applyFont="1">
      <alignment/>
      <protection/>
    </xf>
    <xf numFmtId="0" fontId="4" fillId="0" borderId="1" xfId="21" applyBorder="1">
      <alignment/>
      <protection/>
    </xf>
    <xf numFmtId="0" fontId="4" fillId="0" borderId="1" xfId="21" applyBorder="1" applyAlignment="1">
      <alignment horizontal="right"/>
      <protection/>
    </xf>
    <xf numFmtId="0" fontId="4" fillId="0" borderId="2" xfId="21" applyBorder="1" applyAlignment="1">
      <alignment horizontal="centerContinuous" vertical="center"/>
      <protection/>
    </xf>
    <xf numFmtId="0" fontId="4" fillId="0" borderId="3" xfId="21" applyBorder="1" applyAlignment="1">
      <alignment horizontal="centerContinuous" vertical="center"/>
      <protection/>
    </xf>
    <xf numFmtId="0" fontId="4" fillId="0" borderId="3" xfId="21" applyBorder="1" applyAlignment="1">
      <alignment horizontal="center" vertical="center"/>
      <protection/>
    </xf>
    <xf numFmtId="0" fontId="4" fillId="0" borderId="2" xfId="21" applyBorder="1" applyAlignment="1">
      <alignment horizontal="center" vertical="center"/>
      <protection/>
    </xf>
    <xf numFmtId="0" fontId="4" fillId="0" borderId="0" xfId="21" applyAlignment="1">
      <alignment vertical="center"/>
      <protection/>
    </xf>
    <xf numFmtId="0" fontId="4" fillId="0" borderId="0" xfId="21" applyBorder="1">
      <alignment/>
      <protection/>
    </xf>
    <xf numFmtId="0" fontId="4" fillId="0" borderId="4" xfId="21" applyBorder="1">
      <alignment/>
      <protection/>
    </xf>
    <xf numFmtId="0" fontId="5" fillId="0" borderId="0" xfId="21" applyFont="1" applyBorder="1">
      <alignment/>
      <protection/>
    </xf>
    <xf numFmtId="0" fontId="4" fillId="0" borderId="4" xfId="21" applyBorder="1" applyAlignment="1">
      <alignment horizontal="distributed"/>
      <protection/>
    </xf>
    <xf numFmtId="49" fontId="4" fillId="0" borderId="0" xfId="21" applyNumberFormat="1" applyAlignment="1">
      <alignment horizontal="right"/>
      <protection/>
    </xf>
    <xf numFmtId="0" fontId="4" fillId="0" borderId="2" xfId="21" applyBorder="1">
      <alignment/>
      <protection/>
    </xf>
    <xf numFmtId="0" fontId="4" fillId="0" borderId="3" xfId="21" applyBorder="1" applyAlignment="1">
      <alignment horizontal="distributed"/>
      <protection/>
    </xf>
    <xf numFmtId="0" fontId="4" fillId="0" borderId="0" xfId="21" applyAlignment="1">
      <alignment horizontal="distributed"/>
      <protection/>
    </xf>
    <xf numFmtId="0" fontId="5" fillId="0" borderId="0" xfId="22" applyFont="1">
      <alignment/>
      <protection/>
    </xf>
    <xf numFmtId="0" fontId="4" fillId="0" borderId="0" xfId="22">
      <alignment/>
      <protection/>
    </xf>
    <xf numFmtId="0" fontId="4" fillId="0" borderId="1" xfId="22" applyBorder="1">
      <alignment/>
      <protection/>
    </xf>
    <xf numFmtId="0" fontId="4" fillId="0" borderId="1" xfId="22" applyBorder="1" applyAlignment="1">
      <alignment horizontal="right"/>
      <protection/>
    </xf>
    <xf numFmtId="0" fontId="4" fillId="0" borderId="2" xfId="22" applyBorder="1" applyAlignment="1">
      <alignment horizontal="centerContinuous" vertical="center"/>
      <protection/>
    </xf>
    <xf numFmtId="0" fontId="4" fillId="0" borderId="3" xfId="22" applyBorder="1" applyAlignment="1">
      <alignment horizontal="center" vertical="center"/>
      <protection/>
    </xf>
    <xf numFmtId="0" fontId="4" fillId="0" borderId="5" xfId="22" applyBorder="1" applyAlignment="1">
      <alignment horizontal="center" vertical="center"/>
      <protection/>
    </xf>
    <xf numFmtId="0" fontId="4" fillId="0" borderId="2" xfId="22" applyBorder="1" applyAlignment="1">
      <alignment horizontal="center" vertical="center"/>
      <protection/>
    </xf>
    <xf numFmtId="0" fontId="4" fillId="0" borderId="0" xfId="22" applyAlignment="1">
      <alignment vertical="center"/>
      <protection/>
    </xf>
    <xf numFmtId="0" fontId="4" fillId="0" borderId="4" xfId="22" applyBorder="1">
      <alignment/>
      <protection/>
    </xf>
    <xf numFmtId="0" fontId="4" fillId="0" borderId="6" xfId="22" applyBorder="1">
      <alignment/>
      <protection/>
    </xf>
    <xf numFmtId="38" fontId="4" fillId="0" borderId="0" xfId="17" applyAlignment="1">
      <alignment/>
    </xf>
    <xf numFmtId="40" fontId="4" fillId="0" borderId="6" xfId="17" applyNumberFormat="1" applyBorder="1" applyAlignment="1">
      <alignment/>
    </xf>
    <xf numFmtId="0" fontId="4" fillId="0" borderId="4" xfId="22" applyBorder="1" applyAlignment="1">
      <alignment horizontal="distributed"/>
      <protection/>
    </xf>
    <xf numFmtId="40" fontId="4" fillId="0" borderId="0" xfId="17" applyNumberFormat="1" applyAlignment="1">
      <alignment/>
    </xf>
    <xf numFmtId="38" fontId="4" fillId="0" borderId="0" xfId="17" applyFont="1" applyAlignment="1">
      <alignment/>
    </xf>
    <xf numFmtId="0" fontId="4" fillId="0" borderId="2" xfId="22" applyBorder="1">
      <alignment/>
      <protection/>
    </xf>
    <xf numFmtId="0" fontId="4" fillId="0" borderId="3" xfId="22" applyBorder="1">
      <alignment/>
      <protection/>
    </xf>
    <xf numFmtId="0" fontId="4" fillId="0" borderId="5" xfId="22" applyBorder="1">
      <alignment/>
      <protection/>
    </xf>
    <xf numFmtId="0" fontId="4" fillId="0" borderId="0" xfId="23">
      <alignment/>
      <protection/>
    </xf>
    <xf numFmtId="0" fontId="4" fillId="0" borderId="0" xfId="23" applyFont="1" applyAlignment="1">
      <alignment horizontal="right"/>
      <protection/>
    </xf>
    <xf numFmtId="0" fontId="5" fillId="0" borderId="0" xfId="23" applyFont="1">
      <alignment/>
      <protection/>
    </xf>
    <xf numFmtId="0" fontId="1" fillId="0" borderId="1" xfId="23" applyFont="1" applyBorder="1">
      <alignment/>
      <protection/>
    </xf>
    <xf numFmtId="0" fontId="4" fillId="0" borderId="1" xfId="23" applyBorder="1">
      <alignment/>
      <protection/>
    </xf>
    <xf numFmtId="0" fontId="0" fillId="0" borderId="1" xfId="23" applyFont="1" applyBorder="1" applyAlignment="1">
      <alignment horizontal="right"/>
      <protection/>
    </xf>
    <xf numFmtId="0" fontId="4" fillId="0" borderId="3" xfId="23" applyBorder="1" applyAlignment="1">
      <alignment horizontal="center" vertical="center"/>
      <protection/>
    </xf>
    <xf numFmtId="0" fontId="4" fillId="0" borderId="7" xfId="23" applyBorder="1" applyAlignment="1">
      <alignment horizontal="center" vertical="center"/>
      <protection/>
    </xf>
    <xf numFmtId="0" fontId="4" fillId="0" borderId="8" xfId="23" applyBorder="1" applyAlignment="1">
      <alignment horizontal="center" vertical="center"/>
      <protection/>
    </xf>
    <xf numFmtId="0" fontId="4" fillId="0" borderId="0" xfId="23" applyAlignment="1">
      <alignment vertical="center"/>
      <protection/>
    </xf>
    <xf numFmtId="0" fontId="4" fillId="0" borderId="4" xfId="23" applyBorder="1" applyAlignment="1">
      <alignment horizontal="distributed"/>
      <protection/>
    </xf>
    <xf numFmtId="0" fontId="4" fillId="0" borderId="0" xfId="23" applyBorder="1" applyAlignment="1">
      <alignment horizontal="center"/>
      <protection/>
    </xf>
    <xf numFmtId="0" fontId="5" fillId="0" borderId="0" xfId="23" applyFont="1" applyBorder="1" applyAlignment="1">
      <alignment horizontal="center"/>
      <protection/>
    </xf>
    <xf numFmtId="0" fontId="5" fillId="0" borderId="4" xfId="23" applyFont="1" applyBorder="1" applyAlignment="1">
      <alignment horizontal="distributed"/>
      <protection/>
    </xf>
    <xf numFmtId="38" fontId="5" fillId="0" borderId="0" xfId="23" applyNumberFormat="1" applyFont="1">
      <alignment/>
      <protection/>
    </xf>
    <xf numFmtId="179" fontId="5" fillId="0" borderId="0" xfId="23" applyNumberFormat="1" applyFont="1">
      <alignment/>
      <protection/>
    </xf>
    <xf numFmtId="38" fontId="4" fillId="0" borderId="0" xfId="17" applyAlignment="1">
      <alignment horizontal="right"/>
    </xf>
    <xf numFmtId="38" fontId="5" fillId="0" borderId="0" xfId="17" applyFont="1" applyAlignment="1">
      <alignment horizontal="right"/>
    </xf>
    <xf numFmtId="0" fontId="6" fillId="0" borderId="4" xfId="23" applyFont="1" applyBorder="1" applyAlignment="1">
      <alignment horizontal="distributed"/>
      <protection/>
    </xf>
    <xf numFmtId="38" fontId="4" fillId="0" borderId="0" xfId="17" applyFont="1" applyAlignment="1">
      <alignment horizontal="right"/>
    </xf>
    <xf numFmtId="38" fontId="4" fillId="0" borderId="0" xfId="17" applyBorder="1" applyAlignment="1">
      <alignment horizontal="right"/>
    </xf>
    <xf numFmtId="0" fontId="7" fillId="0" borderId="4" xfId="23" applyFont="1" applyBorder="1" applyAlignment="1">
      <alignment horizontal="distributed"/>
      <protection/>
    </xf>
    <xf numFmtId="0" fontId="4" fillId="0" borderId="3" xfId="23" applyBorder="1">
      <alignment/>
      <protection/>
    </xf>
    <xf numFmtId="0" fontId="4" fillId="0" borderId="2" xfId="23" applyBorder="1">
      <alignment/>
      <protection/>
    </xf>
    <xf numFmtId="38" fontId="5" fillId="0" borderId="2" xfId="17" applyFont="1" applyBorder="1" applyAlignment="1">
      <alignment horizontal="right"/>
    </xf>
    <xf numFmtId="0" fontId="4" fillId="0" borderId="0" xfId="23" applyBorder="1" applyAlignment="1">
      <alignment horizontal="distributed"/>
      <protection/>
    </xf>
    <xf numFmtId="38" fontId="5" fillId="0" borderId="0" xfId="17" applyFont="1" applyBorder="1" applyAlignment="1">
      <alignment horizontal="right"/>
    </xf>
    <xf numFmtId="0" fontId="4" fillId="0" borderId="0" xfId="23" applyBorder="1">
      <alignment/>
      <protection/>
    </xf>
    <xf numFmtId="0" fontId="4" fillId="0" borderId="0" xfId="24">
      <alignment/>
      <protection/>
    </xf>
    <xf numFmtId="0" fontId="5" fillId="0" borderId="0" xfId="24" applyFont="1">
      <alignment/>
      <protection/>
    </xf>
    <xf numFmtId="0" fontId="4" fillId="0" borderId="1" xfId="24" applyBorder="1">
      <alignment/>
      <protection/>
    </xf>
    <xf numFmtId="0" fontId="1" fillId="0" borderId="1" xfId="24" applyFont="1" applyBorder="1">
      <alignment/>
      <protection/>
    </xf>
    <xf numFmtId="0" fontId="4" fillId="0" borderId="1" xfId="24" applyBorder="1" applyAlignment="1">
      <alignment horizontal="right"/>
      <protection/>
    </xf>
    <xf numFmtId="0" fontId="4" fillId="0" borderId="0" xfId="24" applyAlignment="1">
      <alignment horizontal="centerContinuous"/>
      <protection/>
    </xf>
    <xf numFmtId="0" fontId="4" fillId="0" borderId="4" xfId="24" applyBorder="1" applyAlignment="1">
      <alignment horizontal="centerContinuous"/>
      <protection/>
    </xf>
    <xf numFmtId="0" fontId="4" fillId="0" borderId="0" xfId="24" applyAlignment="1">
      <alignment horizontal="center"/>
      <protection/>
    </xf>
    <xf numFmtId="0" fontId="4" fillId="0" borderId="8" xfId="24" applyBorder="1">
      <alignment/>
      <protection/>
    </xf>
    <xf numFmtId="0" fontId="4" fillId="0" borderId="2" xfId="24" applyBorder="1" applyAlignment="1">
      <alignment horizontal="distributed"/>
      <protection/>
    </xf>
    <xf numFmtId="0" fontId="4" fillId="0" borderId="3" xfId="24" applyBorder="1">
      <alignment/>
      <protection/>
    </xf>
    <xf numFmtId="0" fontId="4" fillId="0" borderId="2" xfId="24" applyBorder="1">
      <alignment/>
      <protection/>
    </xf>
    <xf numFmtId="0" fontId="4" fillId="0" borderId="3" xfId="24" applyBorder="1" applyAlignment="1">
      <alignment horizontal="center"/>
      <protection/>
    </xf>
    <xf numFmtId="0" fontId="4" fillId="0" borderId="2" xfId="24" applyBorder="1" applyAlignment="1">
      <alignment horizontal="center"/>
      <protection/>
    </xf>
    <xf numFmtId="0" fontId="4" fillId="0" borderId="7" xfId="24" applyBorder="1" applyAlignment="1">
      <alignment horizontal="center"/>
      <protection/>
    </xf>
    <xf numFmtId="0" fontId="4" fillId="0" borderId="9" xfId="24" applyBorder="1" applyAlignment="1">
      <alignment horizontal="center"/>
      <protection/>
    </xf>
    <xf numFmtId="0" fontId="4" fillId="0" borderId="4" xfId="24" applyBorder="1" applyAlignment="1">
      <alignment horizontal="center"/>
      <protection/>
    </xf>
    <xf numFmtId="0" fontId="4" fillId="0" borderId="0" xfId="24" applyBorder="1" applyAlignment="1">
      <alignment horizontal="center"/>
      <protection/>
    </xf>
    <xf numFmtId="0" fontId="1" fillId="0" borderId="4" xfId="24" applyFont="1" applyBorder="1" applyAlignment="1">
      <alignment horizontal="distributed"/>
      <protection/>
    </xf>
    <xf numFmtId="0" fontId="4" fillId="0" borderId="4" xfId="24" applyBorder="1" applyAlignment="1">
      <alignment horizontal="distributed"/>
      <protection/>
    </xf>
    <xf numFmtId="38" fontId="4" fillId="0" borderId="4" xfId="17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0" fontId="4" fillId="0" borderId="4" xfId="24" applyFont="1" applyBorder="1" applyAlignment="1">
      <alignment horizontal="distributed"/>
      <protection/>
    </xf>
    <xf numFmtId="0" fontId="9" fillId="0" borderId="4" xfId="24" applyFont="1" applyBorder="1" applyAlignment="1">
      <alignment horizontal="distributed"/>
      <protection/>
    </xf>
    <xf numFmtId="38" fontId="4" fillId="0" borderId="0" xfId="17" applyBorder="1" applyAlignment="1">
      <alignment/>
    </xf>
    <xf numFmtId="38" fontId="5" fillId="0" borderId="0" xfId="17" applyFont="1" applyAlignment="1">
      <alignment/>
    </xf>
    <xf numFmtId="0" fontId="1" fillId="0" borderId="4" xfId="24" applyFont="1" applyBorder="1" applyAlignment="1">
      <alignment/>
      <protection/>
    </xf>
    <xf numFmtId="0" fontId="4" fillId="0" borderId="4" xfId="24" applyBorder="1" applyAlignment="1">
      <alignment/>
      <protection/>
    </xf>
    <xf numFmtId="0" fontId="4" fillId="0" borderId="0" xfId="25">
      <alignment/>
      <protection/>
    </xf>
    <xf numFmtId="38" fontId="4" fillId="0" borderId="2" xfId="17" applyBorder="1" applyAlignment="1">
      <alignment horizontal="center"/>
    </xf>
    <xf numFmtId="38" fontId="4" fillId="0" borderId="2" xfId="17" applyBorder="1" applyAlignment="1">
      <alignment/>
    </xf>
    <xf numFmtId="0" fontId="4" fillId="0" borderId="0" xfId="25" applyBorder="1" applyAlignment="1">
      <alignment horizontal="center"/>
      <protection/>
    </xf>
    <xf numFmtId="0" fontId="4" fillId="0" borderId="0" xfId="25" applyBorder="1">
      <alignment/>
      <protection/>
    </xf>
    <xf numFmtId="0" fontId="5" fillId="0" borderId="0" xfId="26" applyFont="1">
      <alignment/>
      <protection/>
    </xf>
    <xf numFmtId="0" fontId="4" fillId="0" borderId="0" xfId="26">
      <alignment/>
      <protection/>
    </xf>
    <xf numFmtId="0" fontId="4" fillId="0" borderId="1" xfId="26" applyBorder="1">
      <alignment/>
      <protection/>
    </xf>
    <xf numFmtId="0" fontId="4" fillId="0" borderId="2" xfId="26" applyBorder="1" applyAlignment="1">
      <alignment horizontal="center"/>
      <protection/>
    </xf>
    <xf numFmtId="0" fontId="4" fillId="0" borderId="8" xfId="26" applyBorder="1" applyAlignment="1">
      <alignment horizontal="center"/>
      <protection/>
    </xf>
    <xf numFmtId="0" fontId="4" fillId="0" borderId="10" xfId="26" applyBorder="1" applyAlignment="1">
      <alignment horizontal="center"/>
      <protection/>
    </xf>
    <xf numFmtId="0" fontId="4" fillId="0" borderId="11" xfId="26" applyBorder="1">
      <alignment/>
      <protection/>
    </xf>
    <xf numFmtId="0" fontId="4" fillId="0" borderId="0" xfId="26" applyAlignment="1">
      <alignment horizontal="distributed"/>
      <protection/>
    </xf>
    <xf numFmtId="0" fontId="4" fillId="0" borderId="11" xfId="26" applyBorder="1" applyAlignment="1">
      <alignment horizontal="distributed"/>
      <protection/>
    </xf>
    <xf numFmtId="0" fontId="4" fillId="0" borderId="0" xfId="26" quotePrefix="1">
      <alignment/>
      <protection/>
    </xf>
    <xf numFmtId="0" fontId="4" fillId="0" borderId="2" xfId="26" applyBorder="1">
      <alignment/>
      <protection/>
    </xf>
    <xf numFmtId="0" fontId="4" fillId="0" borderId="8" xfId="26" applyBorder="1">
      <alignment/>
      <protection/>
    </xf>
    <xf numFmtId="0" fontId="4" fillId="0" borderId="0" xfId="27">
      <alignment/>
      <protection/>
    </xf>
    <xf numFmtId="0" fontId="5" fillId="0" borderId="0" xfId="27" applyFont="1">
      <alignment/>
      <protection/>
    </xf>
    <xf numFmtId="0" fontId="1" fillId="0" borderId="1" xfId="27" applyFont="1" applyBorder="1">
      <alignment/>
      <protection/>
    </xf>
    <xf numFmtId="0" fontId="4" fillId="0" borderId="1" xfId="27" applyBorder="1">
      <alignment/>
      <protection/>
    </xf>
    <xf numFmtId="0" fontId="0" fillId="0" borderId="1" xfId="27" applyFont="1" applyBorder="1" applyAlignment="1">
      <alignment horizontal="right"/>
      <protection/>
    </xf>
    <xf numFmtId="0" fontId="4" fillId="0" borderId="3" xfId="27" applyBorder="1" applyAlignment="1">
      <alignment horizontal="center" vertical="center"/>
      <protection/>
    </xf>
    <xf numFmtId="0" fontId="4" fillId="0" borderId="7" xfId="27" applyBorder="1" applyAlignment="1">
      <alignment horizontal="center" vertical="center"/>
      <protection/>
    </xf>
    <xf numFmtId="0" fontId="4" fillId="0" borderId="0" xfId="27" applyAlignment="1">
      <alignment vertical="center"/>
      <protection/>
    </xf>
    <xf numFmtId="0" fontId="4" fillId="0" borderId="4" xfId="27" applyBorder="1" applyAlignment="1">
      <alignment horizontal="distributed"/>
      <protection/>
    </xf>
    <xf numFmtId="0" fontId="4" fillId="0" borderId="0" xfId="27" applyBorder="1" applyAlignment="1">
      <alignment horizontal="center"/>
      <protection/>
    </xf>
    <xf numFmtId="0" fontId="5" fillId="0" borderId="4" xfId="27" applyFont="1" applyBorder="1" applyAlignment="1">
      <alignment horizontal="distributed"/>
      <protection/>
    </xf>
    <xf numFmtId="38" fontId="5" fillId="0" borderId="0" xfId="27" applyNumberFormat="1" applyFont="1">
      <alignment/>
      <protection/>
    </xf>
    <xf numFmtId="0" fontId="4" fillId="0" borderId="4" xfId="27" applyFont="1" applyBorder="1" applyAlignment="1">
      <alignment/>
      <protection/>
    </xf>
    <xf numFmtId="0" fontId="0" fillId="0" borderId="4" xfId="27" applyFont="1" applyBorder="1" applyAlignment="1">
      <alignment/>
      <protection/>
    </xf>
    <xf numFmtId="0" fontId="4" fillId="0" borderId="3" xfId="27" applyBorder="1">
      <alignment/>
      <protection/>
    </xf>
    <xf numFmtId="0" fontId="4" fillId="0" borderId="2" xfId="27" applyBorder="1">
      <alignment/>
      <protection/>
    </xf>
    <xf numFmtId="38" fontId="4" fillId="0" borderId="2" xfId="17" applyNumberFormat="1" applyBorder="1" applyAlignment="1">
      <alignment horizontal="right"/>
    </xf>
    <xf numFmtId="0" fontId="4" fillId="0" borderId="0" xfId="27" applyBorder="1" applyAlignment="1">
      <alignment horizontal="distributed"/>
      <protection/>
    </xf>
    <xf numFmtId="0" fontId="4" fillId="0" borderId="0" xfId="27" applyBorder="1">
      <alignment/>
      <protection/>
    </xf>
    <xf numFmtId="178" fontId="4" fillId="0" borderId="0" xfId="17" applyNumberFormat="1" applyAlignment="1">
      <alignment/>
    </xf>
    <xf numFmtId="190" fontId="4" fillId="0" borderId="0" xfId="17" applyNumberFormat="1" applyAlignment="1">
      <alignment/>
    </xf>
    <xf numFmtId="38" fontId="4" fillId="0" borderId="0" xfId="17" applyNumberFormat="1" applyAlignment="1">
      <alignment/>
    </xf>
    <xf numFmtId="178" fontId="4" fillId="0" borderId="0" xfId="17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left"/>
    </xf>
    <xf numFmtId="38" fontId="4" fillId="0" borderId="0" xfId="17" applyFont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4" xfId="0" applyBorder="1" applyAlignment="1">
      <alignment horizontal="left"/>
    </xf>
    <xf numFmtId="38" fontId="4" fillId="0" borderId="0" xfId="17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8" fontId="4" fillId="0" borderId="0" xfId="24" applyNumberFormat="1" applyBorder="1">
      <alignment/>
      <protection/>
    </xf>
    <xf numFmtId="0" fontId="1" fillId="0" borderId="12" xfId="0" applyFont="1" applyBorder="1" applyAlignment="1">
      <alignment/>
    </xf>
    <xf numFmtId="0" fontId="0" fillId="0" borderId="1" xfId="0" applyBorder="1" applyAlignment="1">
      <alignment horizontal="right"/>
    </xf>
    <xf numFmtId="0" fontId="4" fillId="0" borderId="0" xfId="21" applyFont="1" applyAlignment="1">
      <alignment horizontal="right"/>
      <protection/>
    </xf>
    <xf numFmtId="0" fontId="4" fillId="0" borderId="4" xfId="22" applyFont="1" applyBorder="1" applyAlignment="1">
      <alignment horizontal="distributed"/>
      <protection/>
    </xf>
    <xf numFmtId="0" fontId="4" fillId="0" borderId="0" xfId="22" applyFont="1" applyAlignment="1">
      <alignment horizontal="right"/>
      <protection/>
    </xf>
    <xf numFmtId="0" fontId="4" fillId="0" borderId="0" xfId="24" applyFont="1">
      <alignment/>
      <protection/>
    </xf>
    <xf numFmtId="0" fontId="4" fillId="0" borderId="0" xfId="24" applyFont="1" applyAlignment="1">
      <alignment horizontal="right"/>
      <protection/>
    </xf>
    <xf numFmtId="0" fontId="4" fillId="0" borderId="0" xfId="25" applyFont="1">
      <alignment/>
      <protection/>
    </xf>
    <xf numFmtId="0" fontId="4" fillId="0" borderId="0" xfId="26" applyFont="1">
      <alignment/>
      <protection/>
    </xf>
    <xf numFmtId="0" fontId="4" fillId="0" borderId="0" xfId="27" applyFont="1">
      <alignment/>
      <protection/>
    </xf>
    <xf numFmtId="0" fontId="4" fillId="0" borderId="7" xfId="27" applyFont="1" applyBorder="1" applyAlignment="1">
      <alignment horizontal="center" vertical="center"/>
      <protection/>
    </xf>
    <xf numFmtId="0" fontId="4" fillId="0" borderId="2" xfId="27" applyFont="1" applyBorder="1" applyAlignment="1">
      <alignment horizontal="center" vertical="center"/>
      <protection/>
    </xf>
    <xf numFmtId="0" fontId="4" fillId="0" borderId="0" xfId="27" applyFont="1" applyBorder="1" applyAlignment="1">
      <alignment horizontal="center"/>
      <protection/>
    </xf>
    <xf numFmtId="38" fontId="4" fillId="0" borderId="0" xfId="17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22" applyFont="1">
      <alignment/>
      <protection/>
    </xf>
    <xf numFmtId="38" fontId="1" fillId="0" borderId="0" xfId="17" applyFont="1" applyAlignment="1">
      <alignment/>
    </xf>
    <xf numFmtId="0" fontId="5" fillId="0" borderId="14" xfId="27" applyFont="1" applyBorder="1" applyAlignment="1">
      <alignment horizontal="center" vertical="center"/>
      <protection/>
    </xf>
    <xf numFmtId="0" fontId="4" fillId="0" borderId="7" xfId="23" applyFont="1" applyBorder="1" applyAlignment="1">
      <alignment horizontal="center" vertical="center"/>
      <protection/>
    </xf>
    <xf numFmtId="0" fontId="4" fillId="0" borderId="2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horizontal="center" vertical="center"/>
      <protection/>
    </xf>
    <xf numFmtId="40" fontId="5" fillId="0" borderId="6" xfId="17" applyNumberFormat="1" applyFont="1" applyBorder="1" applyAlignment="1">
      <alignment/>
    </xf>
    <xf numFmtId="0" fontId="4" fillId="0" borderId="4" xfId="22" applyFont="1" applyBorder="1">
      <alignment/>
      <protection/>
    </xf>
    <xf numFmtId="49" fontId="4" fillId="0" borderId="0" xfId="21" applyNumberFormat="1" applyFont="1" applyAlignment="1">
      <alignment horizontal="right"/>
      <protection/>
    </xf>
    <xf numFmtId="0" fontId="4" fillId="0" borderId="0" xfId="21" applyFont="1">
      <alignment/>
      <protection/>
    </xf>
    <xf numFmtId="38" fontId="0" fillId="0" borderId="0" xfId="17" applyFont="1" applyAlignment="1">
      <alignment/>
    </xf>
    <xf numFmtId="0" fontId="4" fillId="0" borderId="0" xfId="26" applyFont="1" applyAlignment="1">
      <alignment horizontal="distributed"/>
      <protection/>
    </xf>
    <xf numFmtId="0" fontId="4" fillId="0" borderId="11" xfId="26" applyFont="1" applyBorder="1" applyAlignment="1">
      <alignment horizontal="distributed"/>
      <protection/>
    </xf>
    <xf numFmtId="0" fontId="4" fillId="0" borderId="0" xfId="26" applyFont="1" quotePrefix="1">
      <alignment/>
      <protection/>
    </xf>
    <xf numFmtId="0" fontId="4" fillId="0" borderId="14" xfId="22" applyBorder="1" applyAlignment="1">
      <alignment horizontal="center" vertical="center"/>
      <protection/>
    </xf>
    <xf numFmtId="0" fontId="4" fillId="0" borderId="0" xfId="23" applyFont="1">
      <alignment/>
      <protection/>
    </xf>
    <xf numFmtId="38" fontId="5" fillId="0" borderId="0" xfId="24" applyNumberFormat="1" applyFont="1">
      <alignment/>
      <protection/>
    </xf>
    <xf numFmtId="0" fontId="4" fillId="0" borderId="4" xfId="24" applyFont="1" applyBorder="1" applyAlignment="1">
      <alignment/>
      <protection/>
    </xf>
    <xf numFmtId="0" fontId="4" fillId="0" borderId="0" xfId="24" applyFont="1" applyAlignment="1">
      <alignment horizontal="centerContinuous"/>
      <protection/>
    </xf>
    <xf numFmtId="0" fontId="4" fillId="0" borderId="0" xfId="24" applyFont="1" applyAlignment="1">
      <alignment horizontal="center"/>
      <protection/>
    </xf>
    <xf numFmtId="0" fontId="4" fillId="0" borderId="14" xfId="24" applyFont="1" applyBorder="1" applyAlignment="1">
      <alignment horizontal="distributed"/>
      <protection/>
    </xf>
    <xf numFmtId="0" fontId="4" fillId="0" borderId="9" xfId="24" applyFont="1" applyBorder="1" applyAlignment="1">
      <alignment horizontal="center"/>
      <protection/>
    </xf>
    <xf numFmtId="0" fontId="4" fillId="0" borderId="16" xfId="24" applyFont="1" applyBorder="1">
      <alignment/>
      <protection/>
    </xf>
    <xf numFmtId="0" fontId="4" fillId="0" borderId="10" xfId="24" applyBorder="1" applyAlignment="1">
      <alignment horizontal="center"/>
      <protection/>
    </xf>
    <xf numFmtId="0" fontId="0" fillId="0" borderId="4" xfId="24" applyFont="1" applyBorder="1" applyAlignment="1">
      <alignment horizontal="distributed"/>
      <protection/>
    </xf>
    <xf numFmtId="0" fontId="0" fillId="0" borderId="0" xfId="24" applyFont="1" applyBorder="1" applyAlignment="1">
      <alignment horizontal="distributed"/>
      <protection/>
    </xf>
    <xf numFmtId="0" fontId="1" fillId="0" borderId="0" xfId="24" applyFont="1" applyBorder="1" applyAlignment="1">
      <alignment horizontal="distributed"/>
      <protection/>
    </xf>
    <xf numFmtId="38" fontId="4" fillId="0" borderId="11" xfId="17" applyFont="1" applyBorder="1" applyAlignment="1">
      <alignment/>
    </xf>
    <xf numFmtId="0" fontId="0" fillId="0" borderId="17" xfId="0" applyBorder="1" applyAlignment="1">
      <alignment/>
    </xf>
    <xf numFmtId="0" fontId="4" fillId="0" borderId="17" xfId="24" applyFont="1" applyBorder="1" applyAlignment="1">
      <alignment horizontal="centerContinuous"/>
      <protection/>
    </xf>
    <xf numFmtId="0" fontId="4" fillId="0" borderId="18" xfId="24" applyBorder="1" applyAlignment="1">
      <alignment horizontal="centerContinuous"/>
      <protection/>
    </xf>
    <xf numFmtId="0" fontId="4" fillId="0" borderId="17" xfId="24" applyFont="1" applyBorder="1" applyAlignment="1">
      <alignment horizontal="center"/>
      <protection/>
    </xf>
    <xf numFmtId="0" fontId="4" fillId="0" borderId="15" xfId="24" applyFont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8" fontId="4" fillId="0" borderId="0" xfId="17" applyFont="1" applyAlignment="1">
      <alignment horizontal="center"/>
    </xf>
    <xf numFmtId="0" fontId="5" fillId="0" borderId="4" xfId="21" applyFont="1" applyBorder="1">
      <alignment/>
      <protection/>
    </xf>
    <xf numFmtId="178" fontId="5" fillId="0" borderId="0" xfId="17" applyNumberFormat="1" applyFont="1" applyAlignment="1">
      <alignment/>
    </xf>
    <xf numFmtId="190" fontId="5" fillId="0" borderId="0" xfId="17" applyNumberFormat="1" applyFont="1" applyAlignment="1">
      <alignment/>
    </xf>
    <xf numFmtId="179" fontId="4" fillId="0" borderId="0" xfId="23" applyNumberFormat="1" applyFont="1">
      <alignment/>
      <protection/>
    </xf>
    <xf numFmtId="179" fontId="4" fillId="0" borderId="0" xfId="23" applyNumberFormat="1" applyFont="1" applyAlignment="1">
      <alignment horizontal="right"/>
      <protection/>
    </xf>
    <xf numFmtId="0" fontId="4" fillId="0" borderId="2" xfId="23" applyFont="1" applyBorder="1">
      <alignment/>
      <protection/>
    </xf>
    <xf numFmtId="0" fontId="4" fillId="0" borderId="0" xfId="21" applyFill="1">
      <alignment/>
      <protection/>
    </xf>
  </cellXfs>
  <cellStyles count="15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145" xfId="21"/>
    <cellStyle name="標準_146" xfId="22"/>
    <cellStyle name="標準_147" xfId="23"/>
    <cellStyle name="標準_148" xfId="24"/>
    <cellStyle name="標準_149" xfId="25"/>
    <cellStyle name="標準_150" xfId="26"/>
    <cellStyle name="標準_152" xfId="27"/>
    <cellStyle name="表示済みのハイパーリンク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9525</xdr:rowOff>
    </xdr:from>
    <xdr:to>
      <xdr:col>1</xdr:col>
      <xdr:colOff>0</xdr:colOff>
      <xdr:row>25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85975" y="4514850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22.19921875" style="1" customWidth="1"/>
    <col min="3" max="7" width="13" style="1" customWidth="1"/>
    <col min="8" max="16384" width="10.59765625" style="1" customWidth="1"/>
  </cols>
  <sheetData>
    <row r="1" spans="1:7" ht="14.25">
      <c r="A1" s="211"/>
      <c r="G1" s="153" t="s">
        <v>0</v>
      </c>
    </row>
    <row r="3" spans="1:2" ht="14.25">
      <c r="A3" s="3" t="s">
        <v>1</v>
      </c>
      <c r="B3" s="3"/>
    </row>
    <row r="4" spans="1:7" ht="15" thickBot="1">
      <c r="A4" s="4"/>
      <c r="B4" s="4"/>
      <c r="C4" s="4"/>
      <c r="D4" s="4"/>
      <c r="E4" s="4"/>
      <c r="F4" s="4"/>
      <c r="G4" s="5" t="s">
        <v>2</v>
      </c>
    </row>
    <row r="5" spans="1:7" s="10" customFormat="1" ht="30" customHeight="1" thickTop="1">
      <c r="A5" s="6" t="s">
        <v>3</v>
      </c>
      <c r="B5" s="7"/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</row>
    <row r="6" spans="1:2" ht="14.25">
      <c r="A6" s="11"/>
      <c r="B6" s="12"/>
    </row>
    <row r="7" spans="1:7" ht="14.25">
      <c r="A7" s="13" t="s">
        <v>9</v>
      </c>
      <c r="B7" s="205"/>
      <c r="C7" s="3"/>
      <c r="D7" s="206">
        <f>SUM(D9+D13+D16)</f>
        <v>168343.8</v>
      </c>
      <c r="E7" s="206">
        <f>SUM(E9+E13)</f>
        <v>16059.4</v>
      </c>
      <c r="F7" s="206">
        <f>SUM(F9+F13+F16)</f>
        <v>97723.5</v>
      </c>
      <c r="G7" s="206">
        <f>SUM(G9+G13+G16)</f>
        <v>54560.90000000001</v>
      </c>
    </row>
    <row r="8" spans="1:7" ht="14.25">
      <c r="A8" s="13"/>
      <c r="B8" s="205"/>
      <c r="C8" s="3"/>
      <c r="D8" s="207">
        <f>SUM(D17)</f>
        <v>2892.2</v>
      </c>
      <c r="E8" s="206"/>
      <c r="F8" s="206"/>
      <c r="G8" s="207">
        <f>SUM(G17)</f>
        <v>2892.2</v>
      </c>
    </row>
    <row r="9" spans="1:7" ht="14.25">
      <c r="A9" s="11" t="s">
        <v>10</v>
      </c>
      <c r="B9" s="12"/>
      <c r="D9" s="130">
        <f>SUM(D10:D11)</f>
        <v>79342.8</v>
      </c>
      <c r="E9" s="130">
        <f>SUM(E10:E11)</f>
        <v>5436.4</v>
      </c>
      <c r="F9" s="130">
        <f>SUM(F10:F11)</f>
        <v>62078.1</v>
      </c>
      <c r="G9" s="130">
        <f>SUM(G10:G11)</f>
        <v>11828.3</v>
      </c>
    </row>
    <row r="10" spans="1:7" ht="14.25">
      <c r="A10" s="11"/>
      <c r="B10" s="14" t="s">
        <v>11</v>
      </c>
      <c r="C10" s="177" t="s">
        <v>12</v>
      </c>
      <c r="D10" s="130">
        <v>13615</v>
      </c>
      <c r="E10" s="130">
        <v>2121</v>
      </c>
      <c r="F10" s="130">
        <v>8241</v>
      </c>
      <c r="G10" s="130">
        <v>3253</v>
      </c>
    </row>
    <row r="11" spans="1:7" ht="14.25">
      <c r="A11" s="11"/>
      <c r="B11" s="14" t="s">
        <v>13</v>
      </c>
      <c r="C11" s="153" t="s">
        <v>14</v>
      </c>
      <c r="D11" s="130">
        <v>65727.8</v>
      </c>
      <c r="E11" s="130">
        <v>3315.4</v>
      </c>
      <c r="F11" s="130">
        <v>53837.1</v>
      </c>
      <c r="G11" s="130">
        <v>8575.3</v>
      </c>
    </row>
    <row r="12" spans="1:7" ht="14.25">
      <c r="A12" s="11"/>
      <c r="B12" s="14"/>
      <c r="C12" s="2"/>
      <c r="D12" s="130"/>
      <c r="E12" s="130"/>
      <c r="F12" s="130"/>
      <c r="G12" s="130"/>
    </row>
    <row r="13" spans="1:7" ht="14.25">
      <c r="A13" s="11" t="s">
        <v>15</v>
      </c>
      <c r="B13" s="14"/>
      <c r="C13" s="15"/>
      <c r="D13" s="130">
        <f>SUM(D14)</f>
        <v>33665</v>
      </c>
      <c r="E13" s="130">
        <f>SUM(E14)</f>
        <v>10623</v>
      </c>
      <c r="F13" s="130">
        <f>SUM(F14)</f>
        <v>23042</v>
      </c>
      <c r="G13" s="132">
        <f>SUM(G14)</f>
        <v>0</v>
      </c>
    </row>
    <row r="14" spans="1:7" ht="14.25">
      <c r="A14" s="11"/>
      <c r="B14" s="14" t="s">
        <v>16</v>
      </c>
      <c r="C14" s="177" t="s">
        <v>17</v>
      </c>
      <c r="D14" s="130">
        <v>33665</v>
      </c>
      <c r="E14" s="130">
        <v>10623</v>
      </c>
      <c r="F14" s="130">
        <v>23042</v>
      </c>
      <c r="G14" s="132">
        <v>0</v>
      </c>
    </row>
    <row r="15" spans="1:7" ht="14.25">
      <c r="A15" s="11"/>
      <c r="B15" s="14"/>
      <c r="C15" s="15"/>
      <c r="D15" s="130"/>
      <c r="E15" s="130"/>
      <c r="F15" s="130"/>
      <c r="G15" s="130"/>
    </row>
    <row r="16" spans="1:7" ht="14.25">
      <c r="A16" s="11" t="s">
        <v>18</v>
      </c>
      <c r="B16" s="14"/>
      <c r="C16" s="15"/>
      <c r="D16" s="130">
        <f>SUM(D18+D19+D20+D21+D22+D24+D26+D28+D29+D30+D31)</f>
        <v>55336</v>
      </c>
      <c r="E16" s="133" t="s">
        <v>19</v>
      </c>
      <c r="F16" s="130">
        <f>SUM(F18+F19+F20+F21+F22+F24+F26+F28+F29+F30+F31)</f>
        <v>12603.4</v>
      </c>
      <c r="G16" s="130">
        <f>SUM(G18+G19+G20+G21+G22+G24+G26+G28+G29+G30+G31)</f>
        <v>42732.600000000006</v>
      </c>
    </row>
    <row r="17" spans="1:7" ht="14.25">
      <c r="A17" s="11"/>
      <c r="B17" s="14"/>
      <c r="C17" s="15"/>
      <c r="D17" s="131">
        <f>SUM(D23+D25+D27)</f>
        <v>2892.2</v>
      </c>
      <c r="E17" s="130"/>
      <c r="F17" s="130"/>
      <c r="G17" s="131">
        <f>SUM(G23+G25+G27)</f>
        <v>2892.2</v>
      </c>
    </row>
    <row r="18" spans="1:7" ht="14.25">
      <c r="A18" s="11"/>
      <c r="B18" s="14" t="s">
        <v>20</v>
      </c>
      <c r="C18" s="15" t="s">
        <v>21</v>
      </c>
      <c r="D18" s="130">
        <v>2271</v>
      </c>
      <c r="E18" s="133" t="s">
        <v>19</v>
      </c>
      <c r="F18" s="130">
        <v>661</v>
      </c>
      <c r="G18" s="130">
        <v>1610</v>
      </c>
    </row>
    <row r="19" spans="1:7" ht="14.25">
      <c r="A19" s="11"/>
      <c r="B19" s="14" t="s">
        <v>22</v>
      </c>
      <c r="C19" s="15" t="s">
        <v>21</v>
      </c>
      <c r="D19" s="130">
        <v>170.4</v>
      </c>
      <c r="E19" s="133" t="s">
        <v>19</v>
      </c>
      <c r="F19" s="130">
        <v>23.9</v>
      </c>
      <c r="G19" s="130">
        <v>146.5</v>
      </c>
    </row>
    <row r="20" spans="1:7" ht="14.25">
      <c r="A20" s="11"/>
      <c r="B20" s="14" t="s">
        <v>23</v>
      </c>
      <c r="C20" s="15" t="s">
        <v>21</v>
      </c>
      <c r="D20" s="130">
        <v>777</v>
      </c>
      <c r="E20" s="133" t="s">
        <v>19</v>
      </c>
      <c r="F20" s="130">
        <v>112.3</v>
      </c>
      <c r="G20" s="130">
        <v>664.7</v>
      </c>
    </row>
    <row r="21" spans="1:7" ht="14.25">
      <c r="A21" s="11"/>
      <c r="B21" s="14" t="s">
        <v>24</v>
      </c>
      <c r="C21" s="15" t="s">
        <v>21</v>
      </c>
      <c r="D21" s="130">
        <v>4831.1</v>
      </c>
      <c r="E21" s="133" t="s">
        <v>19</v>
      </c>
      <c r="F21" s="130">
        <v>776.1</v>
      </c>
      <c r="G21" s="130">
        <v>4055</v>
      </c>
    </row>
    <row r="22" spans="1:7" ht="14.25">
      <c r="A22" s="11"/>
      <c r="B22" s="14" t="s">
        <v>25</v>
      </c>
      <c r="C22" s="15" t="s">
        <v>21</v>
      </c>
      <c r="D22" s="130">
        <v>710.2</v>
      </c>
      <c r="E22" s="133" t="s">
        <v>19</v>
      </c>
      <c r="F22" s="130">
        <v>328.7</v>
      </c>
      <c r="G22" s="130">
        <v>381.5</v>
      </c>
    </row>
    <row r="23" spans="1:7" ht="14.25">
      <c r="A23" s="11"/>
      <c r="B23" s="14"/>
      <c r="C23" s="15"/>
      <c r="D23" s="131">
        <v>1594.4</v>
      </c>
      <c r="E23" s="130"/>
      <c r="F23" s="130"/>
      <c r="G23" s="131">
        <v>1594.4</v>
      </c>
    </row>
    <row r="24" spans="1:7" ht="14.25">
      <c r="A24" s="11"/>
      <c r="B24" s="14" t="s">
        <v>26</v>
      </c>
      <c r="C24" s="177" t="s">
        <v>27</v>
      </c>
      <c r="D24" s="130">
        <v>979</v>
      </c>
      <c r="E24" s="133" t="s">
        <v>19</v>
      </c>
      <c r="F24" s="130">
        <v>842</v>
      </c>
      <c r="G24" s="130">
        <v>137</v>
      </c>
    </row>
    <row r="25" spans="1:7" ht="14.25">
      <c r="A25" s="11"/>
      <c r="B25" s="14"/>
      <c r="C25" s="15"/>
      <c r="D25" s="131">
        <v>738</v>
      </c>
      <c r="E25" s="130"/>
      <c r="F25" s="130"/>
      <c r="G25" s="131">
        <v>738</v>
      </c>
    </row>
    <row r="26" spans="2:7" ht="14.25">
      <c r="B26" s="14" t="s">
        <v>28</v>
      </c>
      <c r="C26" s="177" t="s">
        <v>27</v>
      </c>
      <c r="D26" s="130">
        <v>1395.6</v>
      </c>
      <c r="E26" s="133" t="s">
        <v>19</v>
      </c>
      <c r="F26" s="130">
        <v>314.8</v>
      </c>
      <c r="G26" s="130">
        <v>1080.8</v>
      </c>
    </row>
    <row r="27" spans="2:7" ht="14.25">
      <c r="B27" s="14"/>
      <c r="C27" s="15"/>
      <c r="D27" s="131">
        <v>559.8</v>
      </c>
      <c r="E27" s="130"/>
      <c r="F27" s="130"/>
      <c r="G27" s="131">
        <v>559.8</v>
      </c>
    </row>
    <row r="28" spans="2:7" ht="14.25">
      <c r="B28" s="14" t="s">
        <v>29</v>
      </c>
      <c r="C28" s="177" t="s">
        <v>27</v>
      </c>
      <c r="D28" s="130">
        <v>15668.2</v>
      </c>
      <c r="E28" s="133" t="s">
        <v>19</v>
      </c>
      <c r="F28" s="130">
        <v>573.3</v>
      </c>
      <c r="G28" s="130">
        <v>15094.9</v>
      </c>
    </row>
    <row r="29" spans="2:7" ht="14.25">
      <c r="B29" s="14" t="s">
        <v>30</v>
      </c>
      <c r="C29" s="177" t="s">
        <v>31</v>
      </c>
      <c r="D29" s="130">
        <v>16544</v>
      </c>
      <c r="E29" s="133" t="s">
        <v>19</v>
      </c>
      <c r="F29" s="130">
        <v>4543</v>
      </c>
      <c r="G29" s="130">
        <v>12001</v>
      </c>
    </row>
    <row r="30" spans="2:7" ht="14.25">
      <c r="B30" s="14" t="s">
        <v>32</v>
      </c>
      <c r="C30" s="177" t="s">
        <v>31</v>
      </c>
      <c r="D30" s="130">
        <v>7658.5</v>
      </c>
      <c r="E30" s="133" t="s">
        <v>19</v>
      </c>
      <c r="F30" s="130">
        <v>2765.7</v>
      </c>
      <c r="G30" s="130">
        <v>4892.8</v>
      </c>
    </row>
    <row r="31" spans="2:7" ht="14.25">
      <c r="B31" s="14" t="s">
        <v>33</v>
      </c>
      <c r="C31" s="177" t="s">
        <v>31</v>
      </c>
      <c r="D31" s="130">
        <v>4331</v>
      </c>
      <c r="E31" s="133" t="s">
        <v>19</v>
      </c>
      <c r="F31" s="130">
        <v>1662.6</v>
      </c>
      <c r="G31" s="130">
        <v>2668.4</v>
      </c>
    </row>
    <row r="32" spans="1:7" ht="14.25">
      <c r="A32" s="16"/>
      <c r="B32" s="17"/>
      <c r="C32" s="16"/>
      <c r="D32" s="16"/>
      <c r="E32" s="16"/>
      <c r="F32" s="16"/>
      <c r="G32" s="16"/>
    </row>
    <row r="33" spans="1:2" ht="14.25">
      <c r="A33" s="1" t="s">
        <v>34</v>
      </c>
      <c r="B33" s="18"/>
    </row>
    <row r="34" spans="1:2" ht="14.25">
      <c r="A34" s="178" t="s">
        <v>35</v>
      </c>
      <c r="B34" s="18"/>
    </row>
    <row r="35" spans="1:2" ht="14.25">
      <c r="A35" s="1" t="s">
        <v>36</v>
      </c>
      <c r="B35" s="18"/>
    </row>
    <row r="36" spans="1:2" ht="14.25">
      <c r="A36" s="178" t="s">
        <v>37</v>
      </c>
      <c r="B36" s="18"/>
    </row>
    <row r="37" ht="14.25">
      <c r="B37" s="18"/>
    </row>
    <row r="38" ht="14.25">
      <c r="B38" s="18"/>
    </row>
    <row r="39" ht="14.25">
      <c r="B39" s="18"/>
    </row>
    <row r="40" ht="14.25">
      <c r="B40" s="18"/>
    </row>
    <row r="41" ht="14.25">
      <c r="B41" s="18"/>
    </row>
    <row r="42" ht="14.25">
      <c r="B42" s="18"/>
    </row>
    <row r="43" ht="14.25">
      <c r="B43" s="18"/>
    </row>
    <row r="44" ht="14.25">
      <c r="B44" s="18"/>
    </row>
    <row r="45" ht="14.25">
      <c r="B45" s="18"/>
    </row>
    <row r="46" ht="14.25">
      <c r="B46" s="18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8.796875" defaultRowHeight="15"/>
  <cols>
    <col min="1" max="1" width="2.09765625" style="20" customWidth="1"/>
    <col min="2" max="2" width="21.19921875" style="20" customWidth="1"/>
    <col min="3" max="3" width="8.59765625" style="20" customWidth="1"/>
    <col min="4" max="4" width="10.19921875" style="20" customWidth="1"/>
    <col min="5" max="5" width="26.19921875" style="20" customWidth="1"/>
    <col min="6" max="7" width="8.59765625" style="20" customWidth="1"/>
    <col min="8" max="16384" width="10.59765625" style="20" customWidth="1"/>
  </cols>
  <sheetData>
    <row r="1" spans="1:7" ht="14.25">
      <c r="A1" s="169"/>
      <c r="G1" s="155" t="s">
        <v>38</v>
      </c>
    </row>
    <row r="3" ht="14.25">
      <c r="A3" s="19" t="s">
        <v>39</v>
      </c>
    </row>
    <row r="4" spans="1:7" ht="15" thickBot="1">
      <c r="A4" s="21"/>
      <c r="B4" s="21"/>
      <c r="C4" s="21"/>
      <c r="D4" s="21"/>
      <c r="E4" s="21"/>
      <c r="F4" s="21"/>
      <c r="G4" s="22" t="s">
        <v>40</v>
      </c>
    </row>
    <row r="5" spans="1:7" s="27" customFormat="1" ht="24.75" customHeight="1" thickTop="1">
      <c r="A5" s="23" t="s">
        <v>3</v>
      </c>
      <c r="B5" s="23"/>
      <c r="C5" s="183" t="s">
        <v>41</v>
      </c>
      <c r="D5" s="25" t="s">
        <v>42</v>
      </c>
      <c r="E5" s="24" t="s">
        <v>3</v>
      </c>
      <c r="F5" s="183" t="s">
        <v>41</v>
      </c>
      <c r="G5" s="26" t="s">
        <v>42</v>
      </c>
    </row>
    <row r="6" spans="2:5" ht="14.25">
      <c r="B6" s="28"/>
      <c r="D6" s="29"/>
      <c r="E6" s="28"/>
    </row>
    <row r="7" spans="1:7" ht="14.25">
      <c r="A7" s="19" t="s">
        <v>43</v>
      </c>
      <c r="B7" s="28"/>
      <c r="C7" s="91">
        <v>888</v>
      </c>
      <c r="D7" s="175">
        <v>1677</v>
      </c>
      <c r="E7" s="32" t="s">
        <v>44</v>
      </c>
      <c r="F7" s="30">
        <f>SUM(F8:F9)</f>
        <v>31</v>
      </c>
      <c r="G7" s="33">
        <f>SUM(G8:G9)</f>
        <v>535.79</v>
      </c>
    </row>
    <row r="8" spans="2:7" ht="14.25">
      <c r="B8" s="28"/>
      <c r="C8" s="30"/>
      <c r="D8" s="31"/>
      <c r="E8" s="28" t="s">
        <v>45</v>
      </c>
      <c r="F8" s="34">
        <v>23</v>
      </c>
      <c r="G8" s="33">
        <v>416.82</v>
      </c>
    </row>
    <row r="9" spans="1:7" ht="14.25">
      <c r="A9" s="20" t="s">
        <v>46</v>
      </c>
      <c r="B9" s="28"/>
      <c r="C9" s="132">
        <f>SUM(C10:C12)</f>
        <v>684</v>
      </c>
      <c r="D9" s="31">
        <f>SUM(D10:D12)</f>
        <v>351.44</v>
      </c>
      <c r="E9" s="176" t="s">
        <v>47</v>
      </c>
      <c r="F9" s="30">
        <v>8</v>
      </c>
      <c r="G9" s="33">
        <v>118.97</v>
      </c>
    </row>
    <row r="10" spans="2:7" ht="14.25">
      <c r="B10" s="32" t="s">
        <v>48</v>
      </c>
      <c r="C10" s="30">
        <v>601</v>
      </c>
      <c r="D10" s="31">
        <v>150.69</v>
      </c>
      <c r="E10" s="32" t="s">
        <v>49</v>
      </c>
      <c r="F10" s="34">
        <v>5</v>
      </c>
      <c r="G10" s="33">
        <v>164.1</v>
      </c>
    </row>
    <row r="11" spans="2:7" ht="14.25">
      <c r="B11" s="32" t="s">
        <v>50</v>
      </c>
      <c r="C11" s="30">
        <v>66</v>
      </c>
      <c r="D11" s="31">
        <v>125.13</v>
      </c>
      <c r="E11" s="32" t="s">
        <v>51</v>
      </c>
      <c r="F11" s="30">
        <v>29</v>
      </c>
      <c r="G11" s="33">
        <v>355.57</v>
      </c>
    </row>
    <row r="12" spans="2:7" ht="14.25">
      <c r="B12" s="32" t="s">
        <v>52</v>
      </c>
      <c r="C12" s="34">
        <v>17</v>
      </c>
      <c r="D12" s="31">
        <v>75.62</v>
      </c>
      <c r="E12" s="154" t="s">
        <v>53</v>
      </c>
      <c r="F12" s="30">
        <v>10</v>
      </c>
      <c r="G12" s="33">
        <v>117.48</v>
      </c>
    </row>
    <row r="13" spans="2:7" ht="14.25">
      <c r="B13" s="32"/>
      <c r="C13" s="30"/>
      <c r="D13" s="31"/>
      <c r="E13" s="32" t="s">
        <v>54</v>
      </c>
      <c r="F13" s="30">
        <v>107</v>
      </c>
      <c r="G13" s="33">
        <v>140.53</v>
      </c>
    </row>
    <row r="14" spans="2:7" ht="14.25">
      <c r="B14" s="32"/>
      <c r="C14" s="30"/>
      <c r="D14" s="31"/>
      <c r="E14" s="32" t="s">
        <v>55</v>
      </c>
      <c r="F14" s="30">
        <v>22</v>
      </c>
      <c r="G14" s="33">
        <v>12.09</v>
      </c>
    </row>
    <row r="15" spans="1:7" ht="14.25">
      <c r="A15" s="35"/>
      <c r="B15" s="36"/>
      <c r="C15" s="35"/>
      <c r="D15" s="37"/>
      <c r="E15" s="36"/>
      <c r="F15" s="35"/>
      <c r="G15" s="35"/>
    </row>
    <row r="16" ht="14.25">
      <c r="A16" s="169" t="s">
        <v>56</v>
      </c>
    </row>
  </sheetData>
  <printOptions/>
  <pageMargins left="0.984251968503937" right="0.5905511811023623" top="0.984251968503937" bottom="0.984251968503937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8.796875" defaultRowHeight="15"/>
  <cols>
    <col min="1" max="1" width="21.8984375" style="38" customWidth="1"/>
    <col min="2" max="4" width="12.59765625" style="38" customWidth="1"/>
    <col min="5" max="5" width="12.59765625" style="40" customWidth="1"/>
    <col min="6" max="6" width="6.8984375" style="38" customWidth="1"/>
    <col min="7" max="16384" width="10.59765625" style="38" customWidth="1"/>
  </cols>
  <sheetData>
    <row r="1" spans="5:6" ht="14.25">
      <c r="E1" s="39"/>
      <c r="F1" s="39" t="s">
        <v>57</v>
      </c>
    </row>
    <row r="3" spans="1:4" ht="14.25">
      <c r="A3" s="40" t="s">
        <v>58</v>
      </c>
      <c r="D3" s="38" t="s">
        <v>59</v>
      </c>
    </row>
    <row r="4" spans="1:6" ht="15" thickBot="1">
      <c r="A4" s="41"/>
      <c r="B4" s="42"/>
      <c r="C4" s="42"/>
      <c r="D4" s="42"/>
      <c r="E4" s="43" t="s">
        <v>60</v>
      </c>
      <c r="F4" s="43" t="s">
        <v>59</v>
      </c>
    </row>
    <row r="5" spans="1:6" s="47" customFormat="1" ht="24" customHeight="1" thickTop="1">
      <c r="A5" s="44" t="s">
        <v>61</v>
      </c>
      <c r="B5" s="172" t="s">
        <v>62</v>
      </c>
      <c r="C5" s="45">
        <v>10</v>
      </c>
      <c r="D5" s="173">
        <v>11</v>
      </c>
      <c r="E5" s="174">
        <v>12</v>
      </c>
      <c r="F5" s="46" t="s">
        <v>63</v>
      </c>
    </row>
    <row r="6" spans="1:5" ht="14.25">
      <c r="A6" s="48"/>
      <c r="B6" s="49"/>
      <c r="C6" s="49"/>
      <c r="D6" s="50"/>
      <c r="E6" s="50"/>
    </row>
    <row r="7" spans="1:6" s="40" customFormat="1" ht="14.25">
      <c r="A7" s="51" t="s">
        <v>64</v>
      </c>
      <c r="B7" s="52">
        <v>3775477</v>
      </c>
      <c r="C7" s="52">
        <f>SUM(C8:C39)</f>
        <v>3555274</v>
      </c>
      <c r="D7" s="52">
        <f>SUM(D8:D39)</f>
        <v>3278979</v>
      </c>
      <c r="E7" s="52">
        <f>SUM(E8:E39)</f>
        <v>3188318</v>
      </c>
      <c r="F7" s="53">
        <f aca="true" t="shared" si="0" ref="F7:F39">E7/$E$7*100</f>
        <v>100</v>
      </c>
    </row>
    <row r="8" spans="1:6" ht="14.25">
      <c r="A8" s="48" t="s">
        <v>65</v>
      </c>
      <c r="B8" s="57">
        <v>32840</v>
      </c>
      <c r="C8" s="57">
        <v>51120</v>
      </c>
      <c r="D8" s="57">
        <v>31509</v>
      </c>
      <c r="E8" s="55">
        <v>23415</v>
      </c>
      <c r="F8" s="208">
        <f t="shared" si="0"/>
        <v>0.7343997681536157</v>
      </c>
    </row>
    <row r="9" spans="1:6" ht="14.25">
      <c r="A9" s="48" t="s">
        <v>66</v>
      </c>
      <c r="B9" s="57">
        <v>161730</v>
      </c>
      <c r="C9" s="57">
        <v>134700</v>
      </c>
      <c r="D9" s="57">
        <v>119500</v>
      </c>
      <c r="E9" s="55">
        <v>109740</v>
      </c>
      <c r="F9" s="208">
        <f t="shared" si="0"/>
        <v>3.4419402330633266</v>
      </c>
    </row>
    <row r="10" spans="1:6" ht="14.25">
      <c r="A10" s="48" t="s">
        <v>67</v>
      </c>
      <c r="B10" s="57">
        <v>60626</v>
      </c>
      <c r="C10" s="57">
        <v>42563</v>
      </c>
      <c r="D10" s="57">
        <v>37679</v>
      </c>
      <c r="E10" s="55">
        <v>35458</v>
      </c>
      <c r="F10" s="208">
        <f t="shared" si="0"/>
        <v>1.112122441989789</v>
      </c>
    </row>
    <row r="11" spans="1:6" ht="14.25">
      <c r="A11" s="48" t="s">
        <v>68</v>
      </c>
      <c r="B11" s="57">
        <v>221767</v>
      </c>
      <c r="C11" s="57">
        <v>207810</v>
      </c>
      <c r="D11" s="57">
        <v>205676</v>
      </c>
      <c r="E11" s="55">
        <v>203615</v>
      </c>
      <c r="F11" s="208">
        <f t="shared" si="0"/>
        <v>6.386282673183792</v>
      </c>
    </row>
    <row r="12" spans="1:6" ht="15" customHeight="1">
      <c r="A12" s="56" t="s">
        <v>69</v>
      </c>
      <c r="B12" s="57">
        <v>14894</v>
      </c>
      <c r="C12" s="57">
        <v>11006</v>
      </c>
      <c r="D12" s="57">
        <v>12115</v>
      </c>
      <c r="E12" s="55">
        <v>10375</v>
      </c>
      <c r="F12" s="208">
        <f t="shared" si="0"/>
        <v>0.32540668778961196</v>
      </c>
    </row>
    <row r="13" spans="1:6" ht="14.25">
      <c r="A13" s="48" t="s">
        <v>70</v>
      </c>
      <c r="B13" s="57">
        <v>59750</v>
      </c>
      <c r="C13" s="57">
        <v>58022</v>
      </c>
      <c r="D13" s="57">
        <v>49758</v>
      </c>
      <c r="E13" s="55">
        <v>25334</v>
      </c>
      <c r="F13" s="208">
        <f t="shared" si="0"/>
        <v>0.7945882437071835</v>
      </c>
    </row>
    <row r="14" spans="1:6" ht="14.25">
      <c r="A14" s="48" t="s">
        <v>71</v>
      </c>
      <c r="B14" s="57">
        <v>126658</v>
      </c>
      <c r="C14" s="57">
        <v>116128</v>
      </c>
      <c r="D14" s="57">
        <v>104092</v>
      </c>
      <c r="E14" s="55">
        <v>100038</v>
      </c>
      <c r="F14" s="208">
        <f t="shared" si="0"/>
        <v>3.1376418537925015</v>
      </c>
    </row>
    <row r="15" spans="1:6" ht="14.25">
      <c r="A15" s="48" t="s">
        <v>72</v>
      </c>
      <c r="B15" s="57">
        <v>248690</v>
      </c>
      <c r="C15" s="57">
        <v>242862</v>
      </c>
      <c r="D15" s="57">
        <v>192521</v>
      </c>
      <c r="E15" s="55">
        <v>188374</v>
      </c>
      <c r="F15" s="208">
        <f t="shared" si="0"/>
        <v>5.908256328258348</v>
      </c>
    </row>
    <row r="16" spans="1:6" ht="14.25">
      <c r="A16" s="48" t="s">
        <v>73</v>
      </c>
      <c r="B16" s="57">
        <v>11944</v>
      </c>
      <c r="C16" s="57">
        <v>11419</v>
      </c>
      <c r="D16" s="57">
        <v>10647</v>
      </c>
      <c r="E16" s="55">
        <v>10865</v>
      </c>
      <c r="F16" s="208">
        <f t="shared" si="0"/>
        <v>0.34077529280329</v>
      </c>
    </row>
    <row r="17" spans="1:6" ht="14.25">
      <c r="A17" s="48" t="s">
        <v>74</v>
      </c>
      <c r="B17" s="57">
        <v>305373</v>
      </c>
      <c r="C17" s="57">
        <v>282328</v>
      </c>
      <c r="D17" s="57">
        <v>285336</v>
      </c>
      <c r="E17" s="55">
        <v>291221</v>
      </c>
      <c r="F17" s="208">
        <f t="shared" si="0"/>
        <v>9.134001062629261</v>
      </c>
    </row>
    <row r="18" spans="1:6" ht="14.25">
      <c r="A18" s="48" t="s">
        <v>75</v>
      </c>
      <c r="B18" s="57">
        <v>69611</v>
      </c>
      <c r="C18" s="57">
        <v>64016</v>
      </c>
      <c r="D18" s="57">
        <v>66893</v>
      </c>
      <c r="E18" s="55">
        <v>35706</v>
      </c>
      <c r="F18" s="208">
        <f t="shared" si="0"/>
        <v>1.1199008379967117</v>
      </c>
    </row>
    <row r="19" spans="1:6" ht="14.25">
      <c r="A19" s="48" t="s">
        <v>76</v>
      </c>
      <c r="B19" s="57">
        <v>186173</v>
      </c>
      <c r="C19" s="57">
        <v>171886</v>
      </c>
      <c r="D19" s="57">
        <v>156410</v>
      </c>
      <c r="E19" s="55">
        <v>137708</v>
      </c>
      <c r="F19" s="208">
        <f t="shared" si="0"/>
        <v>4.319142569844036</v>
      </c>
    </row>
    <row r="20" spans="1:6" ht="14.25" customHeight="1">
      <c r="A20" s="59" t="s">
        <v>77</v>
      </c>
      <c r="B20" s="57">
        <v>62418</v>
      </c>
      <c r="C20" s="57">
        <v>52300</v>
      </c>
      <c r="D20" s="57">
        <v>43233</v>
      </c>
      <c r="E20" s="55">
        <v>58516</v>
      </c>
      <c r="F20" s="208">
        <f t="shared" si="0"/>
        <v>1.8353250836334392</v>
      </c>
    </row>
    <row r="21" spans="1:6" ht="14.25">
      <c r="A21" s="48" t="s">
        <v>78</v>
      </c>
      <c r="B21" s="57">
        <v>56726</v>
      </c>
      <c r="C21" s="57">
        <v>59274</v>
      </c>
      <c r="D21" s="57">
        <v>54072</v>
      </c>
      <c r="E21" s="55">
        <v>48222</v>
      </c>
      <c r="F21" s="208">
        <f t="shared" si="0"/>
        <v>1.5124589203460885</v>
      </c>
    </row>
    <row r="22" spans="1:6" ht="14.25">
      <c r="A22" s="48" t="s">
        <v>79</v>
      </c>
      <c r="B22" s="57">
        <v>395716</v>
      </c>
      <c r="C22" s="57">
        <v>387898</v>
      </c>
      <c r="D22" s="57">
        <v>296859</v>
      </c>
      <c r="E22" s="55">
        <v>306859</v>
      </c>
      <c r="F22" s="208">
        <f t="shared" si="0"/>
        <v>9.624479114065787</v>
      </c>
    </row>
    <row r="23" spans="1:6" ht="15" customHeight="1">
      <c r="A23" s="59" t="s">
        <v>80</v>
      </c>
      <c r="B23" s="57">
        <v>308216</v>
      </c>
      <c r="C23" s="57">
        <v>356586</v>
      </c>
      <c r="D23" s="57">
        <v>310611</v>
      </c>
      <c r="E23" s="55">
        <v>287230</v>
      </c>
      <c r="F23" s="208">
        <f t="shared" si="0"/>
        <v>9.008825343017854</v>
      </c>
    </row>
    <row r="24" spans="1:6" ht="14.25">
      <c r="A24" s="48" t="s">
        <v>81</v>
      </c>
      <c r="B24" s="57">
        <v>641950</v>
      </c>
      <c r="C24" s="57">
        <v>572860</v>
      </c>
      <c r="D24" s="57">
        <v>545750</v>
      </c>
      <c r="E24" s="55">
        <v>545930</v>
      </c>
      <c r="F24" s="208">
        <f t="shared" si="0"/>
        <v>17.12282150023931</v>
      </c>
    </row>
    <row r="25" spans="1:6" ht="14.25">
      <c r="A25" s="48" t="s">
        <v>82</v>
      </c>
      <c r="B25" s="57">
        <v>3830</v>
      </c>
      <c r="C25" s="57">
        <v>4303</v>
      </c>
      <c r="D25" s="57">
        <v>870</v>
      </c>
      <c r="E25" s="55">
        <v>2382</v>
      </c>
      <c r="F25" s="208">
        <f t="shared" si="0"/>
        <v>0.07471023906649212</v>
      </c>
    </row>
    <row r="26" spans="1:6" ht="14.25">
      <c r="A26" s="48" t="s">
        <v>83</v>
      </c>
      <c r="B26" s="57">
        <v>4535</v>
      </c>
      <c r="C26" s="57">
        <v>3872</v>
      </c>
      <c r="D26" s="57">
        <v>1548</v>
      </c>
      <c r="E26" s="55">
        <v>1833</v>
      </c>
      <c r="F26" s="208">
        <f t="shared" si="0"/>
        <v>0.05749112855116711</v>
      </c>
    </row>
    <row r="27" spans="1:6" ht="14.25">
      <c r="A27" s="48" t="s">
        <v>84</v>
      </c>
      <c r="B27" s="57">
        <v>17691</v>
      </c>
      <c r="C27" s="57">
        <v>20470</v>
      </c>
      <c r="D27" s="57">
        <v>23103</v>
      </c>
      <c r="E27" s="55">
        <v>22801</v>
      </c>
      <c r="F27" s="208">
        <f t="shared" si="0"/>
        <v>0.7151419651364763</v>
      </c>
    </row>
    <row r="28" spans="1:6" ht="12" customHeight="1">
      <c r="A28" s="59" t="s">
        <v>85</v>
      </c>
      <c r="B28" s="57">
        <v>13712</v>
      </c>
      <c r="C28" s="57">
        <v>12940</v>
      </c>
      <c r="D28" s="57">
        <v>14188</v>
      </c>
      <c r="E28" s="55">
        <v>13500</v>
      </c>
      <c r="F28" s="208">
        <f t="shared" si="0"/>
        <v>0.42342075037684446</v>
      </c>
    </row>
    <row r="29" spans="1:6" ht="14.25">
      <c r="A29" s="48" t="s">
        <v>86</v>
      </c>
      <c r="B29" s="57">
        <v>19100</v>
      </c>
      <c r="C29" s="57">
        <v>16865</v>
      </c>
      <c r="D29" s="57">
        <v>8840</v>
      </c>
      <c r="E29" s="55">
        <v>10150</v>
      </c>
      <c r="F29" s="208">
        <f t="shared" si="0"/>
        <v>0.31834967528333125</v>
      </c>
    </row>
    <row r="30" spans="1:6" ht="14.25">
      <c r="A30" s="48" t="s">
        <v>87</v>
      </c>
      <c r="B30" s="57">
        <v>6537</v>
      </c>
      <c r="C30" s="57">
        <v>5906</v>
      </c>
      <c r="D30" s="57">
        <v>6536</v>
      </c>
      <c r="E30" s="55">
        <v>4997</v>
      </c>
      <c r="F30" s="208">
        <f t="shared" si="0"/>
        <v>0.15672840663948828</v>
      </c>
    </row>
    <row r="31" spans="1:6" ht="14.25">
      <c r="A31" s="48" t="s">
        <v>88</v>
      </c>
      <c r="B31" s="57">
        <v>1854</v>
      </c>
      <c r="C31" s="57">
        <v>1963</v>
      </c>
      <c r="D31" s="57">
        <v>2122</v>
      </c>
      <c r="E31" s="55">
        <v>1413</v>
      </c>
      <c r="F31" s="208">
        <f t="shared" si="0"/>
        <v>0.04431803853944306</v>
      </c>
    </row>
    <row r="32" spans="1:6" ht="14.25">
      <c r="A32" s="48" t="s">
        <v>89</v>
      </c>
      <c r="B32" s="57">
        <v>13682</v>
      </c>
      <c r="C32" s="57" t="s">
        <v>90</v>
      </c>
      <c r="D32" s="57" t="s">
        <v>90</v>
      </c>
      <c r="E32" s="55" t="s">
        <v>90</v>
      </c>
      <c r="F32" s="209" t="s">
        <v>90</v>
      </c>
    </row>
    <row r="33" spans="1:6" ht="14.25">
      <c r="A33" s="48" t="s">
        <v>91</v>
      </c>
      <c r="B33" s="57">
        <v>3465</v>
      </c>
      <c r="C33" s="57">
        <v>2927</v>
      </c>
      <c r="D33" s="57">
        <v>2731</v>
      </c>
      <c r="E33" s="55">
        <v>2171</v>
      </c>
      <c r="F33" s="208">
        <f t="shared" si="0"/>
        <v>0.06809232956060217</v>
      </c>
    </row>
    <row r="34" spans="1:6" ht="14.25">
      <c r="A34" s="48" t="s">
        <v>92</v>
      </c>
      <c r="B34" s="57">
        <v>11025</v>
      </c>
      <c r="C34" s="57">
        <v>9765</v>
      </c>
      <c r="D34" s="57">
        <v>12240</v>
      </c>
      <c r="E34" s="55">
        <v>11480</v>
      </c>
      <c r="F34" s="208">
        <f t="shared" si="0"/>
        <v>0.36006446032045736</v>
      </c>
    </row>
    <row r="35" spans="1:6" ht="14.25">
      <c r="A35" s="48" t="s">
        <v>93</v>
      </c>
      <c r="B35" s="57">
        <v>79125</v>
      </c>
      <c r="C35" s="57">
        <v>62738</v>
      </c>
      <c r="D35" s="57">
        <v>72881</v>
      </c>
      <c r="E35" s="55">
        <v>72822</v>
      </c>
      <c r="F35" s="208">
        <f t="shared" si="0"/>
        <v>2.2840256210327827</v>
      </c>
    </row>
    <row r="36" spans="1:6" ht="15.75" customHeight="1">
      <c r="A36" s="48" t="s">
        <v>94</v>
      </c>
      <c r="B36" s="57">
        <v>385100</v>
      </c>
      <c r="C36" s="57">
        <v>393550</v>
      </c>
      <c r="D36" s="57">
        <v>376504</v>
      </c>
      <c r="E36" s="55">
        <v>393000</v>
      </c>
      <c r="F36" s="208">
        <f t="shared" si="0"/>
        <v>12.32624851097036</v>
      </c>
    </row>
    <row r="37" spans="1:6" ht="14.25">
      <c r="A37" s="48" t="s">
        <v>95</v>
      </c>
      <c r="B37" s="57">
        <v>9084</v>
      </c>
      <c r="C37" s="57">
        <v>7553</v>
      </c>
      <c r="D37" s="57">
        <v>5589</v>
      </c>
      <c r="E37" s="55">
        <v>5185</v>
      </c>
      <c r="F37" s="208">
        <f t="shared" si="0"/>
        <v>0.1626249326447362</v>
      </c>
    </row>
    <row r="38" spans="1:6" ht="14.25">
      <c r="A38" s="48" t="s">
        <v>96</v>
      </c>
      <c r="B38" s="57">
        <v>141897</v>
      </c>
      <c r="C38" s="57">
        <v>105064</v>
      </c>
      <c r="D38" s="57">
        <v>137314</v>
      </c>
      <c r="E38" s="55">
        <v>133724</v>
      </c>
      <c r="F38" s="208">
        <f t="shared" si="0"/>
        <v>4.194186401732826</v>
      </c>
    </row>
    <row r="39" spans="1:6" ht="14.25">
      <c r="A39" s="48" t="s">
        <v>97</v>
      </c>
      <c r="B39" s="57">
        <v>99758</v>
      </c>
      <c r="C39" s="57">
        <v>84580</v>
      </c>
      <c r="D39" s="57">
        <v>91852</v>
      </c>
      <c r="E39" s="55">
        <v>94254</v>
      </c>
      <c r="F39" s="208">
        <f t="shared" si="0"/>
        <v>2.9562295856310445</v>
      </c>
    </row>
    <row r="40" spans="1:6" ht="14.25">
      <c r="A40" s="60"/>
      <c r="B40" s="61"/>
      <c r="C40" s="61"/>
      <c r="D40" s="61"/>
      <c r="E40" s="62"/>
      <c r="F40" s="210"/>
    </row>
    <row r="41" spans="1:5" ht="14.25">
      <c r="A41" s="184" t="s">
        <v>98</v>
      </c>
      <c r="E41" s="55"/>
    </row>
    <row r="42" ht="14.25">
      <c r="E42" s="55"/>
    </row>
    <row r="43" ht="14.25">
      <c r="E43" s="55"/>
    </row>
    <row r="44" ht="14.25">
      <c r="E44" s="55"/>
    </row>
    <row r="45" ht="14.25">
      <c r="E45" s="55"/>
    </row>
    <row r="46" ht="14.25">
      <c r="E46" s="55"/>
    </row>
    <row r="47" spans="1:5" ht="14.25">
      <c r="A47" s="63"/>
      <c r="B47" s="58"/>
      <c r="C47" s="58"/>
      <c r="D47" s="58"/>
      <c r="E47" s="64"/>
    </row>
    <row r="48" spans="1:5" ht="14.25">
      <c r="A48" s="65"/>
      <c r="B48" s="58"/>
      <c r="C48" s="58"/>
      <c r="D48" s="58"/>
      <c r="E48" s="55"/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7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66" customWidth="1"/>
    <col min="2" max="2" width="32.09765625" style="66" customWidth="1"/>
    <col min="3" max="9" width="14" style="66" customWidth="1"/>
    <col min="10" max="13" width="11" style="0" customWidth="1"/>
    <col min="14" max="16384" width="10.59765625" style="66" customWidth="1"/>
  </cols>
  <sheetData>
    <row r="1" spans="1:9" ht="14.25">
      <c r="A1" s="156" t="s">
        <v>99</v>
      </c>
      <c r="I1" s="157" t="s">
        <v>100</v>
      </c>
    </row>
    <row r="3" ht="18" customHeight="1">
      <c r="A3" s="67" t="s">
        <v>101</v>
      </c>
    </row>
    <row r="4" spans="1:9" ht="18" customHeight="1" thickBot="1">
      <c r="A4" s="68"/>
      <c r="B4" s="69"/>
      <c r="C4" s="68"/>
      <c r="D4" s="68"/>
      <c r="E4" s="68"/>
      <c r="F4" s="68"/>
      <c r="G4" s="68"/>
      <c r="H4" s="68"/>
      <c r="I4" s="70" t="s">
        <v>102</v>
      </c>
    </row>
    <row r="5" spans="1:9" ht="19.5" customHeight="1" thickTop="1">
      <c r="A5" s="71" t="s">
        <v>3</v>
      </c>
      <c r="B5" s="72"/>
      <c r="C5" s="73" t="s">
        <v>103</v>
      </c>
      <c r="D5" s="74"/>
      <c r="E5" s="75" t="s">
        <v>104</v>
      </c>
      <c r="F5" s="76"/>
      <c r="G5" s="77"/>
      <c r="H5" s="75" t="s">
        <v>105</v>
      </c>
      <c r="I5" s="77"/>
    </row>
    <row r="6" spans="1:9" ht="19.5" customHeight="1">
      <c r="A6" s="77"/>
      <c r="B6" s="78"/>
      <c r="C6" s="79"/>
      <c r="D6" s="80" t="s">
        <v>106</v>
      </c>
      <c r="E6" s="81" t="s">
        <v>107</v>
      </c>
      <c r="F6" s="80" t="s">
        <v>108</v>
      </c>
      <c r="G6" s="80" t="s">
        <v>106</v>
      </c>
      <c r="H6" s="81" t="s">
        <v>107</v>
      </c>
      <c r="I6" s="80" t="s">
        <v>108</v>
      </c>
    </row>
    <row r="7" spans="2:9" ht="19.5" customHeight="1">
      <c r="B7" s="82"/>
      <c r="C7" s="83"/>
      <c r="D7" s="83"/>
      <c r="E7" s="83"/>
      <c r="F7" s="83"/>
      <c r="G7" s="83"/>
      <c r="H7" s="83"/>
      <c r="I7" s="83"/>
    </row>
    <row r="8" spans="1:9" ht="19.5" customHeight="1">
      <c r="A8" s="67" t="s">
        <v>109</v>
      </c>
      <c r="B8" s="84"/>
      <c r="C8" s="91">
        <f>SUM(D8+G8+C9)</f>
        <v>43111976</v>
      </c>
      <c r="D8" s="91">
        <f>SUM(E8:F8)</f>
        <v>32937622</v>
      </c>
      <c r="E8" s="91">
        <f>SUM(E10+E87+E112+E126+E136)</f>
        <v>16206461</v>
      </c>
      <c r="F8" s="91">
        <f>SUM(F10+F87+F112+F126+F136)</f>
        <v>16731161</v>
      </c>
      <c r="G8" s="91">
        <f aca="true" t="shared" si="0" ref="G8:G22">SUM(H8:I8)</f>
        <v>6986036</v>
      </c>
      <c r="H8" s="91">
        <f>SUM(H10+H87+H112+H126+H136)</f>
        <v>5052585</v>
      </c>
      <c r="I8" s="91">
        <f>SUM(I10+I87+I112+I126+I136)</f>
        <v>1933451</v>
      </c>
    </row>
    <row r="9" spans="1:9" ht="19.5" customHeight="1">
      <c r="A9" s="67" t="s">
        <v>110</v>
      </c>
      <c r="B9" s="84"/>
      <c r="C9" s="91">
        <v>3188318</v>
      </c>
      <c r="D9" s="55" t="s">
        <v>19</v>
      </c>
      <c r="E9" s="55" t="s">
        <v>19</v>
      </c>
      <c r="F9" s="55" t="s">
        <v>19</v>
      </c>
      <c r="G9" s="55" t="s">
        <v>19</v>
      </c>
      <c r="H9" s="55" t="s">
        <v>19</v>
      </c>
      <c r="I9" s="55" t="s">
        <v>19</v>
      </c>
    </row>
    <row r="10" spans="1:9" ht="19.5" customHeight="1">
      <c r="A10" s="67" t="s">
        <v>111</v>
      </c>
      <c r="B10" s="84"/>
      <c r="C10" s="91">
        <f aca="true" t="shared" si="1" ref="C10:C24">SUM(D10+G10)</f>
        <v>25982095</v>
      </c>
      <c r="D10" s="91">
        <f aca="true" t="shared" si="2" ref="D10:D15">SUM(E10:F10)</f>
        <v>24239127</v>
      </c>
      <c r="E10" s="91">
        <f>SUM(E11:E85)</f>
        <v>12511457</v>
      </c>
      <c r="F10" s="91">
        <f>SUM(F11:F85)</f>
        <v>11727670</v>
      </c>
      <c r="G10" s="91">
        <f t="shared" si="0"/>
        <v>1742968</v>
      </c>
      <c r="H10" s="91">
        <f>SUM(H11:H85)</f>
        <v>1307262</v>
      </c>
      <c r="I10" s="91">
        <f>SUM(I11:I85)</f>
        <v>435706</v>
      </c>
    </row>
    <row r="11" spans="2:9" ht="19.5" customHeight="1">
      <c r="B11" s="85" t="s">
        <v>112</v>
      </c>
      <c r="C11" s="30">
        <f t="shared" si="1"/>
        <v>679020</v>
      </c>
      <c r="D11" s="30">
        <f t="shared" si="2"/>
        <v>679020</v>
      </c>
      <c r="E11" s="30">
        <v>468524</v>
      </c>
      <c r="F11" s="30">
        <v>210496</v>
      </c>
      <c r="G11" s="30">
        <f t="shared" si="0"/>
        <v>0</v>
      </c>
      <c r="H11" s="30">
        <v>0</v>
      </c>
      <c r="I11" s="30">
        <v>0</v>
      </c>
    </row>
    <row r="12" spans="2:9" ht="19.5" customHeight="1">
      <c r="B12" s="85" t="s">
        <v>113</v>
      </c>
      <c r="C12" s="30">
        <f t="shared" si="1"/>
        <v>54706</v>
      </c>
      <c r="D12" s="30">
        <f t="shared" si="2"/>
        <v>54672</v>
      </c>
      <c r="E12" s="30">
        <v>16241</v>
      </c>
      <c r="F12" s="30">
        <v>38431</v>
      </c>
      <c r="G12" s="30">
        <f t="shared" si="0"/>
        <v>34</v>
      </c>
      <c r="H12" s="30">
        <v>16</v>
      </c>
      <c r="I12" s="30">
        <v>18</v>
      </c>
    </row>
    <row r="13" spans="2:9" ht="19.5" customHeight="1">
      <c r="B13" s="85" t="s">
        <v>114</v>
      </c>
      <c r="C13" s="30">
        <f t="shared" si="1"/>
        <v>26703</v>
      </c>
      <c r="D13" s="30">
        <f t="shared" si="2"/>
        <v>26703</v>
      </c>
      <c r="E13" s="30">
        <v>18693</v>
      </c>
      <c r="F13" s="30">
        <v>8010</v>
      </c>
      <c r="G13" s="30">
        <f t="shared" si="0"/>
        <v>0</v>
      </c>
      <c r="H13" s="30">
        <v>0</v>
      </c>
      <c r="I13" s="30">
        <v>0</v>
      </c>
    </row>
    <row r="14" spans="2:9" ht="19.5" customHeight="1">
      <c r="B14" s="85" t="s">
        <v>115</v>
      </c>
      <c r="C14" s="30">
        <f t="shared" si="1"/>
        <v>22180</v>
      </c>
      <c r="D14" s="30">
        <f t="shared" si="2"/>
        <v>22180</v>
      </c>
      <c r="E14" s="30">
        <v>16074</v>
      </c>
      <c r="F14" s="30">
        <v>6106</v>
      </c>
      <c r="G14" s="30">
        <f t="shared" si="0"/>
        <v>0</v>
      </c>
      <c r="H14" s="30">
        <v>0</v>
      </c>
      <c r="I14" s="30">
        <v>0</v>
      </c>
    </row>
    <row r="15" spans="2:9" ht="19.5" customHeight="1">
      <c r="B15" s="85" t="s">
        <v>116</v>
      </c>
      <c r="C15" s="30">
        <f t="shared" si="1"/>
        <v>144560</v>
      </c>
      <c r="D15" s="30">
        <f t="shared" si="2"/>
        <v>144560</v>
      </c>
      <c r="E15" s="30">
        <v>21684</v>
      </c>
      <c r="F15" s="30">
        <v>122876</v>
      </c>
      <c r="G15" s="30">
        <f t="shared" si="0"/>
        <v>0</v>
      </c>
      <c r="H15" s="30">
        <v>0</v>
      </c>
      <c r="I15" s="30">
        <v>0</v>
      </c>
    </row>
    <row r="16" spans="2:9" ht="19.5" customHeight="1">
      <c r="B16" s="85" t="s">
        <v>117</v>
      </c>
      <c r="C16" s="30">
        <f t="shared" si="1"/>
        <v>10597</v>
      </c>
      <c r="D16" s="30">
        <f aca="true" t="shared" si="3" ref="D16:D22">SUM(E16:F16)</f>
        <v>10597</v>
      </c>
      <c r="E16" s="30">
        <v>7679</v>
      </c>
      <c r="F16" s="30">
        <v>2918</v>
      </c>
      <c r="G16" s="30">
        <f t="shared" si="0"/>
        <v>0</v>
      </c>
      <c r="H16" s="30">
        <v>0</v>
      </c>
      <c r="I16" s="30">
        <v>0</v>
      </c>
    </row>
    <row r="17" spans="2:9" ht="19.5" customHeight="1">
      <c r="B17" s="85" t="s">
        <v>118</v>
      </c>
      <c r="C17" s="30">
        <f t="shared" si="1"/>
        <v>499541</v>
      </c>
      <c r="D17" s="30">
        <f t="shared" si="3"/>
        <v>499541</v>
      </c>
      <c r="E17" s="30">
        <v>99908</v>
      </c>
      <c r="F17" s="30">
        <v>399633</v>
      </c>
      <c r="G17" s="30">
        <f t="shared" si="0"/>
        <v>0</v>
      </c>
      <c r="H17" s="30">
        <v>0</v>
      </c>
      <c r="I17" s="30">
        <v>0</v>
      </c>
    </row>
    <row r="18" spans="2:9" ht="19.5" customHeight="1">
      <c r="B18" s="85" t="s">
        <v>22</v>
      </c>
      <c r="C18" s="30">
        <f t="shared" si="1"/>
        <v>568110</v>
      </c>
      <c r="D18" s="30">
        <f t="shared" si="3"/>
        <v>568110</v>
      </c>
      <c r="E18" s="30">
        <v>292081</v>
      </c>
      <c r="F18" s="30">
        <v>276029</v>
      </c>
      <c r="G18" s="30">
        <f t="shared" si="0"/>
        <v>0</v>
      </c>
      <c r="H18" s="30">
        <v>0</v>
      </c>
      <c r="I18" s="30">
        <v>0</v>
      </c>
    </row>
    <row r="19" spans="2:9" ht="19.5" customHeight="1">
      <c r="B19" s="85" t="s">
        <v>119</v>
      </c>
      <c r="C19" s="30">
        <f t="shared" si="1"/>
        <v>459800</v>
      </c>
      <c r="D19" s="30">
        <f t="shared" si="3"/>
        <v>459800</v>
      </c>
      <c r="E19" s="30">
        <v>326530</v>
      </c>
      <c r="F19" s="30">
        <v>133270</v>
      </c>
      <c r="G19" s="30">
        <f t="shared" si="0"/>
        <v>0</v>
      </c>
      <c r="H19" s="30">
        <v>0</v>
      </c>
      <c r="I19" s="30">
        <v>0</v>
      </c>
    </row>
    <row r="20" spans="2:9" ht="19.5" customHeight="1">
      <c r="B20" s="85" t="s">
        <v>120</v>
      </c>
      <c r="C20" s="30">
        <f t="shared" si="1"/>
        <v>162902</v>
      </c>
      <c r="D20" s="30">
        <f t="shared" si="3"/>
        <v>162902</v>
      </c>
      <c r="E20" s="30">
        <v>39930</v>
      </c>
      <c r="F20" s="30">
        <v>122972</v>
      </c>
      <c r="G20" s="30">
        <f t="shared" si="0"/>
        <v>0</v>
      </c>
      <c r="H20" s="30">
        <v>0</v>
      </c>
      <c r="I20" s="30">
        <v>0</v>
      </c>
    </row>
    <row r="21" spans="2:9" ht="19.5" customHeight="1">
      <c r="B21" s="85" t="s">
        <v>121</v>
      </c>
      <c r="C21" s="30">
        <f t="shared" si="1"/>
        <v>58582</v>
      </c>
      <c r="D21" s="30">
        <f t="shared" si="3"/>
        <v>58582</v>
      </c>
      <c r="E21" s="30">
        <v>46859</v>
      </c>
      <c r="F21" s="30">
        <v>11723</v>
      </c>
      <c r="G21" s="30">
        <f t="shared" si="0"/>
        <v>0</v>
      </c>
      <c r="H21" s="30">
        <v>0</v>
      </c>
      <c r="I21" s="30">
        <v>0</v>
      </c>
    </row>
    <row r="22" spans="2:9" ht="19.5" customHeight="1">
      <c r="B22" s="85" t="s">
        <v>122</v>
      </c>
      <c r="C22" s="30">
        <f t="shared" si="1"/>
        <v>62827</v>
      </c>
      <c r="D22" s="30">
        <f t="shared" si="3"/>
        <v>60595</v>
      </c>
      <c r="E22" s="30">
        <v>4364</v>
      </c>
      <c r="F22" s="30">
        <v>56231</v>
      </c>
      <c r="G22" s="30">
        <f t="shared" si="0"/>
        <v>2232</v>
      </c>
      <c r="H22" s="30">
        <v>538</v>
      </c>
      <c r="I22" s="30">
        <v>1694</v>
      </c>
    </row>
    <row r="23" spans="2:9" ht="19.5" customHeight="1">
      <c r="B23" s="85" t="s">
        <v>20</v>
      </c>
      <c r="C23" s="30">
        <f t="shared" si="1"/>
        <v>220032</v>
      </c>
      <c r="D23" s="30">
        <f>SUM(E23:F23)</f>
        <v>212488</v>
      </c>
      <c r="E23" s="30">
        <v>69179</v>
      </c>
      <c r="F23" s="30">
        <v>143309</v>
      </c>
      <c r="G23" s="30">
        <f aca="true" t="shared" si="4" ref="G23:G37">SUM(H23:I23)</f>
        <v>7544</v>
      </c>
      <c r="H23" s="30">
        <v>2577</v>
      </c>
      <c r="I23" s="30">
        <v>4967</v>
      </c>
    </row>
    <row r="24" spans="2:9" ht="19.5" customHeight="1">
      <c r="B24" s="85" t="s">
        <v>123</v>
      </c>
      <c r="C24" s="30">
        <f t="shared" si="1"/>
        <v>92236</v>
      </c>
      <c r="D24" s="30">
        <f aca="true" t="shared" si="5" ref="D24:D36">SUM(E24:F24)</f>
        <v>91511</v>
      </c>
      <c r="E24" s="30">
        <v>18665</v>
      </c>
      <c r="F24" s="30">
        <v>72846</v>
      </c>
      <c r="G24" s="30">
        <f t="shared" si="4"/>
        <v>725</v>
      </c>
      <c r="H24" s="30">
        <v>149</v>
      </c>
      <c r="I24" s="30">
        <v>576</v>
      </c>
    </row>
    <row r="25" spans="2:9" ht="19.5" customHeight="1">
      <c r="B25" s="85" t="s">
        <v>124</v>
      </c>
      <c r="C25" s="30">
        <f aca="true" t="shared" si="6" ref="C25:C40">SUM(D25+G25)</f>
        <v>202932</v>
      </c>
      <c r="D25" s="30">
        <f t="shared" si="5"/>
        <v>137756</v>
      </c>
      <c r="E25" s="30">
        <v>13593</v>
      </c>
      <c r="F25" s="30">
        <v>124163</v>
      </c>
      <c r="G25" s="30">
        <f t="shared" si="4"/>
        <v>65176</v>
      </c>
      <c r="H25" s="30">
        <v>37077</v>
      </c>
      <c r="I25" s="30">
        <v>28099</v>
      </c>
    </row>
    <row r="26" spans="2:9" ht="19.5" customHeight="1">
      <c r="B26" s="85" t="s">
        <v>125</v>
      </c>
      <c r="C26" s="30">
        <f t="shared" si="6"/>
        <v>30326</v>
      </c>
      <c r="D26" s="30">
        <f t="shared" si="5"/>
        <v>30326</v>
      </c>
      <c r="E26" s="30">
        <v>24259</v>
      </c>
      <c r="F26" s="30">
        <v>6067</v>
      </c>
      <c r="G26" s="30">
        <f t="shared" si="4"/>
        <v>0</v>
      </c>
      <c r="H26" s="30">
        <v>0</v>
      </c>
      <c r="I26" s="30">
        <v>0</v>
      </c>
    </row>
    <row r="27" spans="2:9" ht="19.5" customHeight="1">
      <c r="B27" s="85" t="s">
        <v>126</v>
      </c>
      <c r="C27" s="30">
        <f t="shared" si="6"/>
        <v>1005817</v>
      </c>
      <c r="D27" s="30">
        <f t="shared" si="5"/>
        <v>1005817</v>
      </c>
      <c r="E27" s="30">
        <v>57552</v>
      </c>
      <c r="F27" s="30">
        <v>948265</v>
      </c>
      <c r="G27" s="30">
        <f t="shared" si="4"/>
        <v>0</v>
      </c>
      <c r="H27" s="30">
        <v>0</v>
      </c>
      <c r="I27" s="30">
        <v>0</v>
      </c>
    </row>
    <row r="28" spans="2:9" ht="19.5" customHeight="1">
      <c r="B28" s="85" t="s">
        <v>127</v>
      </c>
      <c r="C28" s="30">
        <f t="shared" si="6"/>
        <v>90745</v>
      </c>
      <c r="D28" s="30">
        <f t="shared" si="5"/>
        <v>90745</v>
      </c>
      <c r="E28" s="30">
        <v>27220</v>
      </c>
      <c r="F28" s="30">
        <v>63525</v>
      </c>
      <c r="G28" s="30">
        <f t="shared" si="4"/>
        <v>0</v>
      </c>
      <c r="H28" s="30">
        <v>0</v>
      </c>
      <c r="I28" s="30">
        <v>0</v>
      </c>
    </row>
    <row r="29" spans="2:9" ht="19.5" customHeight="1">
      <c r="B29" s="88" t="s">
        <v>128</v>
      </c>
      <c r="C29" s="30">
        <f t="shared" si="6"/>
        <v>859289</v>
      </c>
      <c r="D29" s="30">
        <f t="shared" si="5"/>
        <v>859289</v>
      </c>
      <c r="E29" s="30">
        <v>171853</v>
      </c>
      <c r="F29" s="30">
        <v>687436</v>
      </c>
      <c r="G29" s="30">
        <f t="shared" si="4"/>
        <v>0</v>
      </c>
      <c r="H29" s="30">
        <v>0</v>
      </c>
      <c r="I29" s="30">
        <v>0</v>
      </c>
    </row>
    <row r="30" spans="2:9" ht="19.5" customHeight="1">
      <c r="B30" s="85" t="s">
        <v>129</v>
      </c>
      <c r="C30" s="30">
        <f t="shared" si="6"/>
        <v>52665</v>
      </c>
      <c r="D30" s="30">
        <f t="shared" si="5"/>
        <v>52665</v>
      </c>
      <c r="E30" s="30">
        <v>5263</v>
      </c>
      <c r="F30" s="30">
        <v>47402</v>
      </c>
      <c r="G30" s="30">
        <f t="shared" si="4"/>
        <v>0</v>
      </c>
      <c r="H30" s="30">
        <v>0</v>
      </c>
      <c r="I30" s="30">
        <v>0</v>
      </c>
    </row>
    <row r="31" spans="2:9" ht="19.5" customHeight="1">
      <c r="B31" s="85" t="s">
        <v>68</v>
      </c>
      <c r="C31" s="30">
        <f t="shared" si="6"/>
        <v>314479</v>
      </c>
      <c r="D31" s="30">
        <f t="shared" si="5"/>
        <v>221756</v>
      </c>
      <c r="E31" s="30">
        <v>159579</v>
      </c>
      <c r="F31" s="30">
        <v>62177</v>
      </c>
      <c r="G31" s="30">
        <f t="shared" si="4"/>
        <v>92723</v>
      </c>
      <c r="H31" s="30">
        <v>74088</v>
      </c>
      <c r="I31" s="30">
        <v>18635</v>
      </c>
    </row>
    <row r="32" spans="2:9" ht="19.5" customHeight="1">
      <c r="B32" s="85" t="s">
        <v>130</v>
      </c>
      <c r="C32" s="30">
        <f t="shared" si="6"/>
        <v>28080</v>
      </c>
      <c r="D32" s="30">
        <f t="shared" si="5"/>
        <v>28080</v>
      </c>
      <c r="E32" s="30">
        <v>10775</v>
      </c>
      <c r="F32" s="30">
        <v>17305</v>
      </c>
      <c r="G32" s="30">
        <f t="shared" si="4"/>
        <v>0</v>
      </c>
      <c r="H32" s="34">
        <v>0</v>
      </c>
      <c r="I32" s="30">
        <v>0</v>
      </c>
    </row>
    <row r="33" spans="2:9" ht="19.5" customHeight="1">
      <c r="B33" s="85" t="s">
        <v>131</v>
      </c>
      <c r="C33" s="30">
        <f t="shared" si="6"/>
        <v>150625</v>
      </c>
      <c r="D33" s="30">
        <f t="shared" si="5"/>
        <v>150625</v>
      </c>
      <c r="E33" s="30">
        <v>90380</v>
      </c>
      <c r="F33" s="30">
        <v>60245</v>
      </c>
      <c r="G33" s="30">
        <f t="shared" si="4"/>
        <v>0</v>
      </c>
      <c r="H33" s="30">
        <v>0</v>
      </c>
      <c r="I33" s="30">
        <v>0</v>
      </c>
    </row>
    <row r="34" spans="2:9" ht="19.5" customHeight="1">
      <c r="B34" s="85" t="s">
        <v>132</v>
      </c>
      <c r="C34" s="30">
        <f t="shared" si="6"/>
        <v>658524</v>
      </c>
      <c r="D34" s="30">
        <f t="shared" si="5"/>
        <v>652471</v>
      </c>
      <c r="E34" s="30">
        <v>515935</v>
      </c>
      <c r="F34" s="30">
        <v>136536</v>
      </c>
      <c r="G34" s="30">
        <f t="shared" si="4"/>
        <v>6053</v>
      </c>
      <c r="H34" s="30">
        <v>4983</v>
      </c>
      <c r="I34" s="30">
        <v>1070</v>
      </c>
    </row>
    <row r="35" spans="2:9" ht="19.5" customHeight="1">
      <c r="B35" s="85" t="s">
        <v>133</v>
      </c>
      <c r="C35" s="30">
        <f t="shared" si="6"/>
        <v>100910</v>
      </c>
      <c r="D35" s="30">
        <f t="shared" si="5"/>
        <v>96831</v>
      </c>
      <c r="E35" s="30">
        <v>58100</v>
      </c>
      <c r="F35" s="30">
        <v>38731</v>
      </c>
      <c r="G35" s="30">
        <f t="shared" si="4"/>
        <v>4079</v>
      </c>
      <c r="H35" s="30">
        <v>1226</v>
      </c>
      <c r="I35" s="30">
        <v>2853</v>
      </c>
    </row>
    <row r="36" spans="2:9" ht="19.5" customHeight="1">
      <c r="B36" s="85" t="s">
        <v>134</v>
      </c>
      <c r="C36" s="30">
        <f t="shared" si="6"/>
        <v>110760</v>
      </c>
      <c r="D36" s="30">
        <f t="shared" si="5"/>
        <v>108320</v>
      </c>
      <c r="E36" s="30">
        <v>64992</v>
      </c>
      <c r="F36" s="30">
        <v>43328</v>
      </c>
      <c r="G36" s="30">
        <f t="shared" si="4"/>
        <v>2440</v>
      </c>
      <c r="H36" s="30">
        <v>1464</v>
      </c>
      <c r="I36" s="30">
        <v>976</v>
      </c>
    </row>
    <row r="37" spans="2:9" ht="19.5" customHeight="1">
      <c r="B37" s="85" t="s">
        <v>135</v>
      </c>
      <c r="C37" s="30">
        <f t="shared" si="6"/>
        <v>244348</v>
      </c>
      <c r="D37" s="30">
        <f aca="true" t="shared" si="7" ref="D37:D44">SUM(E37:F37)</f>
        <v>240016</v>
      </c>
      <c r="E37" s="30">
        <v>32900</v>
      </c>
      <c r="F37" s="30">
        <v>207116</v>
      </c>
      <c r="G37" s="30">
        <f t="shared" si="4"/>
        <v>4332</v>
      </c>
      <c r="H37" s="30">
        <v>2671</v>
      </c>
      <c r="I37" s="30">
        <v>1661</v>
      </c>
    </row>
    <row r="38" spans="2:9" ht="19.5" customHeight="1">
      <c r="B38" s="88" t="s">
        <v>136</v>
      </c>
      <c r="C38" s="30">
        <f t="shared" si="6"/>
        <v>132681</v>
      </c>
      <c r="D38" s="30">
        <f t="shared" si="7"/>
        <v>132681</v>
      </c>
      <c r="E38" s="30">
        <v>26531</v>
      </c>
      <c r="F38" s="30">
        <v>106150</v>
      </c>
      <c r="G38" s="30">
        <f aca="true" t="shared" si="8" ref="G38:G54">SUM(H38:I38)</f>
        <v>0</v>
      </c>
      <c r="H38" s="30">
        <v>0</v>
      </c>
      <c r="I38" s="30">
        <v>0</v>
      </c>
    </row>
    <row r="39" spans="2:9" ht="19.5" customHeight="1">
      <c r="B39" s="88" t="s">
        <v>137</v>
      </c>
      <c r="C39" s="30">
        <f t="shared" si="6"/>
        <v>296508</v>
      </c>
      <c r="D39" s="30">
        <f t="shared" si="7"/>
        <v>296508</v>
      </c>
      <c r="E39" s="30">
        <v>207555</v>
      </c>
      <c r="F39" s="30">
        <v>88953</v>
      </c>
      <c r="G39" s="30">
        <f t="shared" si="8"/>
        <v>0</v>
      </c>
      <c r="H39" s="30">
        <v>0</v>
      </c>
      <c r="I39" s="30">
        <v>0</v>
      </c>
    </row>
    <row r="40" spans="2:9" ht="19.5" customHeight="1">
      <c r="B40" s="85" t="s">
        <v>23</v>
      </c>
      <c r="C40" s="30">
        <f t="shared" si="6"/>
        <v>715000</v>
      </c>
      <c r="D40" s="30">
        <f t="shared" si="7"/>
        <v>715000</v>
      </c>
      <c r="E40" s="30">
        <v>458322</v>
      </c>
      <c r="F40" s="30">
        <v>256678</v>
      </c>
      <c r="G40" s="30">
        <f t="shared" si="8"/>
        <v>0</v>
      </c>
      <c r="H40" s="30">
        <v>0</v>
      </c>
      <c r="I40" s="30">
        <v>0</v>
      </c>
    </row>
    <row r="41" spans="2:9" ht="19.5" customHeight="1">
      <c r="B41" s="85" t="s">
        <v>138</v>
      </c>
      <c r="C41" s="30">
        <f aca="true" t="shared" si="9" ref="C41:C56">SUM(D41+G41)</f>
        <v>81847</v>
      </c>
      <c r="D41" s="30">
        <f t="shared" si="7"/>
        <v>75795</v>
      </c>
      <c r="E41" s="30">
        <v>45442</v>
      </c>
      <c r="F41" s="30">
        <v>30353</v>
      </c>
      <c r="G41" s="30">
        <f t="shared" si="8"/>
        <v>6052</v>
      </c>
      <c r="H41" s="30">
        <v>3868</v>
      </c>
      <c r="I41" s="30">
        <v>2184</v>
      </c>
    </row>
    <row r="42" spans="2:9" ht="19.5" customHeight="1">
      <c r="B42" s="85" t="s">
        <v>139</v>
      </c>
      <c r="C42" s="30">
        <f t="shared" si="9"/>
        <v>95817</v>
      </c>
      <c r="D42" s="30">
        <f t="shared" si="7"/>
        <v>40990</v>
      </c>
      <c r="E42" s="30">
        <v>11690</v>
      </c>
      <c r="F42" s="30">
        <v>29300</v>
      </c>
      <c r="G42" s="30">
        <f t="shared" si="8"/>
        <v>54827</v>
      </c>
      <c r="H42" s="30">
        <v>46537</v>
      </c>
      <c r="I42" s="30">
        <v>8290</v>
      </c>
    </row>
    <row r="43" spans="2:9" ht="19.5" customHeight="1">
      <c r="B43" s="85" t="s">
        <v>140</v>
      </c>
      <c r="C43" s="30">
        <f t="shared" si="9"/>
        <v>226500</v>
      </c>
      <c r="D43" s="30">
        <f t="shared" si="7"/>
        <v>226500</v>
      </c>
      <c r="E43" s="30">
        <v>98500</v>
      </c>
      <c r="F43" s="30">
        <v>128000</v>
      </c>
      <c r="G43" s="30">
        <f t="shared" si="8"/>
        <v>0</v>
      </c>
      <c r="H43" s="30">
        <v>0</v>
      </c>
      <c r="I43" s="30">
        <v>0</v>
      </c>
    </row>
    <row r="44" spans="2:9" ht="19.5" customHeight="1">
      <c r="B44" s="85" t="s">
        <v>141</v>
      </c>
      <c r="C44" s="30">
        <f t="shared" si="9"/>
        <v>492852</v>
      </c>
      <c r="D44" s="30">
        <f t="shared" si="7"/>
        <v>436619</v>
      </c>
      <c r="E44" s="30">
        <v>375494</v>
      </c>
      <c r="F44" s="30">
        <v>61125</v>
      </c>
      <c r="G44" s="30">
        <f t="shared" si="8"/>
        <v>56233</v>
      </c>
      <c r="H44" s="30">
        <v>48360</v>
      </c>
      <c r="I44" s="30">
        <v>7873</v>
      </c>
    </row>
    <row r="45" spans="1:9" ht="19.5" customHeight="1">
      <c r="A45" s="30"/>
      <c r="B45" s="86" t="s">
        <v>24</v>
      </c>
      <c r="C45" s="30">
        <f t="shared" si="9"/>
        <v>373545</v>
      </c>
      <c r="D45" s="30">
        <f aca="true" t="shared" si="10" ref="D45:D63">SUM(E45:F45)</f>
        <v>340671</v>
      </c>
      <c r="E45" s="30">
        <v>204402</v>
      </c>
      <c r="F45" s="30">
        <v>136269</v>
      </c>
      <c r="G45" s="30">
        <f t="shared" si="8"/>
        <v>32874</v>
      </c>
      <c r="H45" s="30">
        <v>19721</v>
      </c>
      <c r="I45" s="30">
        <v>13153</v>
      </c>
    </row>
    <row r="46" spans="1:9" ht="19.5" customHeight="1">
      <c r="A46" s="30"/>
      <c r="B46" s="87" t="s">
        <v>142</v>
      </c>
      <c r="C46" s="30">
        <f t="shared" si="9"/>
        <v>69064</v>
      </c>
      <c r="D46" s="30">
        <f t="shared" si="10"/>
        <v>69064</v>
      </c>
      <c r="E46" s="30">
        <v>9082</v>
      </c>
      <c r="F46" s="30">
        <v>59982</v>
      </c>
      <c r="G46" s="30">
        <f t="shared" si="8"/>
        <v>0</v>
      </c>
      <c r="H46" s="30">
        <v>0</v>
      </c>
      <c r="I46" s="30">
        <v>0</v>
      </c>
    </row>
    <row r="47" spans="1:9" ht="19.5" customHeight="1">
      <c r="A47" s="30"/>
      <c r="B47" s="85" t="s">
        <v>143</v>
      </c>
      <c r="C47" s="30">
        <f t="shared" si="9"/>
        <v>1601617</v>
      </c>
      <c r="D47" s="30">
        <f t="shared" si="10"/>
        <v>1352216</v>
      </c>
      <c r="E47" s="30">
        <v>577196</v>
      </c>
      <c r="F47" s="30">
        <v>775020</v>
      </c>
      <c r="G47" s="30">
        <f t="shared" si="8"/>
        <v>249401</v>
      </c>
      <c r="H47" s="30">
        <v>230785</v>
      </c>
      <c r="I47" s="30">
        <v>18616</v>
      </c>
    </row>
    <row r="48" spans="1:9" ht="19.5" customHeight="1">
      <c r="A48" s="30"/>
      <c r="B48" s="88" t="s">
        <v>144</v>
      </c>
      <c r="C48" s="30">
        <f t="shared" si="9"/>
        <v>79325</v>
      </c>
      <c r="D48" s="30">
        <f t="shared" si="10"/>
        <v>73285</v>
      </c>
      <c r="E48" s="30">
        <v>30525</v>
      </c>
      <c r="F48" s="30">
        <v>42760</v>
      </c>
      <c r="G48" s="30">
        <f t="shared" si="8"/>
        <v>6040</v>
      </c>
      <c r="H48" s="30">
        <v>5548</v>
      </c>
      <c r="I48" s="30">
        <v>492</v>
      </c>
    </row>
    <row r="49" spans="1:9" ht="19.5" customHeight="1">
      <c r="A49" s="30"/>
      <c r="B49" s="88" t="s">
        <v>145</v>
      </c>
      <c r="C49" s="30">
        <f t="shared" si="9"/>
        <v>173235</v>
      </c>
      <c r="D49" s="30">
        <f t="shared" si="10"/>
        <v>164689</v>
      </c>
      <c r="E49" s="30">
        <v>38714</v>
      </c>
      <c r="F49" s="30">
        <v>125975</v>
      </c>
      <c r="G49" s="30">
        <f t="shared" si="8"/>
        <v>8546</v>
      </c>
      <c r="H49" s="30">
        <v>7894</v>
      </c>
      <c r="I49" s="30">
        <v>652</v>
      </c>
    </row>
    <row r="50" spans="1:9" ht="19.5" customHeight="1">
      <c r="A50" s="30"/>
      <c r="B50" s="88" t="s">
        <v>146</v>
      </c>
      <c r="C50" s="30">
        <f t="shared" si="9"/>
        <v>371528</v>
      </c>
      <c r="D50" s="30">
        <f t="shared" si="10"/>
        <v>371528</v>
      </c>
      <c r="E50" s="30">
        <v>264134</v>
      </c>
      <c r="F50" s="30">
        <v>107394</v>
      </c>
      <c r="G50" s="30">
        <f t="shared" si="8"/>
        <v>0</v>
      </c>
      <c r="H50" s="30">
        <v>0</v>
      </c>
      <c r="I50" s="30">
        <v>0</v>
      </c>
    </row>
    <row r="51" spans="1:9" ht="19.5" customHeight="1">
      <c r="A51" s="30"/>
      <c r="B51" s="85" t="s">
        <v>147</v>
      </c>
      <c r="C51" s="30">
        <f t="shared" si="9"/>
        <v>50363</v>
      </c>
      <c r="D51" s="30">
        <f t="shared" si="10"/>
        <v>50363</v>
      </c>
      <c r="E51" s="30">
        <v>36716</v>
      </c>
      <c r="F51" s="30">
        <v>13647</v>
      </c>
      <c r="G51" s="30">
        <f t="shared" si="8"/>
        <v>0</v>
      </c>
      <c r="H51" s="30">
        <v>0</v>
      </c>
      <c r="I51" s="30">
        <v>0</v>
      </c>
    </row>
    <row r="52" spans="1:9" ht="19.5" customHeight="1">
      <c r="A52" s="30"/>
      <c r="B52" s="85" t="s">
        <v>148</v>
      </c>
      <c r="C52" s="30">
        <f t="shared" si="9"/>
        <v>158704</v>
      </c>
      <c r="D52" s="30">
        <f t="shared" si="10"/>
        <v>158352</v>
      </c>
      <c r="E52" s="30">
        <v>71203</v>
      </c>
      <c r="F52" s="30">
        <v>87149</v>
      </c>
      <c r="G52" s="30">
        <f t="shared" si="8"/>
        <v>352</v>
      </c>
      <c r="H52" s="30">
        <v>92</v>
      </c>
      <c r="I52" s="30">
        <v>260</v>
      </c>
    </row>
    <row r="53" spans="1:9" ht="19.5" customHeight="1">
      <c r="A53" s="30"/>
      <c r="B53" s="85" t="s">
        <v>149</v>
      </c>
      <c r="C53" s="30">
        <f t="shared" si="9"/>
        <v>1002842</v>
      </c>
      <c r="D53" s="30">
        <f t="shared" si="10"/>
        <v>1002842</v>
      </c>
      <c r="E53" s="30">
        <v>698845</v>
      </c>
      <c r="F53" s="30">
        <v>303997</v>
      </c>
      <c r="G53" s="30">
        <f t="shared" si="8"/>
        <v>0</v>
      </c>
      <c r="H53" s="30">
        <v>0</v>
      </c>
      <c r="I53" s="30">
        <v>0</v>
      </c>
    </row>
    <row r="54" spans="1:9" ht="19.5" customHeight="1">
      <c r="A54" s="30"/>
      <c r="B54" s="85" t="s">
        <v>150</v>
      </c>
      <c r="C54" s="30">
        <f t="shared" si="9"/>
        <v>1000100</v>
      </c>
      <c r="D54" s="30">
        <f t="shared" si="10"/>
        <v>878600</v>
      </c>
      <c r="E54" s="30">
        <v>721000</v>
      </c>
      <c r="F54" s="30">
        <v>157600</v>
      </c>
      <c r="G54" s="30">
        <f t="shared" si="8"/>
        <v>121500</v>
      </c>
      <c r="H54" s="30">
        <v>89200</v>
      </c>
      <c r="I54" s="30">
        <v>32300</v>
      </c>
    </row>
    <row r="55" spans="1:9" ht="19.5" customHeight="1">
      <c r="A55" s="30"/>
      <c r="B55" s="85" t="s">
        <v>151</v>
      </c>
      <c r="C55" s="30">
        <f t="shared" si="9"/>
        <v>329300</v>
      </c>
      <c r="D55" s="30">
        <f t="shared" si="10"/>
        <v>329300</v>
      </c>
      <c r="E55" s="30">
        <v>273500</v>
      </c>
      <c r="F55" s="30">
        <v>55800</v>
      </c>
      <c r="G55" s="30">
        <f aca="true" t="shared" si="11" ref="G55:G70">SUM(H55:I55)</f>
        <v>0</v>
      </c>
      <c r="H55" s="30">
        <v>0</v>
      </c>
      <c r="I55" s="30">
        <v>0</v>
      </c>
    </row>
    <row r="56" spans="1:9" ht="18.75" customHeight="1">
      <c r="A56" s="30"/>
      <c r="B56" s="85" t="s">
        <v>152</v>
      </c>
      <c r="C56" s="30">
        <f t="shared" si="9"/>
        <v>186296</v>
      </c>
      <c r="D56" s="30">
        <f t="shared" si="10"/>
        <v>184764</v>
      </c>
      <c r="E56" s="30">
        <v>150753</v>
      </c>
      <c r="F56" s="30">
        <v>34011</v>
      </c>
      <c r="G56" s="30">
        <f t="shared" si="11"/>
        <v>1532</v>
      </c>
      <c r="H56" s="30">
        <v>1128</v>
      </c>
      <c r="I56" s="30">
        <v>404</v>
      </c>
    </row>
    <row r="57" spans="1:9" ht="19.5" customHeight="1">
      <c r="A57" s="30"/>
      <c r="B57" s="85" t="s">
        <v>153</v>
      </c>
      <c r="C57" s="30">
        <f aca="true" t="shared" si="12" ref="C57:C72">SUM(D57+G57)</f>
        <v>29995</v>
      </c>
      <c r="D57" s="30">
        <f t="shared" si="10"/>
        <v>29995</v>
      </c>
      <c r="E57" s="30">
        <v>6003</v>
      </c>
      <c r="F57" s="30">
        <v>23992</v>
      </c>
      <c r="G57" s="30">
        <f t="shared" si="11"/>
        <v>0</v>
      </c>
      <c r="H57" s="30">
        <v>0</v>
      </c>
      <c r="I57" s="30">
        <v>0</v>
      </c>
    </row>
    <row r="58" spans="1:9" ht="19.5" customHeight="1">
      <c r="A58" s="30"/>
      <c r="B58" s="85" t="s">
        <v>154</v>
      </c>
      <c r="C58" s="30">
        <f t="shared" si="12"/>
        <v>1686463</v>
      </c>
      <c r="D58" s="30">
        <f t="shared" si="10"/>
        <v>1279896</v>
      </c>
      <c r="E58" s="30">
        <v>980348</v>
      </c>
      <c r="F58" s="30">
        <v>299548</v>
      </c>
      <c r="G58" s="30">
        <f t="shared" si="11"/>
        <v>406567</v>
      </c>
      <c r="H58" s="30">
        <v>311414</v>
      </c>
      <c r="I58" s="30">
        <v>95153</v>
      </c>
    </row>
    <row r="59" spans="1:9" ht="19.5" customHeight="1">
      <c r="A59" s="30"/>
      <c r="B59" s="85" t="s">
        <v>155</v>
      </c>
      <c r="C59" s="30">
        <f t="shared" si="12"/>
        <v>910000</v>
      </c>
      <c r="D59" s="30">
        <f t="shared" si="10"/>
        <v>910000</v>
      </c>
      <c r="E59" s="30">
        <v>355000</v>
      </c>
      <c r="F59" s="30">
        <v>555000</v>
      </c>
      <c r="G59" s="30">
        <f t="shared" si="11"/>
        <v>0</v>
      </c>
      <c r="H59" s="30">
        <v>0</v>
      </c>
      <c r="I59" s="30">
        <v>0</v>
      </c>
    </row>
    <row r="60" spans="1:9" ht="19.5" customHeight="1">
      <c r="A60" s="30"/>
      <c r="B60" s="85" t="s">
        <v>156</v>
      </c>
      <c r="C60" s="30">
        <f t="shared" si="12"/>
        <v>257949</v>
      </c>
      <c r="D60" s="30">
        <f t="shared" si="10"/>
        <v>257949</v>
      </c>
      <c r="E60" s="30">
        <v>126987</v>
      </c>
      <c r="F60" s="30">
        <v>130962</v>
      </c>
      <c r="G60" s="30">
        <f t="shared" si="11"/>
        <v>0</v>
      </c>
      <c r="H60" s="30">
        <v>0</v>
      </c>
      <c r="I60" s="30">
        <v>0</v>
      </c>
    </row>
    <row r="61" spans="1:9" ht="19.5" customHeight="1">
      <c r="A61" s="30"/>
      <c r="B61" s="85" t="s">
        <v>157</v>
      </c>
      <c r="C61" s="30">
        <f t="shared" si="12"/>
        <v>268025</v>
      </c>
      <c r="D61" s="30">
        <f t="shared" si="10"/>
        <v>268025</v>
      </c>
      <c r="E61" s="30">
        <v>214418</v>
      </c>
      <c r="F61" s="30">
        <v>53607</v>
      </c>
      <c r="G61" s="30">
        <f t="shared" si="11"/>
        <v>0</v>
      </c>
      <c r="H61" s="30">
        <v>0</v>
      </c>
      <c r="I61" s="30">
        <v>0</v>
      </c>
    </row>
    <row r="62" spans="1:9" ht="19.5" customHeight="1">
      <c r="A62" s="30"/>
      <c r="B62" s="85" t="s">
        <v>158</v>
      </c>
      <c r="C62" s="30">
        <f t="shared" si="12"/>
        <v>127348</v>
      </c>
      <c r="D62" s="30">
        <f t="shared" si="10"/>
        <v>111040</v>
      </c>
      <c r="E62" s="30">
        <v>21804</v>
      </c>
      <c r="F62" s="30">
        <v>89236</v>
      </c>
      <c r="G62" s="30">
        <f t="shared" si="11"/>
        <v>16308</v>
      </c>
      <c r="H62" s="30">
        <v>3011</v>
      </c>
      <c r="I62" s="30">
        <v>13297</v>
      </c>
    </row>
    <row r="63" spans="1:9" ht="19.5" customHeight="1">
      <c r="A63" s="30"/>
      <c r="B63" s="85" t="s">
        <v>159</v>
      </c>
      <c r="C63" s="30">
        <f t="shared" si="12"/>
        <v>97350</v>
      </c>
      <c r="D63" s="30">
        <f t="shared" si="10"/>
        <v>59816</v>
      </c>
      <c r="E63" s="30">
        <v>16202</v>
      </c>
      <c r="F63" s="30">
        <v>43614</v>
      </c>
      <c r="G63" s="30">
        <f t="shared" si="11"/>
        <v>37534</v>
      </c>
      <c r="H63" s="30">
        <v>17396</v>
      </c>
      <c r="I63" s="30">
        <v>20138</v>
      </c>
    </row>
    <row r="64" spans="1:9" ht="19.5" customHeight="1">
      <c r="A64" s="30"/>
      <c r="B64" s="85" t="s">
        <v>160</v>
      </c>
      <c r="C64" s="30">
        <f t="shared" si="12"/>
        <v>701494</v>
      </c>
      <c r="D64" s="30">
        <f aca="true" t="shared" si="13" ref="D64:D80">SUM(E64:F64)</f>
        <v>697528</v>
      </c>
      <c r="E64" s="30">
        <v>547792</v>
      </c>
      <c r="F64" s="30">
        <v>149736</v>
      </c>
      <c r="G64" s="30">
        <f t="shared" si="11"/>
        <v>3966</v>
      </c>
      <c r="H64" s="30">
        <v>3825</v>
      </c>
      <c r="I64" s="30">
        <v>141</v>
      </c>
    </row>
    <row r="65" spans="1:9" ht="19.5" customHeight="1">
      <c r="A65" s="30"/>
      <c r="B65" s="85" t="s">
        <v>161</v>
      </c>
      <c r="C65" s="30">
        <f t="shared" si="12"/>
        <v>409605</v>
      </c>
      <c r="D65" s="30">
        <f t="shared" si="13"/>
        <v>409605</v>
      </c>
      <c r="E65" s="30">
        <v>245761</v>
      </c>
      <c r="F65" s="30">
        <v>163844</v>
      </c>
      <c r="G65" s="30">
        <f t="shared" si="11"/>
        <v>0</v>
      </c>
      <c r="H65" s="30">
        <v>0</v>
      </c>
      <c r="I65" s="30">
        <v>0</v>
      </c>
    </row>
    <row r="66" spans="1:9" ht="19.5" customHeight="1">
      <c r="A66" s="30"/>
      <c r="B66" s="88" t="s">
        <v>162</v>
      </c>
      <c r="C66" s="30">
        <f t="shared" si="12"/>
        <v>213803</v>
      </c>
      <c r="D66" s="30">
        <f t="shared" si="13"/>
        <v>190467</v>
      </c>
      <c r="E66" s="30">
        <v>120877</v>
      </c>
      <c r="F66" s="30">
        <v>69590</v>
      </c>
      <c r="G66" s="30">
        <f t="shared" si="11"/>
        <v>23336</v>
      </c>
      <c r="H66" s="30">
        <v>18081</v>
      </c>
      <c r="I66" s="30">
        <v>5255</v>
      </c>
    </row>
    <row r="67" spans="1:9" ht="19.5" customHeight="1">
      <c r="A67" s="30"/>
      <c r="B67" s="85" t="s">
        <v>163</v>
      </c>
      <c r="C67" s="30">
        <f t="shared" si="12"/>
        <v>365860</v>
      </c>
      <c r="D67" s="30">
        <f t="shared" si="13"/>
        <v>271550</v>
      </c>
      <c r="E67" s="30">
        <v>220950</v>
      </c>
      <c r="F67" s="30">
        <v>50600</v>
      </c>
      <c r="G67" s="30">
        <f t="shared" si="11"/>
        <v>94310</v>
      </c>
      <c r="H67" s="30">
        <v>82820</v>
      </c>
      <c r="I67" s="30">
        <v>11490</v>
      </c>
    </row>
    <row r="68" spans="1:9" ht="19.5" customHeight="1">
      <c r="A68" s="30"/>
      <c r="B68" s="85" t="s">
        <v>164</v>
      </c>
      <c r="C68" s="30">
        <f t="shared" si="12"/>
        <v>120042</v>
      </c>
      <c r="D68" s="30">
        <f t="shared" si="13"/>
        <v>120042</v>
      </c>
      <c r="E68" s="30">
        <v>72025</v>
      </c>
      <c r="F68" s="30">
        <v>48017</v>
      </c>
      <c r="G68" s="30">
        <f t="shared" si="11"/>
        <v>0</v>
      </c>
      <c r="H68" s="30">
        <v>0</v>
      </c>
      <c r="I68" s="30">
        <v>0</v>
      </c>
    </row>
    <row r="69" spans="1:9" ht="19.5" customHeight="1">
      <c r="A69" s="30"/>
      <c r="B69" s="85" t="s">
        <v>165</v>
      </c>
      <c r="C69" s="30">
        <f t="shared" si="12"/>
        <v>6659</v>
      </c>
      <c r="D69" s="30">
        <f t="shared" si="13"/>
        <v>6659</v>
      </c>
      <c r="E69" s="34">
        <v>3995</v>
      </c>
      <c r="F69" s="30">
        <v>2664</v>
      </c>
      <c r="G69" s="30">
        <f t="shared" si="11"/>
        <v>0</v>
      </c>
      <c r="H69" s="30">
        <v>0</v>
      </c>
      <c r="I69" s="30">
        <v>0</v>
      </c>
    </row>
    <row r="70" spans="1:9" ht="19.5" customHeight="1">
      <c r="A70" s="30"/>
      <c r="B70" s="85" t="s">
        <v>26</v>
      </c>
      <c r="C70" s="30">
        <f t="shared" si="12"/>
        <v>1024700</v>
      </c>
      <c r="D70" s="30">
        <f t="shared" si="13"/>
        <v>841700</v>
      </c>
      <c r="E70" s="30">
        <v>290400</v>
      </c>
      <c r="F70" s="30">
        <v>551300</v>
      </c>
      <c r="G70" s="30">
        <f t="shared" si="11"/>
        <v>183000</v>
      </c>
      <c r="H70" s="30">
        <v>118500</v>
      </c>
      <c r="I70" s="30">
        <v>64500</v>
      </c>
    </row>
    <row r="71" spans="1:9" ht="19.5" customHeight="1">
      <c r="A71" s="30"/>
      <c r="B71" s="85" t="s">
        <v>166</v>
      </c>
      <c r="C71" s="30">
        <f t="shared" si="12"/>
        <v>172446</v>
      </c>
      <c r="D71" s="30">
        <f t="shared" si="13"/>
        <v>161054</v>
      </c>
      <c r="E71" s="30">
        <v>64068</v>
      </c>
      <c r="F71" s="30">
        <v>96986</v>
      </c>
      <c r="G71" s="30">
        <f aca="true" t="shared" si="14" ref="G71:G85">SUM(H71:I71)</f>
        <v>11392</v>
      </c>
      <c r="H71" s="30">
        <v>4592</v>
      </c>
      <c r="I71" s="30">
        <v>6800</v>
      </c>
    </row>
    <row r="72" spans="1:9" ht="19.5" customHeight="1">
      <c r="A72" s="30"/>
      <c r="B72" s="89" t="s">
        <v>167</v>
      </c>
      <c r="C72" s="30">
        <f t="shared" si="12"/>
        <v>18439</v>
      </c>
      <c r="D72" s="30">
        <f t="shared" si="13"/>
        <v>12432</v>
      </c>
      <c r="E72" s="30">
        <v>2284</v>
      </c>
      <c r="F72" s="30">
        <v>10148</v>
      </c>
      <c r="G72" s="30">
        <f t="shared" si="14"/>
        <v>6007</v>
      </c>
      <c r="H72" s="30">
        <v>2257</v>
      </c>
      <c r="I72" s="30">
        <v>3750</v>
      </c>
    </row>
    <row r="73" spans="1:9" ht="19.5" customHeight="1">
      <c r="A73" s="30"/>
      <c r="B73" s="85" t="s">
        <v>168</v>
      </c>
      <c r="C73" s="30">
        <f aca="true" t="shared" si="15" ref="C73:C85">SUM(D73+G73)</f>
        <v>19130</v>
      </c>
      <c r="D73" s="30">
        <f t="shared" si="13"/>
        <v>19130</v>
      </c>
      <c r="E73" s="30">
        <v>8403</v>
      </c>
      <c r="F73" s="30">
        <v>10727</v>
      </c>
      <c r="G73" s="30">
        <f t="shared" si="14"/>
        <v>0</v>
      </c>
      <c r="H73" s="30">
        <v>0</v>
      </c>
      <c r="I73" s="30">
        <v>0</v>
      </c>
    </row>
    <row r="74" spans="1:9" ht="19.5" customHeight="1">
      <c r="A74" s="30"/>
      <c r="B74" s="85" t="s">
        <v>169</v>
      </c>
      <c r="C74" s="30">
        <f t="shared" si="15"/>
        <v>22249</v>
      </c>
      <c r="D74" s="30">
        <f t="shared" si="13"/>
        <v>19669</v>
      </c>
      <c r="E74" s="30">
        <v>5894</v>
      </c>
      <c r="F74" s="30">
        <v>13775</v>
      </c>
      <c r="G74" s="30">
        <f t="shared" si="14"/>
        <v>2580</v>
      </c>
      <c r="H74" s="30">
        <v>1045</v>
      </c>
      <c r="I74" s="30">
        <v>1535</v>
      </c>
    </row>
    <row r="75" spans="1:9" ht="19.5" customHeight="1">
      <c r="A75" s="30"/>
      <c r="B75" s="85" t="s">
        <v>170</v>
      </c>
      <c r="C75" s="30">
        <f t="shared" si="15"/>
        <v>2600</v>
      </c>
      <c r="D75" s="30">
        <f t="shared" si="13"/>
        <v>2600</v>
      </c>
      <c r="E75" s="30">
        <v>830</v>
      </c>
      <c r="F75" s="30">
        <v>1770</v>
      </c>
      <c r="G75" s="30">
        <f t="shared" si="14"/>
        <v>0</v>
      </c>
      <c r="H75" s="30">
        <v>0</v>
      </c>
      <c r="I75" s="30">
        <v>0</v>
      </c>
    </row>
    <row r="76" spans="1:9" ht="19.5" customHeight="1">
      <c r="A76" s="30"/>
      <c r="B76" s="85" t="s">
        <v>171</v>
      </c>
      <c r="C76" s="30">
        <f t="shared" si="15"/>
        <v>481643</v>
      </c>
      <c r="D76" s="30">
        <f t="shared" si="13"/>
        <v>437200</v>
      </c>
      <c r="E76" s="30">
        <v>371620</v>
      </c>
      <c r="F76" s="30">
        <v>65580</v>
      </c>
      <c r="G76" s="30">
        <f t="shared" si="14"/>
        <v>44443</v>
      </c>
      <c r="H76" s="30">
        <v>33322</v>
      </c>
      <c r="I76" s="30">
        <v>11121</v>
      </c>
    </row>
    <row r="77" spans="1:9" ht="19.5" customHeight="1">
      <c r="A77" s="30"/>
      <c r="B77" s="85" t="s">
        <v>172</v>
      </c>
      <c r="C77" s="30">
        <f t="shared" si="15"/>
        <v>116765</v>
      </c>
      <c r="D77" s="30">
        <f t="shared" si="13"/>
        <v>116765</v>
      </c>
      <c r="E77" s="30">
        <v>23353</v>
      </c>
      <c r="F77" s="30">
        <v>93412</v>
      </c>
      <c r="G77" s="30">
        <f t="shared" si="14"/>
        <v>0</v>
      </c>
      <c r="H77" s="30">
        <v>0</v>
      </c>
      <c r="I77" s="30">
        <v>0</v>
      </c>
    </row>
    <row r="78" spans="1:9" ht="19.5" customHeight="1">
      <c r="A78" s="30"/>
      <c r="B78" s="85" t="s">
        <v>25</v>
      </c>
      <c r="C78" s="30">
        <f t="shared" si="15"/>
        <v>205570</v>
      </c>
      <c r="D78" s="30">
        <f t="shared" si="13"/>
        <v>122412</v>
      </c>
      <c r="E78" s="30">
        <v>11534</v>
      </c>
      <c r="F78" s="30">
        <v>110878</v>
      </c>
      <c r="G78" s="30">
        <f t="shared" si="14"/>
        <v>83158</v>
      </c>
      <c r="H78" s="30">
        <v>46009</v>
      </c>
      <c r="I78" s="30">
        <v>37149</v>
      </c>
    </row>
    <row r="79" spans="1:9" ht="19.5" customHeight="1">
      <c r="A79" s="30"/>
      <c r="B79" s="85" t="s">
        <v>173</v>
      </c>
      <c r="C79" s="30">
        <f t="shared" si="15"/>
        <v>60541</v>
      </c>
      <c r="D79" s="30">
        <f t="shared" si="13"/>
        <v>51473</v>
      </c>
      <c r="E79" s="30">
        <v>31047</v>
      </c>
      <c r="F79" s="30">
        <v>20426</v>
      </c>
      <c r="G79" s="30">
        <f t="shared" si="14"/>
        <v>9068</v>
      </c>
      <c r="H79" s="30">
        <v>6999</v>
      </c>
      <c r="I79" s="30">
        <v>2069</v>
      </c>
    </row>
    <row r="80" spans="1:9" ht="19.5" customHeight="1">
      <c r="A80" s="30"/>
      <c r="B80" s="85" t="s">
        <v>174</v>
      </c>
      <c r="C80" s="30">
        <f t="shared" si="15"/>
        <v>260093</v>
      </c>
      <c r="D80" s="30">
        <f t="shared" si="13"/>
        <v>260093</v>
      </c>
      <c r="E80" s="30">
        <v>104037</v>
      </c>
      <c r="F80" s="30">
        <v>156056</v>
      </c>
      <c r="G80" s="30">
        <f t="shared" si="14"/>
        <v>0</v>
      </c>
      <c r="H80" s="34">
        <v>0</v>
      </c>
      <c r="I80" s="30">
        <v>0</v>
      </c>
    </row>
    <row r="81" spans="1:9" ht="19.5" customHeight="1">
      <c r="A81" s="30"/>
      <c r="B81" s="85" t="s">
        <v>33</v>
      </c>
      <c r="C81" s="30">
        <f t="shared" si="15"/>
        <v>863941</v>
      </c>
      <c r="D81" s="30">
        <f>SUM(E81:F81)</f>
        <v>833703</v>
      </c>
      <c r="E81" s="30">
        <v>266784</v>
      </c>
      <c r="F81" s="90">
        <v>566919</v>
      </c>
      <c r="G81" s="90">
        <f t="shared" si="14"/>
        <v>30238</v>
      </c>
      <c r="H81" s="90">
        <v>21168</v>
      </c>
      <c r="I81" s="90">
        <v>9070</v>
      </c>
    </row>
    <row r="82" spans="1:9" ht="19.5" customHeight="1">
      <c r="A82" s="30"/>
      <c r="B82" s="85" t="s">
        <v>175</v>
      </c>
      <c r="C82" s="90">
        <f t="shared" si="15"/>
        <v>167954</v>
      </c>
      <c r="D82" s="90">
        <f>SUM(E82:F82)</f>
        <v>167954</v>
      </c>
      <c r="E82" s="90">
        <v>110850</v>
      </c>
      <c r="F82" s="30">
        <v>57104</v>
      </c>
      <c r="G82" s="30">
        <f t="shared" si="14"/>
        <v>0</v>
      </c>
      <c r="H82" s="30">
        <v>0</v>
      </c>
      <c r="I82" s="30">
        <v>0</v>
      </c>
    </row>
    <row r="83" spans="1:9" ht="19.5" customHeight="1">
      <c r="A83" s="30"/>
      <c r="B83" s="85" t="s">
        <v>176</v>
      </c>
      <c r="C83" s="30">
        <f t="shared" si="15"/>
        <v>139943</v>
      </c>
      <c r="D83" s="30">
        <f>SUM(E83:F83)</f>
        <v>71577</v>
      </c>
      <c r="E83" s="30">
        <v>54294</v>
      </c>
      <c r="F83" s="90">
        <v>17283</v>
      </c>
      <c r="G83" s="90">
        <f t="shared" si="14"/>
        <v>68366</v>
      </c>
      <c r="H83" s="90">
        <v>58901</v>
      </c>
      <c r="I83" s="90">
        <v>9465</v>
      </c>
    </row>
    <row r="84" spans="1:9" ht="19.5" customHeight="1">
      <c r="A84" s="30"/>
      <c r="B84" s="85" t="s">
        <v>177</v>
      </c>
      <c r="C84" s="90">
        <f t="shared" si="15"/>
        <v>73052</v>
      </c>
      <c r="D84" s="90">
        <f>SUM(E84:F84)</f>
        <v>73052</v>
      </c>
      <c r="E84" s="90">
        <v>30224</v>
      </c>
      <c r="F84" s="30">
        <v>42828</v>
      </c>
      <c r="G84" s="30">
        <f t="shared" si="14"/>
        <v>0</v>
      </c>
      <c r="H84" s="90">
        <v>0</v>
      </c>
      <c r="I84" s="90">
        <v>0</v>
      </c>
    </row>
    <row r="85" spans="1:9" ht="19.5" customHeight="1">
      <c r="A85" s="30"/>
      <c r="B85" s="88" t="s">
        <v>178</v>
      </c>
      <c r="C85" s="30">
        <f t="shared" si="15"/>
        <v>2810016</v>
      </c>
      <c r="D85" s="30">
        <f>SUM(E85:F85)</f>
        <v>2810016</v>
      </c>
      <c r="E85" s="30">
        <v>1225257</v>
      </c>
      <c r="F85" s="30">
        <v>1584759</v>
      </c>
      <c r="G85" s="30">
        <f t="shared" si="14"/>
        <v>0</v>
      </c>
      <c r="H85" s="90">
        <v>0</v>
      </c>
      <c r="I85" s="90">
        <v>0</v>
      </c>
    </row>
    <row r="86" spans="1:9" ht="19.5" customHeight="1">
      <c r="A86" s="30"/>
      <c r="B86" s="85"/>
      <c r="C86" s="90"/>
      <c r="D86" s="90"/>
      <c r="E86" s="150"/>
      <c r="F86" s="150"/>
      <c r="G86" s="90"/>
      <c r="H86" s="90"/>
      <c r="I86" s="90"/>
    </row>
    <row r="87" spans="1:9" ht="19.5" customHeight="1">
      <c r="A87" s="91" t="s">
        <v>179</v>
      </c>
      <c r="B87" s="92"/>
      <c r="C87" s="91">
        <f aca="true" t="shared" si="16" ref="C87:C110">SUM(D87+G87)</f>
        <v>8865609</v>
      </c>
      <c r="D87" s="91">
        <f aca="true" t="shared" si="17" ref="D87:D110">SUM(E87:F87)</f>
        <v>4001479</v>
      </c>
      <c r="E87" s="91">
        <f>SUM(E88:E110)</f>
        <v>1997512</v>
      </c>
      <c r="F87" s="91">
        <f>SUM(F88:F110)</f>
        <v>2003967</v>
      </c>
      <c r="G87" s="91">
        <f>SUM(G88:G110)</f>
        <v>4864130</v>
      </c>
      <c r="H87" s="91">
        <f>SUM(H88:H110)</f>
        <v>3440301</v>
      </c>
      <c r="I87" s="91">
        <f>SUM(I88:I110)</f>
        <v>1423829</v>
      </c>
    </row>
    <row r="88" spans="1:9" ht="19.5" customHeight="1">
      <c r="A88" s="30"/>
      <c r="B88" s="88" t="s">
        <v>180</v>
      </c>
      <c r="C88" s="30">
        <f t="shared" si="16"/>
        <v>1064365</v>
      </c>
      <c r="D88" s="30">
        <f t="shared" si="17"/>
        <v>151037</v>
      </c>
      <c r="E88" s="30">
        <v>74008</v>
      </c>
      <c r="F88" s="30">
        <v>77029</v>
      </c>
      <c r="G88" s="30">
        <f aca="true" t="shared" si="18" ref="G88:G103">SUM(H88:I88)</f>
        <v>913328</v>
      </c>
      <c r="H88" s="30">
        <v>739796</v>
      </c>
      <c r="I88" s="30">
        <v>173532</v>
      </c>
    </row>
    <row r="89" spans="1:9" ht="19.5" customHeight="1">
      <c r="A89" s="30"/>
      <c r="B89" s="88" t="s">
        <v>181</v>
      </c>
      <c r="C89" s="30">
        <f t="shared" si="16"/>
        <v>474811</v>
      </c>
      <c r="D89" s="30">
        <f t="shared" si="17"/>
        <v>154119</v>
      </c>
      <c r="E89" s="30">
        <v>62835</v>
      </c>
      <c r="F89" s="30">
        <v>91284</v>
      </c>
      <c r="G89" s="30">
        <f t="shared" si="18"/>
        <v>320692</v>
      </c>
      <c r="H89" s="30">
        <v>159171</v>
      </c>
      <c r="I89" s="30">
        <v>161521</v>
      </c>
    </row>
    <row r="90" spans="1:9" ht="19.5" customHeight="1">
      <c r="A90" s="30"/>
      <c r="B90" s="88" t="s">
        <v>182</v>
      </c>
      <c r="C90" s="30">
        <f t="shared" si="16"/>
        <v>141023</v>
      </c>
      <c r="D90" s="30">
        <f t="shared" si="17"/>
        <v>18866</v>
      </c>
      <c r="E90" s="30">
        <v>9630</v>
      </c>
      <c r="F90" s="30">
        <v>9236</v>
      </c>
      <c r="G90" s="30">
        <f t="shared" si="18"/>
        <v>122157</v>
      </c>
      <c r="H90" s="30">
        <v>48160</v>
      </c>
      <c r="I90" s="30">
        <v>73997</v>
      </c>
    </row>
    <row r="91" spans="1:9" ht="19.5" customHeight="1">
      <c r="A91" s="30"/>
      <c r="B91" s="85" t="s">
        <v>183</v>
      </c>
      <c r="C91" s="30">
        <f t="shared" si="16"/>
        <v>121589</v>
      </c>
      <c r="D91" s="30">
        <f t="shared" si="17"/>
        <v>12945</v>
      </c>
      <c r="E91" s="30">
        <v>3225</v>
      </c>
      <c r="F91" s="30">
        <v>9720</v>
      </c>
      <c r="G91" s="30">
        <f t="shared" si="18"/>
        <v>108644</v>
      </c>
      <c r="H91" s="30">
        <v>76440</v>
      </c>
      <c r="I91" s="30">
        <v>32204</v>
      </c>
    </row>
    <row r="92" spans="1:9" ht="19.5" customHeight="1">
      <c r="A92" s="30"/>
      <c r="B92" s="85" t="s">
        <v>184</v>
      </c>
      <c r="C92" s="30">
        <f t="shared" si="16"/>
        <v>516258</v>
      </c>
      <c r="D92" s="30">
        <f t="shared" si="17"/>
        <v>117058</v>
      </c>
      <c r="E92" s="30">
        <v>30303</v>
      </c>
      <c r="F92" s="30">
        <v>86755</v>
      </c>
      <c r="G92" s="30">
        <f t="shared" si="18"/>
        <v>399200</v>
      </c>
      <c r="H92" s="30">
        <v>259296</v>
      </c>
      <c r="I92" s="30">
        <v>139904</v>
      </c>
    </row>
    <row r="93" spans="1:9" ht="19.5" customHeight="1">
      <c r="A93" s="30"/>
      <c r="B93" s="85" t="s">
        <v>67</v>
      </c>
      <c r="C93" s="30">
        <f t="shared" si="16"/>
        <v>17691</v>
      </c>
      <c r="D93" s="30">
        <f t="shared" si="17"/>
        <v>3185</v>
      </c>
      <c r="E93" s="30">
        <v>974</v>
      </c>
      <c r="F93" s="30">
        <v>2211</v>
      </c>
      <c r="G93" s="30">
        <f t="shared" si="18"/>
        <v>14506</v>
      </c>
      <c r="H93" s="30">
        <v>10785</v>
      </c>
      <c r="I93" s="30">
        <v>3721</v>
      </c>
    </row>
    <row r="94" spans="1:9" ht="19.5" customHeight="1">
      <c r="A94" s="30"/>
      <c r="B94" s="85" t="s">
        <v>185</v>
      </c>
      <c r="C94" s="30">
        <f t="shared" si="16"/>
        <v>987884</v>
      </c>
      <c r="D94" s="30">
        <f t="shared" si="17"/>
        <v>550452</v>
      </c>
      <c r="E94" s="30">
        <v>129549</v>
      </c>
      <c r="F94" s="30">
        <v>420903</v>
      </c>
      <c r="G94" s="30">
        <f t="shared" si="18"/>
        <v>437432</v>
      </c>
      <c r="H94" s="30">
        <v>282008</v>
      </c>
      <c r="I94" s="30">
        <v>155424</v>
      </c>
    </row>
    <row r="95" spans="1:9" ht="19.5" customHeight="1">
      <c r="A95" s="30"/>
      <c r="B95" s="85" t="s">
        <v>186</v>
      </c>
      <c r="C95" s="30">
        <f t="shared" si="16"/>
        <v>69064</v>
      </c>
      <c r="D95" s="30">
        <f t="shared" si="17"/>
        <v>20849</v>
      </c>
      <c r="E95" s="30">
        <v>10558</v>
      </c>
      <c r="F95" s="30">
        <v>10291</v>
      </c>
      <c r="G95" s="30">
        <f t="shared" si="18"/>
        <v>48215</v>
      </c>
      <c r="H95" s="30">
        <v>26006</v>
      </c>
      <c r="I95" s="30">
        <v>22209</v>
      </c>
    </row>
    <row r="96" spans="1:9" ht="19.5" customHeight="1">
      <c r="A96" s="30"/>
      <c r="B96" s="85" t="s">
        <v>187</v>
      </c>
      <c r="C96" s="30">
        <f t="shared" si="16"/>
        <v>219795</v>
      </c>
      <c r="D96" s="30">
        <f t="shared" si="17"/>
        <v>50188</v>
      </c>
      <c r="E96" s="30">
        <v>5070</v>
      </c>
      <c r="F96" s="30">
        <v>45118</v>
      </c>
      <c r="G96" s="30">
        <f t="shared" si="18"/>
        <v>169607</v>
      </c>
      <c r="H96" s="30">
        <v>116726</v>
      </c>
      <c r="I96" s="30">
        <v>52881</v>
      </c>
    </row>
    <row r="97" spans="1:9" ht="19.5" customHeight="1">
      <c r="A97" s="30"/>
      <c r="B97" s="85" t="s">
        <v>188</v>
      </c>
      <c r="C97" s="30">
        <f t="shared" si="16"/>
        <v>242111</v>
      </c>
      <c r="D97" s="30">
        <f t="shared" si="17"/>
        <v>178443</v>
      </c>
      <c r="E97" s="30">
        <v>39873</v>
      </c>
      <c r="F97" s="30">
        <v>138570</v>
      </c>
      <c r="G97" s="30">
        <f t="shared" si="18"/>
        <v>63668</v>
      </c>
      <c r="H97" s="30">
        <v>45405</v>
      </c>
      <c r="I97" s="30">
        <v>18263</v>
      </c>
    </row>
    <row r="98" spans="1:9" ht="19.5" customHeight="1">
      <c r="A98" s="30"/>
      <c r="B98" s="85" t="s">
        <v>189</v>
      </c>
      <c r="C98" s="30">
        <f t="shared" si="16"/>
        <v>128085</v>
      </c>
      <c r="D98" s="30">
        <f t="shared" si="17"/>
        <v>14981</v>
      </c>
      <c r="E98" s="30">
        <v>8476</v>
      </c>
      <c r="F98" s="30">
        <v>6505</v>
      </c>
      <c r="G98" s="30">
        <f t="shared" si="18"/>
        <v>113104</v>
      </c>
      <c r="H98" s="30">
        <v>44513</v>
      </c>
      <c r="I98" s="30">
        <v>68591</v>
      </c>
    </row>
    <row r="99" spans="1:9" ht="19.5" customHeight="1">
      <c r="A99" s="30"/>
      <c r="B99" s="85" t="s">
        <v>73</v>
      </c>
      <c r="C99" s="30">
        <f t="shared" si="16"/>
        <v>75091</v>
      </c>
      <c r="D99" s="30">
        <f t="shared" si="17"/>
        <v>6841</v>
      </c>
      <c r="E99" s="30">
        <v>2599</v>
      </c>
      <c r="F99" s="30">
        <v>4242</v>
      </c>
      <c r="G99" s="30">
        <f t="shared" si="18"/>
        <v>68250</v>
      </c>
      <c r="H99" s="30">
        <v>38657</v>
      </c>
      <c r="I99" s="30">
        <v>29593</v>
      </c>
    </row>
    <row r="100" spans="1:9" ht="19.5" customHeight="1">
      <c r="A100" s="30"/>
      <c r="B100" s="85" t="s">
        <v>190</v>
      </c>
      <c r="C100" s="30">
        <f t="shared" si="16"/>
        <v>71497</v>
      </c>
      <c r="D100" s="30">
        <f t="shared" si="17"/>
        <v>25857</v>
      </c>
      <c r="E100" s="30">
        <v>4123</v>
      </c>
      <c r="F100" s="30">
        <v>21734</v>
      </c>
      <c r="G100" s="30">
        <f t="shared" si="18"/>
        <v>45640</v>
      </c>
      <c r="H100" s="30">
        <v>25525</v>
      </c>
      <c r="I100" s="30">
        <v>20115</v>
      </c>
    </row>
    <row r="101" spans="1:9" ht="19.5" customHeight="1">
      <c r="A101" s="30"/>
      <c r="B101" s="85" t="s">
        <v>191</v>
      </c>
      <c r="C101" s="30">
        <f t="shared" si="16"/>
        <v>607122</v>
      </c>
      <c r="D101" s="30">
        <f t="shared" si="17"/>
        <v>61238</v>
      </c>
      <c r="E101" s="30">
        <v>41531</v>
      </c>
      <c r="F101" s="30">
        <v>19707</v>
      </c>
      <c r="G101" s="30">
        <f t="shared" si="18"/>
        <v>545884</v>
      </c>
      <c r="H101" s="30">
        <v>379964</v>
      </c>
      <c r="I101" s="30">
        <v>165920</v>
      </c>
    </row>
    <row r="102" spans="1:9" ht="19.5" customHeight="1">
      <c r="A102" s="30"/>
      <c r="B102" s="85" t="s">
        <v>192</v>
      </c>
      <c r="C102" s="30">
        <f t="shared" si="16"/>
        <v>406589</v>
      </c>
      <c r="D102" s="30">
        <f t="shared" si="17"/>
        <v>26998</v>
      </c>
      <c r="E102" s="30">
        <v>19716</v>
      </c>
      <c r="F102" s="30">
        <v>7282</v>
      </c>
      <c r="G102" s="30">
        <f t="shared" si="18"/>
        <v>379591</v>
      </c>
      <c r="H102" s="30">
        <v>271406</v>
      </c>
      <c r="I102" s="30">
        <v>108185</v>
      </c>
    </row>
    <row r="103" spans="1:9" ht="19.5" customHeight="1">
      <c r="A103" s="30"/>
      <c r="B103" s="85" t="s">
        <v>193</v>
      </c>
      <c r="C103" s="30">
        <f t="shared" si="16"/>
        <v>896537</v>
      </c>
      <c r="D103" s="30">
        <f t="shared" si="17"/>
        <v>873019</v>
      </c>
      <c r="E103" s="30">
        <v>491021</v>
      </c>
      <c r="F103" s="30">
        <v>381998</v>
      </c>
      <c r="G103" s="30">
        <f t="shared" si="18"/>
        <v>23518</v>
      </c>
      <c r="H103" s="30">
        <v>16031</v>
      </c>
      <c r="I103" s="30">
        <v>7487</v>
      </c>
    </row>
    <row r="104" spans="1:9" ht="19.5" customHeight="1">
      <c r="A104" s="30"/>
      <c r="B104" s="88" t="s">
        <v>194</v>
      </c>
      <c r="C104" s="30">
        <f t="shared" si="16"/>
        <v>94569</v>
      </c>
      <c r="D104" s="30">
        <f t="shared" si="17"/>
        <v>17186</v>
      </c>
      <c r="E104" s="30">
        <v>864</v>
      </c>
      <c r="F104" s="30">
        <v>16322</v>
      </c>
      <c r="G104" s="30">
        <f aca="true" t="shared" si="19" ref="G104:G110">SUM(H104:I104)</f>
        <v>77383</v>
      </c>
      <c r="H104" s="30">
        <v>52966</v>
      </c>
      <c r="I104" s="30">
        <v>24417</v>
      </c>
    </row>
    <row r="105" spans="1:9" ht="19.5" customHeight="1">
      <c r="A105" s="30"/>
      <c r="B105" s="85" t="s">
        <v>195</v>
      </c>
      <c r="C105" s="30">
        <f t="shared" si="16"/>
        <v>54430</v>
      </c>
      <c r="D105" s="30">
        <f t="shared" si="17"/>
        <v>4970</v>
      </c>
      <c r="E105" s="30">
        <v>3410</v>
      </c>
      <c r="F105" s="30">
        <v>1560</v>
      </c>
      <c r="G105" s="30">
        <f t="shared" si="19"/>
        <v>49460</v>
      </c>
      <c r="H105" s="30">
        <v>39700</v>
      </c>
      <c r="I105" s="30">
        <v>9760</v>
      </c>
    </row>
    <row r="106" spans="1:9" ht="19.5" customHeight="1">
      <c r="A106" s="30"/>
      <c r="B106" s="88" t="s">
        <v>196</v>
      </c>
      <c r="C106" s="30">
        <f t="shared" si="16"/>
        <v>206250</v>
      </c>
      <c r="D106" s="30">
        <f t="shared" si="17"/>
        <v>44314</v>
      </c>
      <c r="E106" s="30">
        <v>37078</v>
      </c>
      <c r="F106" s="30">
        <v>7236</v>
      </c>
      <c r="G106" s="30">
        <f t="shared" si="19"/>
        <v>161936</v>
      </c>
      <c r="H106" s="30">
        <v>146231</v>
      </c>
      <c r="I106" s="30">
        <v>15705</v>
      </c>
    </row>
    <row r="107" spans="1:9" ht="19.5" customHeight="1">
      <c r="A107" s="30"/>
      <c r="B107" s="186" t="s">
        <v>197</v>
      </c>
      <c r="C107" s="30">
        <f t="shared" si="16"/>
        <v>237193</v>
      </c>
      <c r="D107" s="30">
        <f t="shared" si="17"/>
        <v>159174</v>
      </c>
      <c r="E107" s="30">
        <v>112704</v>
      </c>
      <c r="F107" s="30">
        <v>46470</v>
      </c>
      <c r="G107" s="30">
        <f t="shared" si="19"/>
        <v>78019</v>
      </c>
      <c r="H107" s="30">
        <v>58126</v>
      </c>
      <c r="I107" s="30">
        <v>19893</v>
      </c>
    </row>
    <row r="108" spans="1:9" ht="19.5" customHeight="1">
      <c r="A108" s="30"/>
      <c r="B108" s="93" t="s">
        <v>198</v>
      </c>
      <c r="C108" s="30">
        <f t="shared" si="16"/>
        <v>25841</v>
      </c>
      <c r="D108" s="30">
        <f t="shared" si="17"/>
        <v>17051</v>
      </c>
      <c r="E108" s="30">
        <v>3693</v>
      </c>
      <c r="F108" s="30">
        <v>13358</v>
      </c>
      <c r="G108" s="30">
        <f t="shared" si="19"/>
        <v>8790</v>
      </c>
      <c r="H108" s="30">
        <v>7043</v>
      </c>
      <c r="I108" s="30">
        <v>1747</v>
      </c>
    </row>
    <row r="109" spans="1:9" ht="19.5" customHeight="1">
      <c r="A109" s="30"/>
      <c r="B109" s="85" t="s">
        <v>199</v>
      </c>
      <c r="C109" s="30">
        <f t="shared" si="16"/>
        <v>571804</v>
      </c>
      <c r="D109" s="30">
        <f t="shared" si="17"/>
        <v>188696</v>
      </c>
      <c r="E109" s="30">
        <v>71705</v>
      </c>
      <c r="F109" s="30">
        <v>116991</v>
      </c>
      <c r="G109" s="30">
        <f t="shared" si="19"/>
        <v>383108</v>
      </c>
      <c r="H109" s="30">
        <v>314148</v>
      </c>
      <c r="I109" s="30">
        <v>68960</v>
      </c>
    </row>
    <row r="110" spans="1:9" ht="19.5" customHeight="1">
      <c r="A110" s="30"/>
      <c r="B110" s="85" t="s">
        <v>200</v>
      </c>
      <c r="C110" s="30">
        <f t="shared" si="16"/>
        <v>1636010</v>
      </c>
      <c r="D110" s="30">
        <f t="shared" si="17"/>
        <v>1304012</v>
      </c>
      <c r="E110" s="30">
        <v>834567</v>
      </c>
      <c r="F110" s="30">
        <v>469445</v>
      </c>
      <c r="G110" s="30">
        <f t="shared" si="19"/>
        <v>331998</v>
      </c>
      <c r="H110" s="30">
        <v>282198</v>
      </c>
      <c r="I110" s="30">
        <v>49800</v>
      </c>
    </row>
    <row r="111" spans="1:9" ht="19.5" customHeight="1">
      <c r="A111" s="30"/>
      <c r="B111" s="85"/>
      <c r="C111" s="30"/>
      <c r="D111" s="30"/>
      <c r="E111" s="30"/>
      <c r="F111" s="30"/>
      <c r="G111" s="30"/>
      <c r="H111" s="30"/>
      <c r="I111" s="30"/>
    </row>
    <row r="112" spans="1:9" ht="19.5" customHeight="1">
      <c r="A112" s="91" t="s">
        <v>201</v>
      </c>
      <c r="B112" s="84"/>
      <c r="C112" s="91">
        <f aca="true" t="shared" si="20" ref="C112:C124">SUM(D112+G112)</f>
        <v>1956417</v>
      </c>
      <c r="D112" s="91">
        <f>SUM(E112:F112)</f>
        <v>1702447</v>
      </c>
      <c r="E112" s="91">
        <f>SUM(E113:E124)</f>
        <v>847631</v>
      </c>
      <c r="F112" s="91">
        <f>SUM(F113:F124)</f>
        <v>854816</v>
      </c>
      <c r="G112" s="91">
        <f>SUM(H112:I112)</f>
        <v>253970</v>
      </c>
      <c r="H112" s="91">
        <f>SUM(H113:H124)</f>
        <v>203730</v>
      </c>
      <c r="I112" s="91">
        <f>SUM(I113:I124)</f>
        <v>50240</v>
      </c>
    </row>
    <row r="113" spans="1:9" ht="19.5" customHeight="1">
      <c r="A113" s="30"/>
      <c r="B113" s="85" t="s">
        <v>202</v>
      </c>
      <c r="C113" s="30">
        <f t="shared" si="20"/>
        <v>149151</v>
      </c>
      <c r="D113" s="30">
        <f aca="true" t="shared" si="21" ref="D113:D124">SUM(E113:F113)</f>
        <v>136245</v>
      </c>
      <c r="E113" s="30">
        <v>14715</v>
      </c>
      <c r="F113" s="30">
        <v>121530</v>
      </c>
      <c r="G113" s="30">
        <f aca="true" t="shared" si="22" ref="G113:G124">SUM(H113:I113)</f>
        <v>12906</v>
      </c>
      <c r="H113" s="30">
        <v>6027</v>
      </c>
      <c r="I113" s="30">
        <v>6879</v>
      </c>
    </row>
    <row r="114" spans="1:9" ht="19.5" customHeight="1">
      <c r="A114" s="30"/>
      <c r="B114" s="85" t="s">
        <v>203</v>
      </c>
      <c r="C114" s="30">
        <f t="shared" si="20"/>
        <v>373682</v>
      </c>
      <c r="D114" s="30">
        <f t="shared" si="21"/>
        <v>351063</v>
      </c>
      <c r="E114" s="30">
        <v>160703</v>
      </c>
      <c r="F114" s="30">
        <v>190360</v>
      </c>
      <c r="G114" s="30">
        <f t="shared" si="22"/>
        <v>22619</v>
      </c>
      <c r="H114" s="30">
        <v>11628</v>
      </c>
      <c r="I114" s="30">
        <v>10991</v>
      </c>
    </row>
    <row r="115" spans="1:9" ht="19.5" customHeight="1">
      <c r="A115" s="30"/>
      <c r="B115" s="85" t="s">
        <v>204</v>
      </c>
      <c r="C115" s="30">
        <f t="shared" si="20"/>
        <v>49402</v>
      </c>
      <c r="D115" s="30">
        <f t="shared" si="21"/>
        <v>19746</v>
      </c>
      <c r="E115" s="30">
        <v>13552</v>
      </c>
      <c r="F115" s="30">
        <v>6194</v>
      </c>
      <c r="G115" s="30">
        <f t="shared" si="22"/>
        <v>29656</v>
      </c>
      <c r="H115" s="30">
        <v>21034</v>
      </c>
      <c r="I115" s="30">
        <v>8622</v>
      </c>
    </row>
    <row r="116" spans="1:9" ht="19.5" customHeight="1">
      <c r="A116" s="30"/>
      <c r="B116" s="85" t="s">
        <v>205</v>
      </c>
      <c r="C116" s="30">
        <f t="shared" si="20"/>
        <v>31963</v>
      </c>
      <c r="D116" s="30">
        <f t="shared" si="21"/>
        <v>28163</v>
      </c>
      <c r="E116" s="30">
        <v>7291</v>
      </c>
      <c r="F116" s="30">
        <v>20872</v>
      </c>
      <c r="G116" s="30">
        <f t="shared" si="22"/>
        <v>3800</v>
      </c>
      <c r="H116" s="30">
        <v>884</v>
      </c>
      <c r="I116" s="30">
        <v>2916</v>
      </c>
    </row>
    <row r="117" spans="1:9" ht="19.5" customHeight="1">
      <c r="A117" s="30"/>
      <c r="B117" s="88" t="s">
        <v>206</v>
      </c>
      <c r="C117" s="30">
        <f t="shared" si="20"/>
        <v>145000</v>
      </c>
      <c r="D117" s="30">
        <f t="shared" si="21"/>
        <v>145000</v>
      </c>
      <c r="E117" s="30">
        <v>24750</v>
      </c>
      <c r="F117" s="30">
        <v>120250</v>
      </c>
      <c r="G117" s="30">
        <f t="shared" si="22"/>
        <v>0</v>
      </c>
      <c r="H117" s="30">
        <v>0</v>
      </c>
      <c r="I117" s="30">
        <v>0</v>
      </c>
    </row>
    <row r="118" spans="1:9" ht="19.5" customHeight="1">
      <c r="A118" s="30"/>
      <c r="B118" s="85" t="s">
        <v>207</v>
      </c>
      <c r="C118" s="30">
        <f t="shared" si="20"/>
        <v>72969</v>
      </c>
      <c r="D118" s="30">
        <f t="shared" si="21"/>
        <v>69107</v>
      </c>
      <c r="E118" s="90">
        <v>76</v>
      </c>
      <c r="F118" s="90">
        <v>69031</v>
      </c>
      <c r="G118" s="30">
        <f t="shared" si="22"/>
        <v>3862</v>
      </c>
      <c r="H118" s="90">
        <v>1143</v>
      </c>
      <c r="I118" s="90">
        <v>2719</v>
      </c>
    </row>
    <row r="119" spans="1:9" ht="19.5" customHeight="1">
      <c r="A119" s="30"/>
      <c r="B119" s="85" t="s">
        <v>208</v>
      </c>
      <c r="C119" s="30">
        <f t="shared" si="20"/>
        <v>256492</v>
      </c>
      <c r="D119" s="30">
        <f t="shared" si="21"/>
        <v>256492</v>
      </c>
      <c r="E119" s="90">
        <v>159025</v>
      </c>
      <c r="F119" s="90">
        <v>97467</v>
      </c>
      <c r="G119" s="30">
        <f t="shared" si="22"/>
        <v>0</v>
      </c>
      <c r="H119" s="30">
        <v>0</v>
      </c>
      <c r="I119" s="30">
        <v>0</v>
      </c>
    </row>
    <row r="120" spans="1:9" ht="19.5" customHeight="1">
      <c r="A120" s="90"/>
      <c r="B120" s="85" t="s">
        <v>209</v>
      </c>
      <c r="C120" s="30">
        <f t="shared" si="20"/>
        <v>618552</v>
      </c>
      <c r="D120" s="30">
        <f t="shared" si="21"/>
        <v>458187</v>
      </c>
      <c r="E120" s="30">
        <v>337913</v>
      </c>
      <c r="F120" s="30">
        <v>120274</v>
      </c>
      <c r="G120" s="30">
        <f t="shared" si="22"/>
        <v>160365</v>
      </c>
      <c r="H120" s="30">
        <v>144328</v>
      </c>
      <c r="I120" s="30">
        <v>16037</v>
      </c>
    </row>
    <row r="121" spans="1:9" ht="19.5" customHeight="1">
      <c r="A121" s="30"/>
      <c r="B121" s="88" t="s">
        <v>210</v>
      </c>
      <c r="C121" s="30">
        <f t="shared" si="20"/>
        <v>87148</v>
      </c>
      <c r="D121" s="30">
        <f t="shared" si="21"/>
        <v>73854</v>
      </c>
      <c r="E121" s="30">
        <v>44497</v>
      </c>
      <c r="F121" s="30">
        <v>29357</v>
      </c>
      <c r="G121" s="30">
        <f t="shared" si="22"/>
        <v>13294</v>
      </c>
      <c r="H121" s="30">
        <v>11965</v>
      </c>
      <c r="I121" s="30">
        <v>1329</v>
      </c>
    </row>
    <row r="122" spans="1:9" ht="19.5" customHeight="1">
      <c r="A122" s="30"/>
      <c r="B122" s="88" t="s">
        <v>211</v>
      </c>
      <c r="C122" s="30">
        <f t="shared" si="20"/>
        <v>41685</v>
      </c>
      <c r="D122" s="30">
        <f t="shared" si="21"/>
        <v>37895</v>
      </c>
      <c r="E122" s="30">
        <v>18758</v>
      </c>
      <c r="F122" s="30">
        <v>19137</v>
      </c>
      <c r="G122" s="30">
        <f t="shared" si="22"/>
        <v>3790</v>
      </c>
      <c r="H122" s="30">
        <v>3411</v>
      </c>
      <c r="I122" s="30">
        <v>379</v>
      </c>
    </row>
    <row r="123" spans="1:9" ht="19.5" customHeight="1">
      <c r="A123" s="30"/>
      <c r="B123" s="88" t="s">
        <v>212</v>
      </c>
      <c r="C123" s="30">
        <f t="shared" si="20"/>
        <v>44549</v>
      </c>
      <c r="D123" s="30">
        <f t="shared" si="21"/>
        <v>40871</v>
      </c>
      <c r="E123" s="30">
        <v>10565</v>
      </c>
      <c r="F123" s="30">
        <v>30306</v>
      </c>
      <c r="G123" s="30">
        <f t="shared" si="22"/>
        <v>3678</v>
      </c>
      <c r="H123" s="30">
        <v>3310</v>
      </c>
      <c r="I123" s="30">
        <v>368</v>
      </c>
    </row>
    <row r="124" spans="1:9" ht="19.5" customHeight="1">
      <c r="A124" s="30"/>
      <c r="B124" s="85" t="s">
        <v>213</v>
      </c>
      <c r="C124" s="30">
        <f t="shared" si="20"/>
        <v>85824</v>
      </c>
      <c r="D124" s="30">
        <f t="shared" si="21"/>
        <v>85824</v>
      </c>
      <c r="E124" s="30">
        <v>55786</v>
      </c>
      <c r="F124" s="30">
        <v>30038</v>
      </c>
      <c r="G124" s="30">
        <f t="shared" si="22"/>
        <v>0</v>
      </c>
      <c r="H124" s="30">
        <v>0</v>
      </c>
      <c r="I124" s="30">
        <v>0</v>
      </c>
    </row>
    <row r="125" spans="1:2" ht="19.5" customHeight="1">
      <c r="A125" s="30"/>
      <c r="B125" s="85"/>
    </row>
    <row r="126" spans="1:9" ht="19.5" customHeight="1">
      <c r="A126" s="91" t="s">
        <v>214</v>
      </c>
      <c r="B126" s="84"/>
      <c r="C126" s="185">
        <f aca="true" t="shared" si="23" ref="C126:C134">SUM(D126+G126)</f>
        <v>336406</v>
      </c>
      <c r="D126" s="185">
        <f aca="true" t="shared" si="24" ref="D126:D134">SUM(E126:F126)</f>
        <v>282590</v>
      </c>
      <c r="E126" s="185">
        <f>SUM(E127:E134)</f>
        <v>142313</v>
      </c>
      <c r="F126" s="185">
        <f>SUM(F127:F134)</f>
        <v>140277</v>
      </c>
      <c r="G126" s="185">
        <f aca="true" t="shared" si="25" ref="G126:G134">SUM(H126:I126)</f>
        <v>53816</v>
      </c>
      <c r="H126" s="185">
        <f>SUM(H127:H134)</f>
        <v>39690</v>
      </c>
      <c r="I126" s="185">
        <f>SUM(I127:I134)</f>
        <v>14126</v>
      </c>
    </row>
    <row r="127" spans="1:9" ht="19.5" customHeight="1">
      <c r="A127" s="30"/>
      <c r="B127" s="85" t="s">
        <v>215</v>
      </c>
      <c r="C127" s="30">
        <f t="shared" si="23"/>
        <v>35337</v>
      </c>
      <c r="D127" s="30">
        <f t="shared" si="24"/>
        <v>35337</v>
      </c>
      <c r="E127" s="30">
        <v>16609</v>
      </c>
      <c r="F127" s="30">
        <v>18728</v>
      </c>
      <c r="G127" s="30">
        <f t="shared" si="25"/>
        <v>0</v>
      </c>
      <c r="H127" s="30">
        <v>0</v>
      </c>
      <c r="I127" s="30">
        <v>0</v>
      </c>
    </row>
    <row r="128" spans="1:9" ht="19.5" customHeight="1">
      <c r="A128" s="30"/>
      <c r="B128" s="85" t="s">
        <v>216</v>
      </c>
      <c r="C128" s="30">
        <f t="shared" si="23"/>
        <v>203526</v>
      </c>
      <c r="D128" s="30">
        <f t="shared" si="24"/>
        <v>199887</v>
      </c>
      <c r="E128" s="30">
        <v>105787</v>
      </c>
      <c r="F128" s="30">
        <v>94100</v>
      </c>
      <c r="G128" s="30">
        <f t="shared" si="25"/>
        <v>3639</v>
      </c>
      <c r="H128" s="30">
        <v>3289</v>
      </c>
      <c r="I128" s="30">
        <v>350</v>
      </c>
    </row>
    <row r="129" spans="1:9" ht="19.5" customHeight="1">
      <c r="A129" s="30"/>
      <c r="B129" s="85" t="s">
        <v>217</v>
      </c>
      <c r="C129" s="30">
        <f t="shared" si="23"/>
        <v>14021</v>
      </c>
      <c r="D129" s="30">
        <f t="shared" si="24"/>
        <v>0</v>
      </c>
      <c r="E129" s="30">
        <v>0</v>
      </c>
      <c r="F129" s="30">
        <v>0</v>
      </c>
      <c r="G129" s="30">
        <f t="shared" si="25"/>
        <v>14021</v>
      </c>
      <c r="H129" s="30">
        <v>9411</v>
      </c>
      <c r="I129" s="30">
        <v>4610</v>
      </c>
    </row>
    <row r="130" spans="1:9" ht="19.5" customHeight="1">
      <c r="A130" s="30"/>
      <c r="B130" s="85" t="s">
        <v>218</v>
      </c>
      <c r="C130" s="30">
        <f t="shared" si="23"/>
        <v>26692</v>
      </c>
      <c r="D130" s="30">
        <f t="shared" si="24"/>
        <v>21099</v>
      </c>
      <c r="E130" s="30">
        <v>7504</v>
      </c>
      <c r="F130" s="30">
        <v>13595</v>
      </c>
      <c r="G130" s="30">
        <f t="shared" si="25"/>
        <v>5593</v>
      </c>
      <c r="H130" s="30">
        <v>5096</v>
      </c>
      <c r="I130" s="30">
        <v>497</v>
      </c>
    </row>
    <row r="131" spans="1:9" ht="19.5" customHeight="1">
      <c r="A131" s="30"/>
      <c r="B131" s="85" t="s">
        <v>219</v>
      </c>
      <c r="C131" s="30">
        <f t="shared" si="23"/>
        <v>20673</v>
      </c>
      <c r="D131" s="30">
        <f t="shared" si="24"/>
        <v>20673</v>
      </c>
      <c r="E131" s="30">
        <v>8359</v>
      </c>
      <c r="F131" s="30">
        <v>12314</v>
      </c>
      <c r="G131" s="30">
        <f t="shared" si="25"/>
        <v>0</v>
      </c>
      <c r="H131" s="30">
        <v>0</v>
      </c>
      <c r="I131" s="30">
        <v>0</v>
      </c>
    </row>
    <row r="132" spans="1:9" ht="19.5" customHeight="1">
      <c r="A132" s="30"/>
      <c r="B132" s="85" t="s">
        <v>220</v>
      </c>
      <c r="C132" s="30">
        <f t="shared" si="23"/>
        <v>24043</v>
      </c>
      <c r="D132" s="30">
        <f t="shared" si="24"/>
        <v>0</v>
      </c>
      <c r="E132" s="30">
        <v>0</v>
      </c>
      <c r="F132" s="30">
        <v>0</v>
      </c>
      <c r="G132" s="30">
        <f t="shared" si="25"/>
        <v>24043</v>
      </c>
      <c r="H132" s="30">
        <v>16181</v>
      </c>
      <c r="I132" s="30">
        <v>7862</v>
      </c>
    </row>
    <row r="133" spans="1:9" ht="19.5" customHeight="1">
      <c r="A133" s="30"/>
      <c r="B133" s="85" t="s">
        <v>221</v>
      </c>
      <c r="C133" s="30">
        <f t="shared" si="23"/>
        <v>9434</v>
      </c>
      <c r="D133" s="30">
        <f t="shared" si="24"/>
        <v>2914</v>
      </c>
      <c r="E133" s="30">
        <v>2446</v>
      </c>
      <c r="F133" s="30">
        <v>468</v>
      </c>
      <c r="G133" s="30">
        <f t="shared" si="25"/>
        <v>6520</v>
      </c>
      <c r="H133" s="30">
        <v>5713</v>
      </c>
      <c r="I133" s="30">
        <v>807</v>
      </c>
    </row>
    <row r="134" spans="1:9" ht="19.5" customHeight="1">
      <c r="A134" s="30"/>
      <c r="B134" s="85" t="s">
        <v>222</v>
      </c>
      <c r="C134" s="30">
        <f t="shared" si="23"/>
        <v>2680</v>
      </c>
      <c r="D134" s="30">
        <f t="shared" si="24"/>
        <v>2680</v>
      </c>
      <c r="E134" s="30">
        <v>1608</v>
      </c>
      <c r="F134" s="30">
        <v>1072</v>
      </c>
      <c r="G134" s="30">
        <f t="shared" si="25"/>
        <v>0</v>
      </c>
      <c r="H134" s="30">
        <v>0</v>
      </c>
      <c r="I134" s="30">
        <v>0</v>
      </c>
    </row>
    <row r="135" spans="1:2" ht="19.5" customHeight="1">
      <c r="A135" s="30"/>
      <c r="B135" s="85"/>
    </row>
    <row r="136" spans="1:9" ht="19.5" customHeight="1">
      <c r="A136" s="91" t="s">
        <v>223</v>
      </c>
      <c r="B136" s="84"/>
      <c r="C136" s="185">
        <f aca="true" t="shared" si="26" ref="C136:C145">SUM(D136+G136)</f>
        <v>2783131</v>
      </c>
      <c r="D136" s="185">
        <f aca="true" t="shared" si="27" ref="D136:D145">SUM(E136:F136)</f>
        <v>2711979</v>
      </c>
      <c r="E136" s="185">
        <f>SUM(E137:E145)</f>
        <v>707548</v>
      </c>
      <c r="F136" s="185">
        <f>SUM(F137:F145)</f>
        <v>2004431</v>
      </c>
      <c r="G136" s="185">
        <f>SUM(H136:I136)</f>
        <v>71152</v>
      </c>
      <c r="H136" s="185">
        <f>SUM(H137:H145)</f>
        <v>61602</v>
      </c>
      <c r="I136" s="185">
        <f>SUM(I137:I145)</f>
        <v>9550</v>
      </c>
    </row>
    <row r="137" spans="1:9" ht="19.5" customHeight="1">
      <c r="A137" s="30"/>
      <c r="B137" s="85" t="s">
        <v>224</v>
      </c>
      <c r="C137" s="30">
        <f t="shared" si="26"/>
        <v>420000</v>
      </c>
      <c r="D137" s="30">
        <f t="shared" si="27"/>
        <v>420000</v>
      </c>
      <c r="E137" s="30">
        <v>40800</v>
      </c>
      <c r="F137" s="30">
        <v>379200</v>
      </c>
      <c r="G137" s="30">
        <f aca="true" t="shared" si="28" ref="G137:G145">SUM(H137:I137)</f>
        <v>0</v>
      </c>
      <c r="H137" s="30">
        <v>0</v>
      </c>
      <c r="I137" s="30">
        <v>0</v>
      </c>
    </row>
    <row r="138" spans="1:9" ht="19.5" customHeight="1">
      <c r="A138" s="30"/>
      <c r="B138" s="85" t="s">
        <v>225</v>
      </c>
      <c r="C138" s="30">
        <f t="shared" si="26"/>
        <v>170000</v>
      </c>
      <c r="D138" s="30">
        <f t="shared" si="27"/>
        <v>170000</v>
      </c>
      <c r="E138" s="30">
        <v>42500</v>
      </c>
      <c r="F138" s="30">
        <v>127500</v>
      </c>
      <c r="G138" s="30">
        <f t="shared" si="28"/>
        <v>0</v>
      </c>
      <c r="H138" s="30">
        <v>0</v>
      </c>
      <c r="I138" s="30">
        <v>0</v>
      </c>
    </row>
    <row r="139" spans="1:9" ht="19.5" customHeight="1">
      <c r="A139" s="30"/>
      <c r="B139" s="85" t="s">
        <v>226</v>
      </c>
      <c r="C139" s="30">
        <f t="shared" si="26"/>
        <v>142600</v>
      </c>
      <c r="D139" s="30">
        <f t="shared" si="27"/>
        <v>142600</v>
      </c>
      <c r="E139" s="30">
        <v>29000</v>
      </c>
      <c r="F139" s="30">
        <v>113600</v>
      </c>
      <c r="G139" s="30">
        <f t="shared" si="28"/>
        <v>0</v>
      </c>
      <c r="H139" s="30">
        <v>0</v>
      </c>
      <c r="I139" s="30">
        <v>0</v>
      </c>
    </row>
    <row r="140" spans="1:9" ht="19.5" customHeight="1">
      <c r="A140" s="30"/>
      <c r="B140" s="85" t="s">
        <v>227</v>
      </c>
      <c r="C140" s="30">
        <f t="shared" si="26"/>
        <v>118531</v>
      </c>
      <c r="D140" s="30">
        <f t="shared" si="27"/>
        <v>113231</v>
      </c>
      <c r="E140" s="30">
        <v>33100</v>
      </c>
      <c r="F140" s="30">
        <v>80131</v>
      </c>
      <c r="G140" s="30">
        <f t="shared" si="28"/>
        <v>5300</v>
      </c>
      <c r="H140" s="30">
        <v>2900</v>
      </c>
      <c r="I140" s="30">
        <v>2400</v>
      </c>
    </row>
    <row r="141" spans="1:9" ht="19.5" customHeight="1">
      <c r="A141" s="30"/>
      <c r="B141" s="85" t="s">
        <v>228</v>
      </c>
      <c r="C141" s="30">
        <f t="shared" si="26"/>
        <v>125000</v>
      </c>
      <c r="D141" s="30">
        <f t="shared" si="27"/>
        <v>123600</v>
      </c>
      <c r="E141" s="30">
        <v>500</v>
      </c>
      <c r="F141" s="30">
        <v>123100</v>
      </c>
      <c r="G141" s="30">
        <f t="shared" si="28"/>
        <v>1400</v>
      </c>
      <c r="H141" s="30">
        <v>1000</v>
      </c>
      <c r="I141" s="30">
        <v>400</v>
      </c>
    </row>
    <row r="142" spans="1:9" ht="19.5" customHeight="1">
      <c r="A142" s="30"/>
      <c r="B142" s="85" t="s">
        <v>229</v>
      </c>
      <c r="C142" s="30">
        <f t="shared" si="26"/>
        <v>155000</v>
      </c>
      <c r="D142" s="30">
        <f t="shared" si="27"/>
        <v>155000</v>
      </c>
      <c r="E142" s="30">
        <v>31000</v>
      </c>
      <c r="F142" s="30">
        <v>124000</v>
      </c>
      <c r="G142" s="30">
        <f t="shared" si="28"/>
        <v>0</v>
      </c>
      <c r="H142" s="30">
        <v>0</v>
      </c>
      <c r="I142" s="30">
        <v>0</v>
      </c>
    </row>
    <row r="143" spans="1:9" ht="19.5" customHeight="1">
      <c r="A143" s="30"/>
      <c r="B143" s="85" t="s">
        <v>230</v>
      </c>
      <c r="C143" s="30">
        <f t="shared" si="26"/>
        <v>200000</v>
      </c>
      <c r="D143" s="30">
        <f t="shared" si="27"/>
        <v>200000</v>
      </c>
      <c r="E143" s="30">
        <v>130000</v>
      </c>
      <c r="F143" s="30">
        <v>70000</v>
      </c>
      <c r="G143" s="30">
        <f t="shared" si="28"/>
        <v>0</v>
      </c>
      <c r="H143" s="30">
        <v>0</v>
      </c>
      <c r="I143" s="30">
        <v>0</v>
      </c>
    </row>
    <row r="144" spans="1:9" ht="19.5" customHeight="1">
      <c r="A144" s="30"/>
      <c r="B144" s="85" t="s">
        <v>231</v>
      </c>
      <c r="C144" s="30">
        <f t="shared" si="26"/>
        <v>227500</v>
      </c>
      <c r="D144" s="30">
        <f t="shared" si="27"/>
        <v>224150</v>
      </c>
      <c r="E144" s="30">
        <v>88400</v>
      </c>
      <c r="F144" s="30">
        <v>135750</v>
      </c>
      <c r="G144" s="30">
        <f t="shared" si="28"/>
        <v>3350</v>
      </c>
      <c r="H144" s="30">
        <v>2600</v>
      </c>
      <c r="I144" s="30">
        <v>750</v>
      </c>
    </row>
    <row r="145" spans="1:9" ht="19.5" customHeight="1">
      <c r="A145" s="30"/>
      <c r="B145" s="85" t="s">
        <v>232</v>
      </c>
      <c r="C145" s="30">
        <f t="shared" si="26"/>
        <v>1224500</v>
      </c>
      <c r="D145" s="30">
        <f t="shared" si="27"/>
        <v>1163398</v>
      </c>
      <c r="E145" s="30">
        <v>312248</v>
      </c>
      <c r="F145" s="30">
        <v>851150</v>
      </c>
      <c r="G145" s="30">
        <f t="shared" si="28"/>
        <v>61102</v>
      </c>
      <c r="H145" s="30">
        <v>55102</v>
      </c>
      <c r="I145" s="30">
        <v>6000</v>
      </c>
    </row>
    <row r="146" spans="1:9" ht="14.25">
      <c r="A146" s="77"/>
      <c r="B146" s="77"/>
      <c r="C146" s="74"/>
      <c r="D146" s="77"/>
      <c r="E146" s="77"/>
      <c r="F146" s="77"/>
      <c r="G146" s="77"/>
      <c r="H146" s="77"/>
      <c r="I146" s="77"/>
    </row>
    <row r="147" ht="14.25">
      <c r="A147" s="184" t="s">
        <v>98</v>
      </c>
    </row>
  </sheetData>
  <printOptions/>
  <pageMargins left="0.7874015748031497" right="0.3937007874015748" top="0.984251968503937" bottom="0.984251968503937" header="0.5118110236220472" footer="0.5118110236220472"/>
  <pageSetup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8.796875" defaultRowHeight="15"/>
  <cols>
    <col min="1" max="1" width="26.59765625" style="94" customWidth="1"/>
    <col min="2" max="2" width="11.59765625" style="94" customWidth="1"/>
    <col min="3" max="5" width="9.8984375" style="94" customWidth="1"/>
    <col min="6" max="6" width="25.3984375" style="94" customWidth="1"/>
    <col min="7" max="16384" width="10.59765625" style="94" customWidth="1"/>
  </cols>
  <sheetData>
    <row r="1" ht="14.25">
      <c r="A1" s="158" t="s">
        <v>233</v>
      </c>
    </row>
    <row r="3" spans="1:5" ht="14.25">
      <c r="A3" s="134" t="s">
        <v>234</v>
      </c>
      <c r="B3"/>
      <c r="C3"/>
      <c r="D3"/>
      <c r="E3"/>
    </row>
    <row r="4" spans="1:6" ht="15" thickBot="1">
      <c r="A4" s="135"/>
      <c r="B4" s="135"/>
      <c r="C4" s="135"/>
      <c r="D4"/>
      <c r="E4" s="135"/>
      <c r="F4" s="152" t="s">
        <v>235</v>
      </c>
    </row>
    <row r="5" spans="1:6" ht="15" thickTop="1">
      <c r="A5" s="136"/>
      <c r="B5" s="137"/>
      <c r="C5" s="137"/>
      <c r="D5" s="151"/>
      <c r="E5" s="167"/>
      <c r="F5" s="202" t="s">
        <v>236</v>
      </c>
    </row>
    <row r="6" spans="1:6" ht="16.5" customHeight="1">
      <c r="A6" s="138" t="s">
        <v>3</v>
      </c>
      <c r="B6" s="138" t="s">
        <v>237</v>
      </c>
      <c r="C6" s="138">
        <v>10</v>
      </c>
      <c r="D6" s="165">
        <v>11</v>
      </c>
      <c r="E6" s="168">
        <v>12</v>
      </c>
      <c r="F6" s="203" t="s">
        <v>238</v>
      </c>
    </row>
    <row r="7" spans="1:6" ht="14.25">
      <c r="A7" s="136"/>
      <c r="B7"/>
      <c r="C7"/>
      <c r="D7" s="166"/>
      <c r="E7" s="139"/>
      <c r="F7"/>
    </row>
    <row r="8" spans="1:6" ht="14.25">
      <c r="A8" s="140" t="s">
        <v>239</v>
      </c>
      <c r="B8" s="30"/>
      <c r="C8" s="166"/>
      <c r="D8" s="139"/>
      <c r="E8" s="139"/>
      <c r="F8" s="141" t="s">
        <v>240</v>
      </c>
    </row>
    <row r="9" spans="1:6" ht="14.25">
      <c r="A9" s="142" t="s">
        <v>241</v>
      </c>
      <c r="B9" s="144">
        <v>160837</v>
      </c>
      <c r="C9" s="34">
        <v>126113</v>
      </c>
      <c r="D9" s="144">
        <v>149335</v>
      </c>
      <c r="E9" s="170">
        <v>133412</v>
      </c>
      <c r="F9" s="143" t="s">
        <v>242</v>
      </c>
    </row>
    <row r="10" spans="1:6" ht="14.25">
      <c r="A10" s="142" t="s">
        <v>243</v>
      </c>
      <c r="B10" s="144">
        <v>26634</v>
      </c>
      <c r="C10" s="34">
        <v>20678</v>
      </c>
      <c r="D10" s="144">
        <v>24165</v>
      </c>
      <c r="E10" s="170">
        <v>21484</v>
      </c>
      <c r="F10" s="143" t="s">
        <v>244</v>
      </c>
    </row>
    <row r="11" spans="1:6" ht="14.25">
      <c r="A11" s="140" t="s">
        <v>245</v>
      </c>
      <c r="B11" s="144"/>
      <c r="C11" s="34"/>
      <c r="D11" s="144"/>
      <c r="E11" s="170"/>
      <c r="F11" s="143" t="s">
        <v>246</v>
      </c>
    </row>
    <row r="12" spans="1:6" ht="14.25">
      <c r="A12" s="142" t="s">
        <v>241</v>
      </c>
      <c r="B12" s="144">
        <v>163483</v>
      </c>
      <c r="C12" s="34">
        <v>140241</v>
      </c>
      <c r="D12" s="144">
        <v>142774</v>
      </c>
      <c r="E12" s="170">
        <v>121548</v>
      </c>
      <c r="F12" s="143" t="s">
        <v>247</v>
      </c>
    </row>
    <row r="13" spans="1:6" ht="14.25">
      <c r="A13" s="142" t="s">
        <v>243</v>
      </c>
      <c r="B13" s="144">
        <v>12618</v>
      </c>
      <c r="C13" s="34">
        <v>10775</v>
      </c>
      <c r="D13" s="144">
        <v>10845</v>
      </c>
      <c r="E13" s="170">
        <v>9175</v>
      </c>
      <c r="F13" s="143" t="s">
        <v>248</v>
      </c>
    </row>
    <row r="14" spans="1:6" ht="14.25">
      <c r="A14" s="140" t="s">
        <v>249</v>
      </c>
      <c r="B14" s="144"/>
      <c r="C14" s="34"/>
      <c r="D14" s="144"/>
      <c r="E14" s="170"/>
      <c r="F14" s="143" t="s">
        <v>250</v>
      </c>
    </row>
    <row r="15" spans="1:6" ht="14.25">
      <c r="A15" s="142" t="s">
        <v>241</v>
      </c>
      <c r="B15" s="144">
        <v>167814</v>
      </c>
      <c r="C15" s="34">
        <v>139289</v>
      </c>
      <c r="D15" s="144">
        <v>148279</v>
      </c>
      <c r="E15" s="170">
        <v>127729</v>
      </c>
      <c r="F15" s="143" t="s">
        <v>251</v>
      </c>
    </row>
    <row r="16" spans="1:6" ht="14.25">
      <c r="A16" s="142" t="s">
        <v>243</v>
      </c>
      <c r="B16" s="144">
        <v>16336</v>
      </c>
      <c r="C16" s="34">
        <v>13385</v>
      </c>
      <c r="D16" s="144">
        <v>14086</v>
      </c>
      <c r="E16" s="170">
        <v>12051</v>
      </c>
      <c r="F16" s="143" t="s">
        <v>248</v>
      </c>
    </row>
    <row r="17" spans="1:6" ht="14.25">
      <c r="A17" s="140" t="s">
        <v>252</v>
      </c>
      <c r="B17" s="144"/>
      <c r="C17" s="34"/>
      <c r="D17" s="144"/>
      <c r="E17" s="170"/>
      <c r="F17" s="143" t="s">
        <v>253</v>
      </c>
    </row>
    <row r="18" spans="1:6" ht="14.25">
      <c r="A18" s="142" t="s">
        <v>241</v>
      </c>
      <c r="B18" s="144">
        <v>52190</v>
      </c>
      <c r="C18" s="34">
        <v>49342</v>
      </c>
      <c r="D18" s="144">
        <v>52896</v>
      </c>
      <c r="E18" s="170">
        <v>46461</v>
      </c>
      <c r="F18" s="143" t="s">
        <v>254</v>
      </c>
    </row>
    <row r="19" spans="1:6" ht="14.25">
      <c r="A19" s="142" t="s">
        <v>243</v>
      </c>
      <c r="B19" s="144">
        <v>4941</v>
      </c>
      <c r="C19" s="34">
        <v>4718</v>
      </c>
      <c r="D19" s="144">
        <v>5003</v>
      </c>
      <c r="E19" s="170">
        <v>4390</v>
      </c>
      <c r="F19" s="143" t="s">
        <v>248</v>
      </c>
    </row>
    <row r="20" spans="1:6" ht="14.25">
      <c r="A20" s="145" t="s">
        <v>255</v>
      </c>
      <c r="B20" s="144"/>
      <c r="C20" s="34"/>
      <c r="D20" s="144"/>
      <c r="E20" s="170"/>
      <c r="F20" s="143" t="s">
        <v>256</v>
      </c>
    </row>
    <row r="21" spans="1:6" ht="14.25">
      <c r="A21" s="142" t="s">
        <v>241</v>
      </c>
      <c r="B21" s="144">
        <v>128009</v>
      </c>
      <c r="C21" s="34">
        <v>114653</v>
      </c>
      <c r="D21" s="144">
        <v>108678</v>
      </c>
      <c r="E21" s="170">
        <v>96504</v>
      </c>
      <c r="F21" s="143" t="s">
        <v>257</v>
      </c>
    </row>
    <row r="22" spans="1:6" ht="14.25">
      <c r="A22" s="142" t="s">
        <v>243</v>
      </c>
      <c r="B22" s="144">
        <v>9193</v>
      </c>
      <c r="C22" s="34">
        <v>8193</v>
      </c>
      <c r="D22" s="144">
        <v>7744</v>
      </c>
      <c r="E22" s="170">
        <v>6843</v>
      </c>
      <c r="F22" s="143" t="s">
        <v>258</v>
      </c>
    </row>
    <row r="23" spans="1:6" ht="14.25">
      <c r="A23" s="145" t="s">
        <v>259</v>
      </c>
      <c r="B23" s="144"/>
      <c r="C23" s="34"/>
      <c r="D23" s="144"/>
      <c r="E23" s="170"/>
      <c r="F23" s="141" t="s">
        <v>260</v>
      </c>
    </row>
    <row r="24" spans="1:6" ht="14.25">
      <c r="A24" s="142" t="s">
        <v>241</v>
      </c>
      <c r="B24" s="144">
        <v>45364</v>
      </c>
      <c r="C24" s="34">
        <v>33082</v>
      </c>
      <c r="D24" s="144">
        <v>33102</v>
      </c>
      <c r="E24" s="170">
        <v>26547</v>
      </c>
      <c r="F24" s="141" t="s">
        <v>261</v>
      </c>
    </row>
    <row r="25" spans="1:6" ht="14.25">
      <c r="A25" s="142" t="s">
        <v>243</v>
      </c>
      <c r="B25" s="144">
        <v>5954</v>
      </c>
      <c r="C25" s="34">
        <v>5681</v>
      </c>
      <c r="D25" s="144">
        <v>5127</v>
      </c>
      <c r="E25" s="170">
        <v>3943</v>
      </c>
      <c r="F25" s="146" t="s">
        <v>262</v>
      </c>
    </row>
    <row r="26" spans="1:6" ht="14.25">
      <c r="A26" s="138"/>
      <c r="B26" s="96"/>
      <c r="C26" s="96"/>
      <c r="D26" s="147"/>
      <c r="E26" s="96"/>
      <c r="F26" s="95"/>
    </row>
    <row r="27" spans="1:6" ht="14.25">
      <c r="A27" s="148" t="s">
        <v>263</v>
      </c>
      <c r="B27" s="149"/>
      <c r="C27" s="149"/>
      <c r="D27" s="149"/>
      <c r="E27"/>
      <c r="F27" s="90"/>
    </row>
    <row r="28" spans="1:4" ht="14.25">
      <c r="A28" s="97"/>
      <c r="B28" s="98"/>
      <c r="C28" s="98"/>
      <c r="D28" s="98"/>
    </row>
  </sheetData>
  <printOptions/>
  <pageMargins left="0.75" right="0.75" top="1" bottom="1" header="0.5" footer="0.5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8.796875" defaultRowHeight="15"/>
  <cols>
    <col min="1" max="1" width="19.19921875" style="100" customWidth="1"/>
    <col min="2" max="2" width="19.09765625" style="100" customWidth="1"/>
    <col min="3" max="3" width="10.5" style="100" customWidth="1"/>
    <col min="4" max="4" width="13.09765625" style="100" customWidth="1"/>
    <col min="5" max="5" width="19.09765625" style="100" customWidth="1"/>
    <col min="6" max="16384" width="10.59765625" style="100" customWidth="1"/>
  </cols>
  <sheetData>
    <row r="1" ht="14.25">
      <c r="A1" s="159" t="s">
        <v>233</v>
      </c>
    </row>
    <row r="3" ht="14.25">
      <c r="A3" s="99" t="s">
        <v>264</v>
      </c>
    </row>
    <row r="4" spans="1:5" ht="15" thickBot="1">
      <c r="A4" s="101"/>
      <c r="B4" s="101"/>
      <c r="C4" s="101"/>
      <c r="D4" s="101"/>
      <c r="E4" s="101"/>
    </row>
    <row r="5" spans="1:5" ht="15" thickTop="1">
      <c r="A5" s="102" t="s">
        <v>265</v>
      </c>
      <c r="B5" s="103" t="s">
        <v>266</v>
      </c>
      <c r="C5" s="104" t="s">
        <v>267</v>
      </c>
      <c r="D5" s="102" t="s">
        <v>268</v>
      </c>
      <c r="E5" s="103" t="s">
        <v>269</v>
      </c>
    </row>
    <row r="6" ht="14.25">
      <c r="B6" s="105"/>
    </row>
    <row r="7" spans="1:5" ht="16.5" customHeight="1">
      <c r="A7" s="106" t="s">
        <v>270</v>
      </c>
      <c r="B7" s="107" t="s">
        <v>271</v>
      </c>
      <c r="C7" s="106" t="s">
        <v>272</v>
      </c>
      <c r="D7" s="108" t="s">
        <v>273</v>
      </c>
      <c r="E7" s="100" t="s">
        <v>274</v>
      </c>
    </row>
    <row r="8" spans="1:5" ht="16.5" customHeight="1">
      <c r="A8" s="106" t="s">
        <v>275</v>
      </c>
      <c r="B8" s="107" t="s">
        <v>276</v>
      </c>
      <c r="C8" s="106" t="s">
        <v>277</v>
      </c>
      <c r="D8" s="108" t="s">
        <v>278</v>
      </c>
      <c r="E8" s="100" t="s">
        <v>279</v>
      </c>
    </row>
    <row r="9" spans="1:5" ht="16.5" customHeight="1">
      <c r="A9" s="106" t="s">
        <v>280</v>
      </c>
      <c r="B9" s="107" t="s">
        <v>281</v>
      </c>
      <c r="C9" s="106" t="s">
        <v>282</v>
      </c>
      <c r="D9" s="108" t="s">
        <v>283</v>
      </c>
      <c r="E9" s="100" t="s">
        <v>284</v>
      </c>
    </row>
    <row r="10" spans="1:5" ht="16.5" customHeight="1">
      <c r="A10" s="106" t="s">
        <v>285</v>
      </c>
      <c r="B10" s="107" t="s">
        <v>286</v>
      </c>
      <c r="C10" s="106" t="s">
        <v>287</v>
      </c>
      <c r="D10" s="108" t="s">
        <v>288</v>
      </c>
      <c r="E10" s="100" t="s">
        <v>289</v>
      </c>
    </row>
    <row r="11" spans="1:5" ht="15" customHeight="1">
      <c r="A11" s="106" t="s">
        <v>290</v>
      </c>
      <c r="B11" s="107" t="s">
        <v>281</v>
      </c>
      <c r="C11" s="106" t="s">
        <v>291</v>
      </c>
      <c r="D11" s="108" t="s">
        <v>292</v>
      </c>
      <c r="E11" s="100" t="s">
        <v>293</v>
      </c>
    </row>
    <row r="12" spans="1:5" ht="17.25" customHeight="1">
      <c r="A12" s="106" t="s">
        <v>78</v>
      </c>
      <c r="B12" s="107" t="s">
        <v>294</v>
      </c>
      <c r="C12" s="106" t="s">
        <v>295</v>
      </c>
      <c r="D12" s="108" t="s">
        <v>296</v>
      </c>
      <c r="E12" s="100" t="s">
        <v>297</v>
      </c>
    </row>
    <row r="13" spans="1:5" ht="17.25" customHeight="1">
      <c r="A13" s="180" t="s">
        <v>298</v>
      </c>
      <c r="B13" s="181" t="s">
        <v>299</v>
      </c>
      <c r="C13" s="180" t="s">
        <v>300</v>
      </c>
      <c r="D13" s="182" t="s">
        <v>301</v>
      </c>
      <c r="E13" s="159" t="s">
        <v>302</v>
      </c>
    </row>
    <row r="14" spans="1:5" ht="14.25">
      <c r="A14" s="109"/>
      <c r="B14" s="110"/>
      <c r="C14" s="109"/>
      <c r="D14" s="109"/>
      <c r="E14" s="109"/>
    </row>
    <row r="15" ht="14.25">
      <c r="A15" s="159" t="s">
        <v>303</v>
      </c>
    </row>
  </sheetData>
  <printOptions/>
  <pageMargins left="0.75" right="0.75" top="1" bottom="1" header="0.5" footer="0.5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11" style="0" customWidth="1"/>
    <col min="3" max="3" width="45" style="0" customWidth="1"/>
    <col min="4" max="4" width="18.59765625" style="0" customWidth="1"/>
    <col min="5" max="16384" width="11" style="0" customWidth="1"/>
  </cols>
  <sheetData>
    <row r="1" spans="1:5" ht="14.25">
      <c r="A1" s="156"/>
      <c r="B1" s="66"/>
      <c r="C1" s="66"/>
      <c r="D1" s="157" t="s">
        <v>304</v>
      </c>
      <c r="E1" s="156"/>
    </row>
    <row r="2" spans="1:4" ht="14.25">
      <c r="A2" s="66"/>
      <c r="B2" s="66"/>
      <c r="C2" s="66"/>
      <c r="D2" s="66"/>
    </row>
    <row r="3" spans="1:4" ht="14.25">
      <c r="A3" s="67" t="s">
        <v>305</v>
      </c>
      <c r="B3" s="66"/>
      <c r="C3" s="66"/>
      <c r="D3" s="66"/>
    </row>
    <row r="4" spans="1:4" ht="15" thickBot="1">
      <c r="A4" s="68"/>
      <c r="B4" s="69"/>
      <c r="C4" s="68"/>
      <c r="D4" s="70"/>
    </row>
    <row r="5" spans="1:4" ht="14.25" customHeight="1" thickTop="1">
      <c r="A5" s="198" t="s">
        <v>306</v>
      </c>
      <c r="B5" s="199"/>
      <c r="C5" s="200" t="s">
        <v>307</v>
      </c>
      <c r="D5" s="201" t="s">
        <v>308</v>
      </c>
    </row>
    <row r="6" spans="1:4" ht="14.25">
      <c r="A6" s="66"/>
      <c r="B6" s="82"/>
      <c r="C6" s="83"/>
      <c r="D6" s="83"/>
    </row>
    <row r="7" spans="1:4" ht="14.25">
      <c r="A7" s="67" t="s">
        <v>309</v>
      </c>
      <c r="B7" s="84"/>
      <c r="C7" s="91"/>
      <c r="D7" s="91"/>
    </row>
    <row r="8" spans="1:4" ht="14.25">
      <c r="A8" s="67"/>
      <c r="B8" s="193" t="s">
        <v>310</v>
      </c>
      <c r="C8" s="34" t="s">
        <v>311</v>
      </c>
      <c r="D8" s="204" t="s">
        <v>312</v>
      </c>
    </row>
    <row r="9" spans="1:4" ht="14.25">
      <c r="A9" s="67"/>
      <c r="B9" s="193" t="s">
        <v>282</v>
      </c>
      <c r="C9" s="34" t="s">
        <v>313</v>
      </c>
      <c r="D9" s="204" t="s">
        <v>314</v>
      </c>
    </row>
    <row r="10" spans="1:4" ht="14.25">
      <c r="A10" s="67"/>
      <c r="B10" s="194" t="s">
        <v>315</v>
      </c>
      <c r="C10" s="196" t="s">
        <v>316</v>
      </c>
      <c r="D10" s="204" t="s">
        <v>317</v>
      </c>
    </row>
    <row r="11" spans="1:4" ht="14.25">
      <c r="A11" s="67"/>
      <c r="B11" s="194" t="s">
        <v>318</v>
      </c>
      <c r="C11" s="196" t="s">
        <v>319</v>
      </c>
      <c r="D11" s="204" t="s">
        <v>320</v>
      </c>
    </row>
    <row r="12" spans="1:4" ht="14.25">
      <c r="A12" s="67"/>
      <c r="B12" s="194" t="s">
        <v>315</v>
      </c>
      <c r="C12" s="196" t="s">
        <v>321</v>
      </c>
      <c r="D12" s="204" t="s">
        <v>322</v>
      </c>
    </row>
    <row r="13" spans="1:4" ht="14.25">
      <c r="A13" s="67"/>
      <c r="B13" s="194" t="s">
        <v>315</v>
      </c>
      <c r="C13" s="196" t="s">
        <v>323</v>
      </c>
      <c r="D13" s="204" t="s">
        <v>324</v>
      </c>
    </row>
    <row r="14" spans="1:4" ht="14.25">
      <c r="A14" s="67"/>
      <c r="B14" s="194" t="s">
        <v>325</v>
      </c>
      <c r="C14" s="196" t="s">
        <v>326</v>
      </c>
      <c r="D14" s="204" t="s">
        <v>327</v>
      </c>
    </row>
    <row r="15" spans="1:4" ht="14.25">
      <c r="A15" s="67"/>
      <c r="B15" s="194" t="s">
        <v>315</v>
      </c>
      <c r="C15" s="196" t="s">
        <v>328</v>
      </c>
      <c r="D15" s="204" t="s">
        <v>329</v>
      </c>
    </row>
    <row r="16" spans="1:4" ht="14.25">
      <c r="A16" s="67"/>
      <c r="B16" s="194" t="s">
        <v>315</v>
      </c>
      <c r="C16" s="196" t="s">
        <v>330</v>
      </c>
      <c r="D16" s="204" t="s">
        <v>331</v>
      </c>
    </row>
    <row r="17" spans="1:4" ht="14.25">
      <c r="A17" s="67"/>
      <c r="B17" s="194" t="s">
        <v>315</v>
      </c>
      <c r="C17" s="196" t="s">
        <v>332</v>
      </c>
      <c r="D17" s="204" t="s">
        <v>333</v>
      </c>
    </row>
    <row r="18" spans="1:4" ht="14.25">
      <c r="A18" s="67"/>
      <c r="B18" s="194" t="s">
        <v>315</v>
      </c>
      <c r="C18" s="196" t="s">
        <v>334</v>
      </c>
      <c r="D18" s="204" t="s">
        <v>335</v>
      </c>
    </row>
    <row r="19" spans="1:4" ht="14.25">
      <c r="A19" s="67"/>
      <c r="B19" s="194" t="s">
        <v>315</v>
      </c>
      <c r="C19" s="196" t="s">
        <v>336</v>
      </c>
      <c r="D19" s="204" t="s">
        <v>337</v>
      </c>
    </row>
    <row r="20" spans="1:4" ht="14.25">
      <c r="A20" s="67"/>
      <c r="B20" s="194" t="s">
        <v>338</v>
      </c>
      <c r="C20" s="196" t="s">
        <v>339</v>
      </c>
      <c r="D20" s="204" t="s">
        <v>340</v>
      </c>
    </row>
    <row r="21" spans="1:4" ht="14.25">
      <c r="A21" s="67"/>
      <c r="B21" s="194" t="s">
        <v>315</v>
      </c>
      <c r="C21" s="196" t="s">
        <v>341</v>
      </c>
      <c r="D21" s="204" t="s">
        <v>342</v>
      </c>
    </row>
    <row r="22" spans="1:4" ht="14.25">
      <c r="A22" s="67"/>
      <c r="B22" s="194" t="s">
        <v>343</v>
      </c>
      <c r="C22" s="196" t="s">
        <v>344</v>
      </c>
      <c r="D22" s="204" t="s">
        <v>345</v>
      </c>
    </row>
    <row r="23" spans="1:4" ht="14.25">
      <c r="A23" s="67"/>
      <c r="B23" s="194" t="s">
        <v>346</v>
      </c>
      <c r="C23" s="196" t="s">
        <v>347</v>
      </c>
      <c r="D23" s="204" t="s">
        <v>348</v>
      </c>
    </row>
    <row r="24" spans="1:4" ht="14.25">
      <c r="A24" s="67"/>
      <c r="B24" s="194" t="s">
        <v>295</v>
      </c>
      <c r="C24" s="196" t="s">
        <v>349</v>
      </c>
      <c r="D24" s="204" t="s">
        <v>350</v>
      </c>
    </row>
    <row r="25" spans="1:4" ht="14.25">
      <c r="A25" s="67"/>
      <c r="B25" s="194" t="s">
        <v>315</v>
      </c>
      <c r="C25" s="196" t="s">
        <v>351</v>
      </c>
      <c r="D25" s="204" t="s">
        <v>352</v>
      </c>
    </row>
    <row r="26" spans="1:4" ht="14.25">
      <c r="A26" s="67"/>
      <c r="B26" s="194" t="s">
        <v>315</v>
      </c>
      <c r="C26" s="196" t="s">
        <v>353</v>
      </c>
      <c r="D26" s="204" t="s">
        <v>354</v>
      </c>
    </row>
    <row r="27" spans="1:4" ht="14.25">
      <c r="A27" s="67"/>
      <c r="B27" s="194" t="s">
        <v>315</v>
      </c>
      <c r="C27" s="196" t="s">
        <v>355</v>
      </c>
      <c r="D27" s="204" t="s">
        <v>356</v>
      </c>
    </row>
    <row r="28" spans="1:4" ht="14.25">
      <c r="A28" s="67"/>
      <c r="B28" s="194" t="s">
        <v>315</v>
      </c>
      <c r="C28" s="196" t="s">
        <v>357</v>
      </c>
      <c r="D28" s="204" t="s">
        <v>358</v>
      </c>
    </row>
    <row r="29" spans="1:4" ht="14.25">
      <c r="A29" s="67"/>
      <c r="B29" s="194" t="s">
        <v>315</v>
      </c>
      <c r="C29" s="196" t="s">
        <v>359</v>
      </c>
      <c r="D29" s="204" t="s">
        <v>360</v>
      </c>
    </row>
    <row r="30" spans="1:4" ht="14.25">
      <c r="A30" s="67"/>
      <c r="B30" s="194" t="s">
        <v>361</v>
      </c>
      <c r="C30" s="196" t="s">
        <v>362</v>
      </c>
      <c r="D30" s="204" t="s">
        <v>363</v>
      </c>
    </row>
    <row r="31" spans="1:4" ht="14.25">
      <c r="A31" s="67"/>
      <c r="B31" s="194" t="s">
        <v>364</v>
      </c>
      <c r="C31" s="196" t="s">
        <v>365</v>
      </c>
      <c r="D31" s="204" t="s">
        <v>366</v>
      </c>
    </row>
    <row r="32" spans="1:4" ht="14.25">
      <c r="A32" s="67"/>
      <c r="B32" s="194" t="s">
        <v>367</v>
      </c>
      <c r="C32" s="196" t="s">
        <v>368</v>
      </c>
      <c r="D32" s="204" t="s">
        <v>369</v>
      </c>
    </row>
    <row r="33" spans="1:4" ht="14.25">
      <c r="A33" s="67"/>
      <c r="B33" s="194" t="s">
        <v>370</v>
      </c>
      <c r="C33" s="196" t="s">
        <v>371</v>
      </c>
      <c r="D33" s="204" t="s">
        <v>372</v>
      </c>
    </row>
    <row r="34" spans="1:4" ht="14.25">
      <c r="A34" s="67"/>
      <c r="B34" s="194"/>
      <c r="C34" s="196"/>
      <c r="D34" s="204"/>
    </row>
    <row r="35" spans="1:4" ht="14.25">
      <c r="A35" s="67" t="s">
        <v>373</v>
      </c>
      <c r="B35" s="194"/>
      <c r="C35" s="196"/>
      <c r="D35" s="204"/>
    </row>
    <row r="36" spans="1:4" ht="14.25">
      <c r="A36" s="67"/>
      <c r="B36" s="194" t="s">
        <v>272</v>
      </c>
      <c r="C36" s="196" t="s">
        <v>374</v>
      </c>
      <c r="D36" s="204" t="s">
        <v>375</v>
      </c>
    </row>
    <row r="37" spans="1:4" ht="14.25">
      <c r="A37" s="67"/>
      <c r="B37" s="194" t="s">
        <v>376</v>
      </c>
      <c r="C37" s="196" t="s">
        <v>377</v>
      </c>
      <c r="D37" s="204" t="s">
        <v>378</v>
      </c>
    </row>
    <row r="38" spans="1:4" ht="14.25">
      <c r="A38" s="67"/>
      <c r="B38" s="194" t="s">
        <v>315</v>
      </c>
      <c r="C38" s="196" t="s">
        <v>379</v>
      </c>
      <c r="D38" s="204" t="s">
        <v>380</v>
      </c>
    </row>
    <row r="39" spans="1:4" ht="14.25">
      <c r="A39" s="67"/>
      <c r="B39" s="194" t="s">
        <v>381</v>
      </c>
      <c r="C39" s="196" t="s">
        <v>382</v>
      </c>
      <c r="D39" s="204" t="s">
        <v>383</v>
      </c>
    </row>
    <row r="40" spans="1:4" ht="14.25">
      <c r="A40" s="67"/>
      <c r="B40" s="194" t="s">
        <v>384</v>
      </c>
      <c r="C40" s="196" t="s">
        <v>385</v>
      </c>
      <c r="D40" s="204" t="s">
        <v>386</v>
      </c>
    </row>
    <row r="41" spans="1:4" ht="14.25">
      <c r="A41" s="67"/>
      <c r="B41" s="194" t="s">
        <v>315</v>
      </c>
      <c r="C41" s="196" t="s">
        <v>387</v>
      </c>
      <c r="D41" s="204" t="s">
        <v>388</v>
      </c>
    </row>
    <row r="42" spans="1:4" ht="14.25">
      <c r="A42" s="67"/>
      <c r="B42" s="194" t="s">
        <v>389</v>
      </c>
      <c r="C42" s="196" t="s">
        <v>390</v>
      </c>
      <c r="D42" s="204" t="s">
        <v>391</v>
      </c>
    </row>
    <row r="43" spans="1:4" ht="14.25">
      <c r="A43" s="67"/>
      <c r="B43" s="194" t="s">
        <v>315</v>
      </c>
      <c r="C43" s="196" t="s">
        <v>392</v>
      </c>
      <c r="D43" s="204" t="s">
        <v>393</v>
      </c>
    </row>
    <row r="44" spans="1:4" ht="14.25">
      <c r="A44" s="67"/>
      <c r="B44" s="194" t="s">
        <v>394</v>
      </c>
      <c r="C44" s="196" t="s">
        <v>395</v>
      </c>
      <c r="D44" s="204" t="s">
        <v>396</v>
      </c>
    </row>
    <row r="45" spans="1:4" ht="14.25">
      <c r="A45" s="67"/>
      <c r="B45" s="194" t="s">
        <v>397</v>
      </c>
      <c r="C45" s="196" t="s">
        <v>398</v>
      </c>
      <c r="D45" s="204" t="s">
        <v>399</v>
      </c>
    </row>
    <row r="46" spans="1:4" ht="14.25">
      <c r="A46" s="67"/>
      <c r="B46" s="194" t="s">
        <v>315</v>
      </c>
      <c r="C46" s="196" t="s">
        <v>400</v>
      </c>
      <c r="D46" s="204" t="s">
        <v>401</v>
      </c>
    </row>
    <row r="47" spans="1:4" ht="14.25">
      <c r="A47" s="67"/>
      <c r="B47" s="194" t="s">
        <v>315</v>
      </c>
      <c r="C47" s="196" t="s">
        <v>402</v>
      </c>
      <c r="D47" s="204" t="s">
        <v>403</v>
      </c>
    </row>
    <row r="48" spans="1:4" ht="14.25">
      <c r="A48" s="67"/>
      <c r="B48" s="194" t="s">
        <v>404</v>
      </c>
      <c r="C48" s="196" t="s">
        <v>405</v>
      </c>
      <c r="D48" s="204" t="s">
        <v>406</v>
      </c>
    </row>
    <row r="49" spans="1:4" ht="14.25">
      <c r="A49" s="67"/>
      <c r="B49" s="194"/>
      <c r="C49" s="196"/>
      <c r="D49" s="204"/>
    </row>
    <row r="50" spans="1:4" ht="14.25">
      <c r="A50" s="67" t="s">
        <v>407</v>
      </c>
      <c r="B50" s="194"/>
      <c r="C50" s="196"/>
      <c r="D50" s="204"/>
    </row>
    <row r="51" spans="1:4" ht="14.25">
      <c r="A51" s="67"/>
      <c r="B51" s="194" t="s">
        <v>408</v>
      </c>
      <c r="C51" s="196" t="s">
        <v>409</v>
      </c>
      <c r="D51" s="204" t="s">
        <v>410</v>
      </c>
    </row>
    <row r="52" spans="1:4" ht="14.25">
      <c r="A52" s="67"/>
      <c r="B52" s="194" t="s">
        <v>315</v>
      </c>
      <c r="C52" s="196" t="s">
        <v>411</v>
      </c>
      <c r="D52" s="204" t="s">
        <v>412</v>
      </c>
    </row>
    <row r="53" spans="1:4" ht="14.25">
      <c r="A53" s="67"/>
      <c r="B53" s="194" t="s">
        <v>413</v>
      </c>
      <c r="C53" s="196" t="s">
        <v>414</v>
      </c>
      <c r="D53" s="204" t="s">
        <v>415</v>
      </c>
    </row>
    <row r="54" spans="1:4" ht="14.25">
      <c r="A54" s="67"/>
      <c r="B54" s="194" t="s">
        <v>300</v>
      </c>
      <c r="C54" s="196" t="s">
        <v>416</v>
      </c>
      <c r="D54" s="204" t="s">
        <v>417</v>
      </c>
    </row>
    <row r="55" spans="1:4" ht="14.25">
      <c r="A55" s="67"/>
      <c r="B55" s="194" t="s">
        <v>418</v>
      </c>
      <c r="C55" s="196" t="s">
        <v>419</v>
      </c>
      <c r="D55" s="204" t="s">
        <v>420</v>
      </c>
    </row>
    <row r="56" spans="1:4" ht="14.25">
      <c r="A56" s="67"/>
      <c r="B56" s="194" t="s">
        <v>421</v>
      </c>
      <c r="C56" s="196" t="s">
        <v>422</v>
      </c>
      <c r="D56" s="204" t="s">
        <v>423</v>
      </c>
    </row>
    <row r="57" spans="1:4" ht="14.25">
      <c r="A57" s="67"/>
      <c r="B57" s="194" t="s">
        <v>424</v>
      </c>
      <c r="C57" s="196" t="s">
        <v>425</v>
      </c>
      <c r="D57" s="204" t="s">
        <v>426</v>
      </c>
    </row>
    <row r="58" spans="1:4" ht="14.25">
      <c r="A58" s="77"/>
      <c r="B58" s="77"/>
      <c r="C58" s="74"/>
      <c r="D58" s="79"/>
    </row>
    <row r="59" spans="1:4" ht="14.25">
      <c r="A59" s="184" t="s">
        <v>427</v>
      </c>
      <c r="B59" s="66"/>
      <c r="C59" s="66"/>
      <c r="D59" s="66"/>
    </row>
    <row r="60" spans="1:4" ht="14.25">
      <c r="A60" s="66"/>
      <c r="B60" s="66"/>
      <c r="C60" s="66"/>
      <c r="D60" s="66"/>
    </row>
  </sheetData>
  <printOptions/>
  <pageMargins left="0.75" right="0.75" top="1" bottom="1" header="0.512" footer="0.51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10.59765625" style="0" customWidth="1"/>
    <col min="3" max="3" width="45" style="0" customWidth="1"/>
    <col min="4" max="4" width="8.59765625" style="0" customWidth="1"/>
    <col min="5" max="6" width="14.59765625" style="0" customWidth="1"/>
    <col min="7" max="16384" width="11" style="0" customWidth="1"/>
  </cols>
  <sheetData>
    <row r="1" spans="1:7" ht="14.25">
      <c r="A1" s="156" t="s">
        <v>428</v>
      </c>
      <c r="B1" s="66"/>
      <c r="C1" s="66"/>
      <c r="D1" s="66"/>
      <c r="E1" s="66"/>
      <c r="F1" s="157" t="s">
        <v>429</v>
      </c>
      <c r="G1" s="66"/>
    </row>
    <row r="2" spans="1:6" ht="14.25">
      <c r="A2" s="66"/>
      <c r="B2" s="66"/>
      <c r="C2" s="66"/>
      <c r="D2" s="66"/>
      <c r="E2" s="66"/>
      <c r="F2" s="66"/>
    </row>
    <row r="3" spans="1:6" ht="14.25">
      <c r="A3" s="67" t="s">
        <v>430</v>
      </c>
      <c r="B3" s="66"/>
      <c r="C3" s="66"/>
      <c r="D3" s="66"/>
      <c r="E3" s="66"/>
      <c r="F3" s="66"/>
    </row>
    <row r="4" spans="1:6" ht="15" thickBot="1">
      <c r="A4" s="68"/>
      <c r="B4" s="69"/>
      <c r="C4" s="68"/>
      <c r="D4" s="68"/>
      <c r="E4" s="68"/>
      <c r="F4" s="70"/>
    </row>
    <row r="5" spans="1:6" ht="15" thickTop="1">
      <c r="A5" s="187" t="s">
        <v>431</v>
      </c>
      <c r="B5" s="72"/>
      <c r="C5" s="188" t="s">
        <v>307</v>
      </c>
      <c r="D5" s="191" t="s">
        <v>432</v>
      </c>
      <c r="E5" s="189" t="s">
        <v>433</v>
      </c>
      <c r="F5" s="197"/>
    </row>
    <row r="6" spans="1:6" ht="14.25">
      <c r="A6" s="77"/>
      <c r="B6" s="78"/>
      <c r="C6" s="79"/>
      <c r="D6" s="192"/>
      <c r="E6" s="190" t="s">
        <v>268</v>
      </c>
      <c r="F6" s="190" t="s">
        <v>434</v>
      </c>
    </row>
    <row r="7" spans="1:6" ht="14.25">
      <c r="A7" s="66"/>
      <c r="B7" s="82"/>
      <c r="C7" s="83"/>
      <c r="D7" s="83"/>
      <c r="E7" s="83"/>
      <c r="F7" s="83"/>
    </row>
    <row r="8" spans="1:6" ht="14.25">
      <c r="A8" s="67" t="s">
        <v>309</v>
      </c>
      <c r="B8" s="84"/>
      <c r="C8" s="91"/>
      <c r="D8" s="91"/>
      <c r="E8" s="91"/>
      <c r="F8" s="91"/>
    </row>
    <row r="9" spans="1:6" ht="14.25">
      <c r="A9" s="67"/>
      <c r="B9" s="193" t="s">
        <v>318</v>
      </c>
      <c r="C9" s="34" t="s">
        <v>435</v>
      </c>
      <c r="D9" s="57">
        <v>18</v>
      </c>
      <c r="E9" s="57" t="s">
        <v>436</v>
      </c>
      <c r="F9" s="57" t="s">
        <v>437</v>
      </c>
    </row>
    <row r="10" spans="1:6" ht="14.25">
      <c r="A10" s="67"/>
      <c r="B10" s="193" t="s">
        <v>438</v>
      </c>
      <c r="C10" s="34" t="s">
        <v>439</v>
      </c>
      <c r="D10" s="57">
        <v>18</v>
      </c>
      <c r="E10" s="57" t="s">
        <v>440</v>
      </c>
      <c r="F10" s="57" t="s">
        <v>441</v>
      </c>
    </row>
    <row r="11" spans="1:6" ht="14.25">
      <c r="A11" s="67"/>
      <c r="B11" s="194" t="s">
        <v>364</v>
      </c>
      <c r="C11" s="196" t="s">
        <v>442</v>
      </c>
      <c r="D11" s="57">
        <v>18</v>
      </c>
      <c r="E11" s="57" t="s">
        <v>443</v>
      </c>
      <c r="F11" s="57" t="s">
        <v>444</v>
      </c>
    </row>
    <row r="12" spans="1:6" ht="14.25">
      <c r="A12" s="67"/>
      <c r="B12" s="194" t="s">
        <v>315</v>
      </c>
      <c r="C12" s="196" t="s">
        <v>445</v>
      </c>
      <c r="D12" s="57">
        <v>18</v>
      </c>
      <c r="E12" s="57" t="s">
        <v>446</v>
      </c>
      <c r="F12" s="57" t="s">
        <v>447</v>
      </c>
    </row>
    <row r="13" spans="1:6" ht="14.25">
      <c r="A13" s="67"/>
      <c r="B13" s="194" t="s">
        <v>448</v>
      </c>
      <c r="C13" s="196" t="s">
        <v>449</v>
      </c>
      <c r="D13" s="57">
        <v>18</v>
      </c>
      <c r="E13" s="57" t="s">
        <v>450</v>
      </c>
      <c r="F13" s="57" t="s">
        <v>451</v>
      </c>
    </row>
    <row r="14" spans="1:6" ht="14.25">
      <c r="A14" s="67"/>
      <c r="B14" s="194" t="s">
        <v>315</v>
      </c>
      <c r="C14" s="196" t="s">
        <v>452</v>
      </c>
      <c r="D14" s="57">
        <v>27</v>
      </c>
      <c r="E14" s="57" t="s">
        <v>453</v>
      </c>
      <c r="F14" s="57" t="s">
        <v>454</v>
      </c>
    </row>
    <row r="15" spans="1:6" ht="14.25">
      <c r="A15" s="67"/>
      <c r="B15" s="194"/>
      <c r="C15" s="196"/>
      <c r="D15" s="57"/>
      <c r="E15" s="57"/>
      <c r="F15" s="57"/>
    </row>
    <row r="16" spans="1:6" ht="14.25">
      <c r="A16" s="67" t="s">
        <v>373</v>
      </c>
      <c r="B16" s="194"/>
      <c r="C16" s="196"/>
      <c r="D16" s="57"/>
      <c r="E16" s="57"/>
      <c r="F16" s="57"/>
    </row>
    <row r="17" spans="1:6" ht="14.25">
      <c r="A17" s="67"/>
      <c r="B17" s="195" t="s">
        <v>455</v>
      </c>
      <c r="C17" s="196"/>
      <c r="D17" s="57"/>
      <c r="E17" s="57"/>
      <c r="F17" s="57"/>
    </row>
    <row r="18" spans="1:6" ht="14.25">
      <c r="A18" s="67"/>
      <c r="B18" s="194" t="s">
        <v>272</v>
      </c>
      <c r="C18" s="196" t="s">
        <v>456</v>
      </c>
      <c r="D18" s="57">
        <v>18</v>
      </c>
      <c r="E18" s="57" t="s">
        <v>457</v>
      </c>
      <c r="F18" s="57" t="s">
        <v>458</v>
      </c>
    </row>
    <row r="19" spans="1:6" ht="14.25">
      <c r="A19" s="67"/>
      <c r="B19" s="194" t="s">
        <v>315</v>
      </c>
      <c r="C19" s="196" t="s">
        <v>459</v>
      </c>
      <c r="D19" s="57">
        <v>9</v>
      </c>
      <c r="E19" s="57" t="s">
        <v>460</v>
      </c>
      <c r="F19" s="57" t="s">
        <v>461</v>
      </c>
    </row>
    <row r="20" spans="1:6" ht="14.25">
      <c r="A20" s="67"/>
      <c r="B20" s="194" t="s">
        <v>315</v>
      </c>
      <c r="C20" s="196" t="s">
        <v>462</v>
      </c>
      <c r="D20" s="57">
        <v>36</v>
      </c>
      <c r="E20" s="57" t="s">
        <v>463</v>
      </c>
      <c r="F20" s="57" t="s">
        <v>464</v>
      </c>
    </row>
    <row r="21" spans="1:6" ht="14.25">
      <c r="A21" s="67"/>
      <c r="B21" s="194" t="s">
        <v>465</v>
      </c>
      <c r="C21" s="196" t="s">
        <v>466</v>
      </c>
      <c r="D21" s="57">
        <v>18</v>
      </c>
      <c r="E21" s="57" t="s">
        <v>467</v>
      </c>
      <c r="F21" s="57" t="s">
        <v>468</v>
      </c>
    </row>
    <row r="22" spans="1:6" ht="14.25">
      <c r="A22" s="67"/>
      <c r="B22" s="194" t="s">
        <v>469</v>
      </c>
      <c r="C22" s="196" t="s">
        <v>470</v>
      </c>
      <c r="D22" s="57">
        <v>18</v>
      </c>
      <c r="E22" s="57" t="s">
        <v>471</v>
      </c>
      <c r="F22" s="57" t="s">
        <v>472</v>
      </c>
    </row>
    <row r="23" spans="1:6" ht="14.25">
      <c r="A23" s="67"/>
      <c r="B23" s="194" t="s">
        <v>376</v>
      </c>
      <c r="C23" s="196" t="s">
        <v>473</v>
      </c>
      <c r="D23" s="57">
        <v>27</v>
      </c>
      <c r="E23" s="57" t="s">
        <v>474</v>
      </c>
      <c r="F23" s="57" t="s">
        <v>475</v>
      </c>
    </row>
    <row r="24" spans="1:6" ht="14.25">
      <c r="A24" s="67"/>
      <c r="B24" s="194" t="s">
        <v>476</v>
      </c>
      <c r="C24" s="196" t="s">
        <v>477</v>
      </c>
      <c r="D24" s="57">
        <v>27</v>
      </c>
      <c r="E24" s="57" t="s">
        <v>478</v>
      </c>
      <c r="F24" s="57" t="s">
        <v>479</v>
      </c>
    </row>
    <row r="25" spans="1:6" ht="14.25">
      <c r="A25" s="67"/>
      <c r="B25" s="194" t="s">
        <v>480</v>
      </c>
      <c r="C25" s="196" t="s">
        <v>481</v>
      </c>
      <c r="D25" s="57">
        <v>9</v>
      </c>
      <c r="E25" s="57" t="s">
        <v>482</v>
      </c>
      <c r="F25" s="57" t="s">
        <v>483</v>
      </c>
    </row>
    <row r="26" spans="1:6" ht="14.25">
      <c r="A26" s="67"/>
      <c r="B26" s="194" t="s">
        <v>484</v>
      </c>
      <c r="C26" s="196" t="s">
        <v>485</v>
      </c>
      <c r="D26" s="57">
        <v>18</v>
      </c>
      <c r="E26" s="57" t="s">
        <v>486</v>
      </c>
      <c r="F26" s="57" t="s">
        <v>487</v>
      </c>
    </row>
    <row r="27" spans="1:6" ht="14.25">
      <c r="A27" s="67"/>
      <c r="B27" s="194"/>
      <c r="C27" s="196"/>
      <c r="D27" s="57"/>
      <c r="E27" s="57"/>
      <c r="F27" s="57"/>
    </row>
    <row r="28" spans="1:6" ht="14.25">
      <c r="A28" s="67"/>
      <c r="B28" s="195" t="s">
        <v>488</v>
      </c>
      <c r="C28" s="196"/>
      <c r="D28" s="57"/>
      <c r="E28" s="57"/>
      <c r="F28" s="57"/>
    </row>
    <row r="29" spans="1:6" ht="14.25">
      <c r="A29" s="67"/>
      <c r="B29" s="194" t="s">
        <v>489</v>
      </c>
      <c r="C29" s="196" t="s">
        <v>490</v>
      </c>
      <c r="D29" s="57">
        <v>18</v>
      </c>
      <c r="E29" s="57" t="s">
        <v>491</v>
      </c>
      <c r="F29" s="57" t="s">
        <v>492</v>
      </c>
    </row>
    <row r="30" spans="1:6" ht="14.25">
      <c r="A30" s="67"/>
      <c r="B30" s="194" t="s">
        <v>315</v>
      </c>
      <c r="C30" s="196" t="s">
        <v>493</v>
      </c>
      <c r="D30" s="57">
        <v>9</v>
      </c>
      <c r="E30" s="57" t="s">
        <v>494</v>
      </c>
      <c r="F30" s="57" t="s">
        <v>494</v>
      </c>
    </row>
    <row r="31" spans="1:6" ht="14.25">
      <c r="A31" s="67"/>
      <c r="B31" s="194" t="s">
        <v>315</v>
      </c>
      <c r="C31" s="196" t="s">
        <v>495</v>
      </c>
      <c r="D31" s="57">
        <v>18</v>
      </c>
      <c r="E31" s="57" t="s">
        <v>496</v>
      </c>
      <c r="F31" s="57" t="s">
        <v>497</v>
      </c>
    </row>
    <row r="32" spans="1:6" ht="14.25">
      <c r="A32" s="67"/>
      <c r="B32" s="194" t="s">
        <v>498</v>
      </c>
      <c r="C32" s="196" t="s">
        <v>499</v>
      </c>
      <c r="D32" s="57">
        <v>27</v>
      </c>
      <c r="E32" s="57" t="s">
        <v>500</v>
      </c>
      <c r="F32" s="57" t="s">
        <v>501</v>
      </c>
    </row>
    <row r="33" spans="1:6" ht="14.25">
      <c r="A33" s="67"/>
      <c r="B33" s="194" t="s">
        <v>315</v>
      </c>
      <c r="C33" s="196" t="s">
        <v>502</v>
      </c>
      <c r="D33" s="57">
        <v>18</v>
      </c>
      <c r="E33" s="57" t="s">
        <v>503</v>
      </c>
      <c r="F33" s="57" t="s">
        <v>504</v>
      </c>
    </row>
    <row r="34" spans="1:6" ht="14.25">
      <c r="A34" s="67"/>
      <c r="B34" s="194" t="s">
        <v>505</v>
      </c>
      <c r="C34" s="196" t="s">
        <v>506</v>
      </c>
      <c r="D34" s="57">
        <v>27</v>
      </c>
      <c r="E34" s="57" t="s">
        <v>507</v>
      </c>
      <c r="F34" s="57" t="s">
        <v>508</v>
      </c>
    </row>
    <row r="35" spans="1:6" ht="14.25">
      <c r="A35" s="67"/>
      <c r="B35" s="194" t="s">
        <v>384</v>
      </c>
      <c r="C35" s="196" t="s">
        <v>509</v>
      </c>
      <c r="D35" s="57">
        <v>18</v>
      </c>
      <c r="E35" s="57" t="s">
        <v>510</v>
      </c>
      <c r="F35" s="57" t="s">
        <v>511</v>
      </c>
    </row>
    <row r="36" spans="1:6" ht="14.25">
      <c r="A36" s="67"/>
      <c r="B36" s="194" t="s">
        <v>315</v>
      </c>
      <c r="C36" s="196" t="s">
        <v>512</v>
      </c>
      <c r="D36" s="57">
        <v>18</v>
      </c>
      <c r="E36" s="57" t="s">
        <v>513</v>
      </c>
      <c r="F36" s="57" t="s">
        <v>514</v>
      </c>
    </row>
    <row r="37" spans="1:6" ht="14.25">
      <c r="A37" s="67"/>
      <c r="B37" s="194" t="s">
        <v>515</v>
      </c>
      <c r="C37" s="196" t="s">
        <v>516</v>
      </c>
      <c r="D37" s="57">
        <v>18</v>
      </c>
      <c r="E37" s="57" t="s">
        <v>517</v>
      </c>
      <c r="F37" s="57" t="s">
        <v>518</v>
      </c>
    </row>
    <row r="38" spans="1:6" ht="14.25">
      <c r="A38" s="67"/>
      <c r="B38" s="194" t="s">
        <v>315</v>
      </c>
      <c r="C38" s="196" t="s">
        <v>519</v>
      </c>
      <c r="D38" s="57">
        <v>27</v>
      </c>
      <c r="E38" s="57" t="s">
        <v>520</v>
      </c>
      <c r="F38" s="57" t="s">
        <v>521</v>
      </c>
    </row>
    <row r="39" spans="1:6" ht="14.25">
      <c r="A39" s="67"/>
      <c r="B39" s="194" t="s">
        <v>522</v>
      </c>
      <c r="C39" s="196" t="s">
        <v>523</v>
      </c>
      <c r="D39" s="57">
        <v>27</v>
      </c>
      <c r="E39" s="57" t="s">
        <v>524</v>
      </c>
      <c r="F39" s="57" t="s">
        <v>525</v>
      </c>
    </row>
    <row r="40" spans="1:6" ht="14.25">
      <c r="A40" s="67"/>
      <c r="B40" s="194" t="s">
        <v>397</v>
      </c>
      <c r="C40" s="196" t="s">
        <v>526</v>
      </c>
      <c r="D40" s="57">
        <v>18</v>
      </c>
      <c r="E40" s="57" t="s">
        <v>527</v>
      </c>
      <c r="F40" s="57" t="s">
        <v>528</v>
      </c>
    </row>
    <row r="41" spans="1:6" ht="14.25">
      <c r="A41" s="67"/>
      <c r="B41" s="194"/>
      <c r="C41" s="196"/>
      <c r="D41" s="57"/>
      <c r="E41" s="57"/>
      <c r="F41" s="57"/>
    </row>
    <row r="42" spans="1:6" ht="14.25">
      <c r="A42" s="67"/>
      <c r="B42" s="195" t="s">
        <v>529</v>
      </c>
      <c r="C42" s="196"/>
      <c r="D42" s="57"/>
      <c r="E42" s="57"/>
      <c r="F42" s="57"/>
    </row>
    <row r="43" spans="1:6" ht="14.25">
      <c r="A43" s="67"/>
      <c r="B43" s="194" t="s">
        <v>530</v>
      </c>
      <c r="C43" s="196" t="s">
        <v>531</v>
      </c>
      <c r="D43" s="57">
        <v>18</v>
      </c>
      <c r="E43" s="57" t="s">
        <v>532</v>
      </c>
      <c r="F43" s="57" t="s">
        <v>533</v>
      </c>
    </row>
    <row r="44" spans="1:6" ht="14.25">
      <c r="A44" s="67"/>
      <c r="B44" s="194" t="s">
        <v>534</v>
      </c>
      <c r="C44" s="196" t="s">
        <v>535</v>
      </c>
      <c r="D44" s="57">
        <v>18</v>
      </c>
      <c r="E44" s="57" t="s">
        <v>536</v>
      </c>
      <c r="F44" s="57" t="s">
        <v>537</v>
      </c>
    </row>
    <row r="45" spans="1:6" ht="14.25">
      <c r="A45" s="67"/>
      <c r="B45" s="194" t="s">
        <v>315</v>
      </c>
      <c r="C45" s="196" t="s">
        <v>538</v>
      </c>
      <c r="D45" s="57">
        <v>36</v>
      </c>
      <c r="E45" s="57" t="s">
        <v>539</v>
      </c>
      <c r="F45" s="57" t="s">
        <v>540</v>
      </c>
    </row>
    <row r="46" spans="1:6" ht="14.25">
      <c r="A46" s="67"/>
      <c r="B46" s="194" t="s">
        <v>315</v>
      </c>
      <c r="C46" s="196" t="s">
        <v>541</v>
      </c>
      <c r="D46" s="57">
        <v>18</v>
      </c>
      <c r="E46" s="57" t="s">
        <v>542</v>
      </c>
      <c r="F46" s="57" t="s">
        <v>543</v>
      </c>
    </row>
    <row r="47" spans="1:6" ht="14.25">
      <c r="A47" s="67"/>
      <c r="B47" s="194" t="s">
        <v>315</v>
      </c>
      <c r="C47" s="196" t="s">
        <v>544</v>
      </c>
      <c r="D47" s="57">
        <v>18</v>
      </c>
      <c r="E47" s="57" t="s">
        <v>545</v>
      </c>
      <c r="F47" s="57" t="s">
        <v>546</v>
      </c>
    </row>
    <row r="48" spans="1:6" ht="14.25">
      <c r="A48" s="67"/>
      <c r="B48" s="194" t="s">
        <v>547</v>
      </c>
      <c r="C48" s="196" t="s">
        <v>548</v>
      </c>
      <c r="D48" s="57">
        <v>18</v>
      </c>
      <c r="E48" s="57" t="s">
        <v>549</v>
      </c>
      <c r="F48" s="57" t="s">
        <v>550</v>
      </c>
    </row>
    <row r="49" spans="1:6" ht="14.25">
      <c r="A49" s="67"/>
      <c r="B49" s="194" t="s">
        <v>315</v>
      </c>
      <c r="C49" s="196" t="s">
        <v>551</v>
      </c>
      <c r="D49" s="57">
        <v>18</v>
      </c>
      <c r="E49" s="57" t="s">
        <v>552</v>
      </c>
      <c r="F49" s="57" t="s">
        <v>553</v>
      </c>
    </row>
    <row r="50" spans="1:6" ht="14.25">
      <c r="A50" s="67"/>
      <c r="B50" s="194" t="s">
        <v>315</v>
      </c>
      <c r="C50" s="196" t="s">
        <v>554</v>
      </c>
      <c r="D50" s="57">
        <v>18</v>
      </c>
      <c r="E50" s="57" t="s">
        <v>555</v>
      </c>
      <c r="F50" s="57" t="s">
        <v>556</v>
      </c>
    </row>
    <row r="51" spans="1:6" ht="14.25">
      <c r="A51" s="67"/>
      <c r="B51" s="194" t="s">
        <v>557</v>
      </c>
      <c r="C51" s="196" t="s">
        <v>558</v>
      </c>
      <c r="D51" s="57">
        <v>36</v>
      </c>
      <c r="E51" s="57" t="s">
        <v>559</v>
      </c>
      <c r="F51" s="57" t="s">
        <v>560</v>
      </c>
    </row>
    <row r="52" spans="1:6" ht="14.25">
      <c r="A52" s="67"/>
      <c r="B52" s="194" t="s">
        <v>561</v>
      </c>
      <c r="C52" s="196" t="s">
        <v>562</v>
      </c>
      <c r="D52" s="57">
        <v>18</v>
      </c>
      <c r="E52" s="57" t="s">
        <v>563</v>
      </c>
      <c r="F52" s="57" t="s">
        <v>564</v>
      </c>
    </row>
    <row r="53" spans="1:6" ht="14.25">
      <c r="A53" s="67"/>
      <c r="B53" s="194" t="s">
        <v>565</v>
      </c>
      <c r="C53" s="196" t="s">
        <v>566</v>
      </c>
      <c r="D53" s="57">
        <v>18</v>
      </c>
      <c r="E53" s="57" t="s">
        <v>567</v>
      </c>
      <c r="F53" s="57" t="s">
        <v>568</v>
      </c>
    </row>
    <row r="54" spans="1:6" ht="14.25">
      <c r="A54" s="67"/>
      <c r="B54" s="194" t="s">
        <v>315</v>
      </c>
      <c r="C54" s="196" t="s">
        <v>569</v>
      </c>
      <c r="D54" s="57">
        <v>27</v>
      </c>
      <c r="E54" s="57" t="s">
        <v>570</v>
      </c>
      <c r="F54" s="57" t="s">
        <v>571</v>
      </c>
    </row>
    <row r="55" spans="1:6" ht="14.25">
      <c r="A55" s="67"/>
      <c r="B55" s="194" t="s">
        <v>572</v>
      </c>
      <c r="C55" s="196" t="s">
        <v>573</v>
      </c>
      <c r="D55" s="57">
        <v>27</v>
      </c>
      <c r="E55" s="57" t="s">
        <v>574</v>
      </c>
      <c r="F55" s="57" t="s">
        <v>575</v>
      </c>
    </row>
    <row r="56" spans="1:6" ht="14.25">
      <c r="A56" s="67"/>
      <c r="B56" s="194" t="s">
        <v>576</v>
      </c>
      <c r="C56" s="196" t="s">
        <v>577</v>
      </c>
      <c r="D56" s="57">
        <v>18</v>
      </c>
      <c r="E56" s="57" t="s">
        <v>578</v>
      </c>
      <c r="F56" s="57" t="s">
        <v>579</v>
      </c>
    </row>
    <row r="57" spans="1:6" ht="14.25">
      <c r="A57" s="67"/>
      <c r="B57" s="194" t="s">
        <v>315</v>
      </c>
      <c r="C57" s="196" t="s">
        <v>580</v>
      </c>
      <c r="D57" s="57">
        <v>27</v>
      </c>
      <c r="E57" s="57" t="s">
        <v>581</v>
      </c>
      <c r="F57" s="57" t="s">
        <v>582</v>
      </c>
    </row>
    <row r="58" spans="1:6" ht="14.25">
      <c r="A58" s="67"/>
      <c r="B58" s="194" t="s">
        <v>315</v>
      </c>
      <c r="C58" s="196" t="s">
        <v>583</v>
      </c>
      <c r="D58" s="57">
        <v>18</v>
      </c>
      <c r="E58" s="57" t="s">
        <v>584</v>
      </c>
      <c r="F58" s="57" t="s">
        <v>585</v>
      </c>
    </row>
    <row r="59" spans="1:6" ht="14.25">
      <c r="A59" s="67"/>
      <c r="B59" s="194"/>
      <c r="C59" s="196"/>
      <c r="D59" s="57"/>
      <c r="E59" s="57"/>
      <c r="F59" s="57"/>
    </row>
    <row r="60" spans="1:6" ht="14.25">
      <c r="A60" s="67" t="s">
        <v>407</v>
      </c>
      <c r="B60" s="194"/>
      <c r="C60" s="196"/>
      <c r="D60" s="57"/>
      <c r="E60" s="57"/>
      <c r="F60" s="57"/>
    </row>
    <row r="61" spans="1:6" ht="14.25">
      <c r="A61" s="67"/>
      <c r="B61" s="194" t="s">
        <v>408</v>
      </c>
      <c r="C61" s="196" t="s">
        <v>586</v>
      </c>
      <c r="D61" s="57">
        <v>18</v>
      </c>
      <c r="E61" s="57" t="s">
        <v>587</v>
      </c>
      <c r="F61" s="57" t="s">
        <v>588</v>
      </c>
    </row>
    <row r="62" spans="1:6" ht="14.25">
      <c r="A62" s="67"/>
      <c r="B62" s="194" t="s">
        <v>315</v>
      </c>
      <c r="C62" s="196" t="s">
        <v>589</v>
      </c>
      <c r="D62" s="57">
        <v>27</v>
      </c>
      <c r="E62" s="57" t="s">
        <v>590</v>
      </c>
      <c r="F62" s="57" t="s">
        <v>591</v>
      </c>
    </row>
    <row r="63" spans="1:6" ht="14.25">
      <c r="A63" s="67"/>
      <c r="B63" s="194" t="s">
        <v>315</v>
      </c>
      <c r="C63" s="196" t="s">
        <v>592</v>
      </c>
      <c r="D63" s="57">
        <v>27</v>
      </c>
      <c r="E63" s="57" t="s">
        <v>593</v>
      </c>
      <c r="F63" s="57" t="s">
        <v>594</v>
      </c>
    </row>
    <row r="64" spans="1:6" ht="14.25">
      <c r="A64" s="67"/>
      <c r="B64" s="194" t="s">
        <v>315</v>
      </c>
      <c r="C64" s="196" t="s">
        <v>595</v>
      </c>
      <c r="D64" s="57">
        <v>27</v>
      </c>
      <c r="E64" s="57" t="s">
        <v>596</v>
      </c>
      <c r="F64" s="57" t="s">
        <v>597</v>
      </c>
    </row>
    <row r="65" spans="1:6" ht="14.25">
      <c r="A65" s="67"/>
      <c r="B65" s="194" t="s">
        <v>315</v>
      </c>
      <c r="C65" s="196" t="s">
        <v>598</v>
      </c>
      <c r="D65" s="57">
        <v>27</v>
      </c>
      <c r="E65" s="57" t="s">
        <v>599</v>
      </c>
      <c r="F65" s="57" t="s">
        <v>600</v>
      </c>
    </row>
    <row r="66" spans="1:6" ht="14.25">
      <c r="A66" s="67"/>
      <c r="B66" s="194" t="s">
        <v>315</v>
      </c>
      <c r="C66" s="196" t="s">
        <v>601</v>
      </c>
      <c r="D66" s="57">
        <v>36</v>
      </c>
      <c r="E66" s="57" t="s">
        <v>602</v>
      </c>
      <c r="F66" s="57" t="s">
        <v>603</v>
      </c>
    </row>
    <row r="67" spans="1:6" ht="14.25">
      <c r="A67" s="67"/>
      <c r="B67" s="194" t="s">
        <v>315</v>
      </c>
      <c r="C67" s="196" t="s">
        <v>604</v>
      </c>
      <c r="D67" s="57">
        <v>18</v>
      </c>
      <c r="E67" s="57" t="s">
        <v>605</v>
      </c>
      <c r="F67" s="57" t="s">
        <v>606</v>
      </c>
    </row>
    <row r="68" spans="1:6" ht="14.25">
      <c r="A68" s="67"/>
      <c r="B68" s="194" t="s">
        <v>315</v>
      </c>
      <c r="C68" s="196" t="s">
        <v>607</v>
      </c>
      <c r="D68" s="57">
        <v>18</v>
      </c>
      <c r="E68" s="57" t="s">
        <v>608</v>
      </c>
      <c r="F68" s="57" t="s">
        <v>609</v>
      </c>
    </row>
    <row r="69" spans="1:6" ht="14.25">
      <c r="A69" s="67"/>
      <c r="B69" s="194" t="s">
        <v>315</v>
      </c>
      <c r="C69" s="196" t="s">
        <v>610</v>
      </c>
      <c r="D69" s="57">
        <v>27</v>
      </c>
      <c r="E69" s="57" t="s">
        <v>611</v>
      </c>
      <c r="F69" s="57" t="s">
        <v>612</v>
      </c>
    </row>
    <row r="70" spans="1:6" ht="14.25">
      <c r="A70" s="67"/>
      <c r="B70" s="194" t="s">
        <v>315</v>
      </c>
      <c r="C70" s="196" t="s">
        <v>613</v>
      </c>
      <c r="D70" s="57">
        <v>18</v>
      </c>
      <c r="E70" s="57" t="s">
        <v>614</v>
      </c>
      <c r="F70" s="57" t="s">
        <v>615</v>
      </c>
    </row>
    <row r="71" spans="1:6" ht="14.25">
      <c r="A71" s="67"/>
      <c r="B71" s="194" t="s">
        <v>315</v>
      </c>
      <c r="C71" s="196" t="s">
        <v>616</v>
      </c>
      <c r="D71" s="57">
        <v>18</v>
      </c>
      <c r="E71" s="57" t="s">
        <v>617</v>
      </c>
      <c r="F71" s="57" t="s">
        <v>618</v>
      </c>
    </row>
    <row r="72" spans="1:6" ht="14.25">
      <c r="A72" s="67"/>
      <c r="B72" s="194" t="s">
        <v>315</v>
      </c>
      <c r="C72" s="196" t="s">
        <v>619</v>
      </c>
      <c r="D72" s="57">
        <v>18</v>
      </c>
      <c r="E72" s="57" t="s">
        <v>620</v>
      </c>
      <c r="F72" s="57" t="s">
        <v>621</v>
      </c>
    </row>
    <row r="73" spans="1:6" ht="14.25">
      <c r="A73" s="67"/>
      <c r="B73" s="194" t="s">
        <v>315</v>
      </c>
      <c r="C73" s="196" t="s">
        <v>622</v>
      </c>
      <c r="D73" s="57">
        <v>18</v>
      </c>
      <c r="E73" s="57" t="s">
        <v>623</v>
      </c>
      <c r="F73" s="57" t="s">
        <v>624</v>
      </c>
    </row>
    <row r="74" spans="1:6" ht="14.25">
      <c r="A74" s="67"/>
      <c r="B74" s="194" t="s">
        <v>315</v>
      </c>
      <c r="C74" s="196" t="s">
        <v>625</v>
      </c>
      <c r="D74" s="57">
        <v>18</v>
      </c>
      <c r="E74" s="57" t="s">
        <v>626</v>
      </c>
      <c r="F74" s="57" t="s">
        <v>627</v>
      </c>
    </row>
    <row r="75" spans="1:6" ht="14.25">
      <c r="A75" s="67"/>
      <c r="B75" s="194" t="s">
        <v>315</v>
      </c>
      <c r="C75" s="196" t="s">
        <v>628</v>
      </c>
      <c r="D75" s="57">
        <v>18</v>
      </c>
      <c r="E75" s="57" t="s">
        <v>629</v>
      </c>
      <c r="F75" s="57" t="s">
        <v>630</v>
      </c>
    </row>
    <row r="76" spans="1:6" ht="14.25">
      <c r="A76" s="67"/>
      <c r="B76" s="194" t="s">
        <v>631</v>
      </c>
      <c r="C76" s="196" t="s">
        <v>632</v>
      </c>
      <c r="D76" s="57">
        <v>18</v>
      </c>
      <c r="E76" s="57" t="s">
        <v>633</v>
      </c>
      <c r="F76" s="57" t="s">
        <v>634</v>
      </c>
    </row>
    <row r="77" spans="1:6" ht="14.25">
      <c r="A77" s="67"/>
      <c r="B77" s="194" t="s">
        <v>300</v>
      </c>
      <c r="C77" s="196" t="s">
        <v>635</v>
      </c>
      <c r="D77" s="57">
        <v>18</v>
      </c>
      <c r="E77" s="57" t="s">
        <v>636</v>
      </c>
      <c r="F77" s="57" t="s">
        <v>637</v>
      </c>
    </row>
    <row r="78" spans="1:6" ht="14.25">
      <c r="A78" s="67"/>
      <c r="B78" s="194" t="s">
        <v>638</v>
      </c>
      <c r="C78" s="196" t="s">
        <v>639</v>
      </c>
      <c r="D78" s="57">
        <v>18</v>
      </c>
      <c r="E78" s="57" t="s">
        <v>640</v>
      </c>
      <c r="F78" s="57" t="s">
        <v>641</v>
      </c>
    </row>
    <row r="79" spans="1:6" ht="14.25">
      <c r="A79" s="67"/>
      <c r="B79" s="194" t="s">
        <v>421</v>
      </c>
      <c r="C79" s="196" t="s">
        <v>642</v>
      </c>
      <c r="D79" s="57">
        <v>27</v>
      </c>
      <c r="E79" s="57" t="s">
        <v>643</v>
      </c>
      <c r="F79" s="57" t="s">
        <v>644</v>
      </c>
    </row>
    <row r="80" spans="1:6" ht="14.25">
      <c r="A80" s="77"/>
      <c r="B80" s="77"/>
      <c r="C80" s="74"/>
      <c r="D80" s="77"/>
      <c r="E80" s="77"/>
      <c r="F80" s="77"/>
    </row>
    <row r="81" spans="1:6" ht="14.25">
      <c r="A81" s="184" t="s">
        <v>427</v>
      </c>
      <c r="B81" s="66"/>
      <c r="C81" s="66"/>
      <c r="D81" s="66"/>
      <c r="E81" s="66"/>
      <c r="F81" s="66"/>
    </row>
    <row r="82" spans="1:6" ht="14.25">
      <c r="A82" s="66"/>
      <c r="B82" s="66"/>
      <c r="C82" s="66"/>
      <c r="D82" s="66"/>
      <c r="E82" s="66"/>
      <c r="F82" s="66"/>
    </row>
  </sheetData>
  <printOptions/>
  <pageMargins left="0.75" right="0.75" top="1" bottom="1" header="0.512" footer="0.51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8.796875" defaultRowHeight="15"/>
  <cols>
    <col min="1" max="1" width="28.19921875" style="111" customWidth="1"/>
    <col min="2" max="16384" width="10.59765625" style="111" customWidth="1"/>
  </cols>
  <sheetData>
    <row r="1" ht="14.25">
      <c r="A1" s="160" t="s">
        <v>645</v>
      </c>
    </row>
    <row r="3" ht="14.25">
      <c r="A3" s="112" t="s">
        <v>646</v>
      </c>
    </row>
    <row r="4" spans="1:6" ht="15" thickBot="1">
      <c r="A4" s="113"/>
      <c r="B4" s="114"/>
      <c r="C4" s="114"/>
      <c r="D4" s="114"/>
      <c r="E4" s="114"/>
      <c r="F4" s="115" t="s">
        <v>647</v>
      </c>
    </row>
    <row r="5" spans="1:6" s="118" customFormat="1" ht="24" customHeight="1" thickTop="1">
      <c r="A5" s="116" t="s">
        <v>648</v>
      </c>
      <c r="B5" s="161" t="s">
        <v>649</v>
      </c>
      <c r="C5" s="117">
        <v>9</v>
      </c>
      <c r="D5" s="117">
        <v>10</v>
      </c>
      <c r="E5" s="162">
        <v>11</v>
      </c>
      <c r="F5" s="171">
        <v>12</v>
      </c>
    </row>
    <row r="6" spans="1:6" ht="14.25">
      <c r="A6" s="119"/>
      <c r="B6" s="120"/>
      <c r="C6" s="120"/>
      <c r="D6" s="120"/>
      <c r="E6" s="163"/>
      <c r="F6" s="120"/>
    </row>
    <row r="7" spans="1:6" ht="14.25">
      <c r="A7" s="121" t="s">
        <v>650</v>
      </c>
      <c r="B7" s="122">
        <v>71891</v>
      </c>
      <c r="C7" s="122">
        <v>66204</v>
      </c>
      <c r="D7" s="122">
        <v>58746</v>
      </c>
      <c r="E7" s="170">
        <f>SUM(E9:E10)</f>
        <v>63706</v>
      </c>
      <c r="F7" s="170">
        <f>SUM(F9:F10)</f>
        <v>67595</v>
      </c>
    </row>
    <row r="8" spans="1:6" ht="14.25">
      <c r="A8" s="123" t="s">
        <v>651</v>
      </c>
      <c r="B8" s="54"/>
      <c r="C8" s="54"/>
      <c r="D8" s="57"/>
      <c r="E8" s="179"/>
      <c r="F8" s="170"/>
    </row>
    <row r="9" spans="1:6" ht="14.25">
      <c r="A9" s="123" t="s">
        <v>652</v>
      </c>
      <c r="B9" s="30">
        <v>38572</v>
      </c>
      <c r="C9" s="57">
        <v>35974</v>
      </c>
      <c r="D9" s="57">
        <v>31364</v>
      </c>
      <c r="E9" s="179">
        <v>33490</v>
      </c>
      <c r="F9" s="170">
        <v>36141</v>
      </c>
    </row>
    <row r="10" spans="1:6" ht="14.25">
      <c r="A10" s="123" t="s">
        <v>653</v>
      </c>
      <c r="B10" s="30">
        <v>33319</v>
      </c>
      <c r="C10" s="57">
        <v>30230</v>
      </c>
      <c r="D10" s="57">
        <v>27382</v>
      </c>
      <c r="E10" s="179">
        <v>30216</v>
      </c>
      <c r="F10" s="170">
        <v>31454</v>
      </c>
    </row>
    <row r="11" spans="1:6" ht="14.25">
      <c r="A11" s="123"/>
      <c r="B11" s="54"/>
      <c r="C11" s="57"/>
      <c r="D11" s="57"/>
      <c r="E11" s="179"/>
      <c r="F11" s="170"/>
    </row>
    <row r="12" spans="1:6" ht="14.25">
      <c r="A12" s="124" t="s">
        <v>654</v>
      </c>
      <c r="B12" s="57"/>
      <c r="C12" s="57"/>
      <c r="D12" s="57"/>
      <c r="E12" s="179"/>
      <c r="F12" s="170"/>
    </row>
    <row r="13" spans="1:6" ht="14.25">
      <c r="A13" s="123" t="s">
        <v>655</v>
      </c>
      <c r="B13" s="54">
        <v>10415</v>
      </c>
      <c r="C13" s="57">
        <v>9628</v>
      </c>
      <c r="D13" s="164">
        <v>10075</v>
      </c>
      <c r="E13" s="179">
        <v>10406</v>
      </c>
      <c r="F13" s="170">
        <v>10897</v>
      </c>
    </row>
    <row r="14" spans="1:6" ht="14.25">
      <c r="A14" s="123" t="s">
        <v>656</v>
      </c>
      <c r="B14" s="54">
        <v>18175</v>
      </c>
      <c r="C14" s="57">
        <v>17116</v>
      </c>
      <c r="D14" s="164">
        <v>14884</v>
      </c>
      <c r="E14" s="179">
        <v>15023</v>
      </c>
      <c r="F14" s="170">
        <v>15735</v>
      </c>
    </row>
    <row r="15" spans="1:6" ht="14.25">
      <c r="A15" s="123" t="s">
        <v>657</v>
      </c>
      <c r="B15" s="54">
        <v>11653</v>
      </c>
      <c r="C15" s="57">
        <v>10453</v>
      </c>
      <c r="D15" s="164">
        <v>8728</v>
      </c>
      <c r="E15" s="179">
        <v>9481</v>
      </c>
      <c r="F15" s="170">
        <v>10027</v>
      </c>
    </row>
    <row r="16" spans="1:6" ht="14.25">
      <c r="A16" s="123" t="s">
        <v>658</v>
      </c>
      <c r="B16" s="54">
        <v>12421</v>
      </c>
      <c r="C16" s="57">
        <v>11553</v>
      </c>
      <c r="D16" s="164">
        <v>8976</v>
      </c>
      <c r="E16" s="179">
        <v>9961</v>
      </c>
      <c r="F16" s="170">
        <v>10477</v>
      </c>
    </row>
    <row r="17" spans="1:6" ht="14.25">
      <c r="A17" s="123" t="s">
        <v>659</v>
      </c>
      <c r="B17" s="54">
        <v>9536</v>
      </c>
      <c r="C17" s="57">
        <v>8833</v>
      </c>
      <c r="D17" s="164">
        <v>7712</v>
      </c>
      <c r="E17" s="179">
        <v>9445</v>
      </c>
      <c r="F17" s="170">
        <v>10447</v>
      </c>
    </row>
    <row r="18" spans="1:6" ht="14.25">
      <c r="A18" s="123" t="s">
        <v>660</v>
      </c>
      <c r="B18" s="57">
        <v>7722</v>
      </c>
      <c r="C18" s="57">
        <v>6719</v>
      </c>
      <c r="D18" s="164">
        <v>6438</v>
      </c>
      <c r="E18" s="179">
        <v>6982</v>
      </c>
      <c r="F18" s="170">
        <v>7467</v>
      </c>
    </row>
    <row r="19" spans="1:6" ht="14.25">
      <c r="A19" s="123" t="s">
        <v>661</v>
      </c>
      <c r="B19" s="54">
        <v>1821</v>
      </c>
      <c r="C19" s="57">
        <v>1772</v>
      </c>
      <c r="D19" s="164">
        <v>1809</v>
      </c>
      <c r="E19" s="179">
        <v>2261</v>
      </c>
      <c r="F19" s="170">
        <v>2369</v>
      </c>
    </row>
    <row r="20" spans="1:6" ht="14.25">
      <c r="A20" s="123" t="s">
        <v>662</v>
      </c>
      <c r="B20" s="54">
        <v>148</v>
      </c>
      <c r="C20" s="57">
        <v>130</v>
      </c>
      <c r="D20" s="164">
        <v>124</v>
      </c>
      <c r="E20" s="179">
        <v>147</v>
      </c>
      <c r="F20" s="170">
        <v>176</v>
      </c>
    </row>
    <row r="21" spans="1:6" ht="14.25">
      <c r="A21" s="125"/>
      <c r="B21" s="126"/>
      <c r="C21" s="126"/>
      <c r="D21" s="126"/>
      <c r="E21" s="126"/>
      <c r="F21" s="127"/>
    </row>
    <row r="22" spans="1:6" ht="14.25">
      <c r="A22" s="111" t="s">
        <v>663</v>
      </c>
      <c r="F22" s="54"/>
    </row>
    <row r="23" ht="14.25">
      <c r="F23" s="54"/>
    </row>
    <row r="24" ht="14.25">
      <c r="F24" s="54"/>
    </row>
    <row r="25" ht="14.25">
      <c r="F25" s="54"/>
    </row>
    <row r="26" ht="14.25">
      <c r="F26" s="54"/>
    </row>
    <row r="27" ht="14.25">
      <c r="F27" s="54"/>
    </row>
    <row r="28" spans="1:6" ht="14.25">
      <c r="A28" s="128"/>
      <c r="B28" s="58"/>
      <c r="C28" s="58"/>
      <c r="D28" s="58"/>
      <c r="E28" s="58"/>
      <c r="F28" s="58"/>
    </row>
    <row r="29" spans="1:6" ht="14.25">
      <c r="A29" s="129"/>
      <c r="B29" s="58"/>
      <c r="C29" s="58"/>
      <c r="D29" s="58"/>
      <c r="E29" s="58"/>
      <c r="F29" s="54"/>
    </row>
  </sheetData>
  <printOptions/>
  <pageMargins left="0.75" right="0.75" top="1" bottom="1" header="0.5" footer="0.5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2001-07-25T07:07:56Z</cp:lastPrinted>
  <dcterms:created xsi:type="dcterms:W3CDTF">2002-02-25T06:41:04Z</dcterms:created>
  <dcterms:modified xsi:type="dcterms:W3CDTF">2002-02-25T06:41:04Z</dcterms:modified>
  <cp:category/>
  <cp:version/>
  <cp:contentType/>
  <cp:contentStatus/>
</cp:coreProperties>
</file>