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38" sheetId="1" r:id="rId1"/>
  </sheets>
  <definedNames/>
  <calcPr fullCalcOnLoad="1"/>
</workbook>
</file>

<file path=xl/sharedStrings.xml><?xml version="1.0" encoding="utf-8"?>
<sst xmlns="http://schemas.openxmlformats.org/spreadsheetml/2006/main" count="268" uniqueCount="58">
  <si>
    <t>186　教育・文化</t>
  </si>
  <si>
    <t>教育・文化　187</t>
  </si>
  <si>
    <t>（単位：校(園)、学級、人）</t>
  </si>
  <si>
    <t>学校(園)数</t>
  </si>
  <si>
    <t>園児・児童・生徒数</t>
  </si>
  <si>
    <t>教　　員　　数　（　本　務　者　）</t>
  </si>
  <si>
    <t>職員数</t>
  </si>
  <si>
    <t>教員１人</t>
  </si>
  <si>
    <t>区　　分</t>
  </si>
  <si>
    <t>学級数</t>
  </si>
  <si>
    <t>総　　　　数</t>
  </si>
  <si>
    <t>校　　　長</t>
  </si>
  <si>
    <t>教　　　頭</t>
  </si>
  <si>
    <t>教　　　諭</t>
  </si>
  <si>
    <t>助　教　諭</t>
  </si>
  <si>
    <t>養　護</t>
  </si>
  <si>
    <t>当たり園</t>
  </si>
  <si>
    <t>講　師</t>
  </si>
  <si>
    <t>(本務者)</t>
  </si>
  <si>
    <t>児・児童・</t>
  </si>
  <si>
    <t>本　校</t>
  </si>
  <si>
    <t>分　校</t>
  </si>
  <si>
    <t>総数</t>
  </si>
  <si>
    <t>男</t>
  </si>
  <si>
    <t>女</t>
  </si>
  <si>
    <t>教　諭</t>
  </si>
  <si>
    <t>助教諭</t>
  </si>
  <si>
    <t>生徒数</t>
  </si>
  <si>
    <t>小学校</t>
  </si>
  <si>
    <t>-</t>
  </si>
  <si>
    <t>国　　　　立</t>
  </si>
  <si>
    <t>公　　　　立</t>
  </si>
  <si>
    <t>私　　　　立</t>
  </si>
  <si>
    <t>中学校</t>
  </si>
  <si>
    <t>高等学校</t>
  </si>
  <si>
    <t>…</t>
  </si>
  <si>
    <t>全　　日　　制</t>
  </si>
  <si>
    <t>県　　　　立</t>
  </si>
  <si>
    <t>定　　時　　制</t>
  </si>
  <si>
    <t>通　　信　　制</t>
  </si>
  <si>
    <t>盲・聾・養護学校</t>
  </si>
  <si>
    <t>県 立 聾 学校</t>
  </si>
  <si>
    <t>県立養護学校</t>
  </si>
  <si>
    <t>市立養護学校</t>
  </si>
  <si>
    <t>幼稚園</t>
  </si>
  <si>
    <t>専修学校</t>
  </si>
  <si>
    <t>各種学校</t>
  </si>
  <si>
    <t>　　注：学校数のうち、高等学校の併置校については表の中の上位課程に含めた。通信制につ</t>
  </si>
  <si>
    <t>　　　　いては、（　）書により別掲である。</t>
  </si>
  <si>
    <t>-</t>
  </si>
  <si>
    <t>(-)</t>
  </si>
  <si>
    <t>(…)</t>
  </si>
  <si>
    <t>県 立 盲 学校</t>
  </si>
  <si>
    <t>国立養護学校</t>
  </si>
  <si>
    <t>　資料：県教育庁総務企画グループ「学校統計要覧」</t>
  </si>
  <si>
    <t>-</t>
  </si>
  <si>
    <t>-</t>
  </si>
  <si>
    <t>138　学校（園）数、園児・児童・生徒数、教職員数（平成17年度）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</si>
</sst>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b/>
      <sz val="11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9" fillId="0" borderId="0" xfId="17" applyFont="1" applyFill="1" applyAlignment="1">
      <alignment/>
    </xf>
    <xf numFmtId="176" fontId="9" fillId="0" borderId="0" xfId="17" applyNumberFormat="1" applyFont="1" applyFill="1" applyAlignment="1">
      <alignment/>
    </xf>
    <xf numFmtId="38" fontId="8" fillId="0" borderId="0" xfId="17" applyFont="1" applyFill="1" applyAlignment="1">
      <alignment/>
    </xf>
    <xf numFmtId="176" fontId="8" fillId="0" borderId="0" xfId="17" applyNumberFormat="1" applyFont="1" applyFill="1" applyAlignment="1">
      <alignment/>
    </xf>
    <xf numFmtId="38" fontId="8" fillId="0" borderId="0" xfId="17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38" fontId="8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distributed"/>
    </xf>
    <xf numFmtId="38" fontId="9" fillId="0" borderId="0" xfId="17" applyFont="1" applyFill="1" applyAlignment="1">
      <alignment horizontal="right"/>
    </xf>
    <xf numFmtId="1" fontId="8" fillId="0" borderId="0" xfId="17" applyNumberFormat="1" applyFont="1" applyFill="1" applyAlignment="1">
      <alignment/>
    </xf>
    <xf numFmtId="1" fontId="8" fillId="0" borderId="0" xfId="17" applyNumberFormat="1" applyFont="1" applyFill="1" applyAlignment="1">
      <alignment horizontal="right"/>
    </xf>
    <xf numFmtId="41" fontId="8" fillId="0" borderId="0" xfId="17" applyNumberFormat="1" applyFont="1" applyFill="1" applyAlignment="1">
      <alignment/>
    </xf>
    <xf numFmtId="202" fontId="8" fillId="0" borderId="0" xfId="17" applyNumberFormat="1" applyFont="1" applyFill="1" applyAlignment="1">
      <alignment/>
    </xf>
    <xf numFmtId="202" fontId="8" fillId="0" borderId="0" xfId="17" applyNumberFormat="1" applyFont="1" applyFill="1" applyAlignment="1">
      <alignment horizontal="right"/>
    </xf>
    <xf numFmtId="193" fontId="8" fillId="0" borderId="0" xfId="17" applyNumberFormat="1" applyFont="1" applyFill="1" applyAlignment="1">
      <alignment/>
    </xf>
    <xf numFmtId="203" fontId="8" fillId="0" borderId="0" xfId="17" applyNumberFormat="1" applyFont="1" applyFill="1" applyAlignment="1">
      <alignment/>
    </xf>
    <xf numFmtId="0" fontId="10" fillId="0" borderId="1" xfId="0" applyFont="1" applyFill="1" applyBorder="1" applyAlignment="1">
      <alignment/>
    </xf>
    <xf numFmtId="0" fontId="8" fillId="0" borderId="0" xfId="17" applyNumberFormat="1" applyFont="1" applyFill="1" applyAlignment="1">
      <alignment/>
    </xf>
    <xf numFmtId="0" fontId="8" fillId="0" borderId="0" xfId="17" applyNumberFormat="1" applyFont="1" applyFill="1" applyAlignment="1">
      <alignment horizontal="right"/>
    </xf>
    <xf numFmtId="0" fontId="0" fillId="0" borderId="4" xfId="0" applyFont="1" applyFill="1" applyBorder="1" applyAlignment="1">
      <alignment horizontal="distributed"/>
    </xf>
    <xf numFmtId="38" fontId="8" fillId="0" borderId="3" xfId="17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1">
      <pane xSplit="1" ySplit="9" topLeftCell="B3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"/>
  <cols>
    <col min="1" max="1" width="14.69921875" style="14" customWidth="1"/>
    <col min="2" max="22" width="8.3984375" style="10" customWidth="1"/>
    <col min="23" max="23" width="14.3984375" style="10" customWidth="1"/>
    <col min="24" max="16384" width="11" style="10" customWidth="1"/>
  </cols>
  <sheetData>
    <row r="1" spans="1:23" s="12" customFormat="1" ht="15" customHeight="1">
      <c r="A1" s="7" t="s">
        <v>0</v>
      </c>
      <c r="W1" s="13" t="s">
        <v>1</v>
      </c>
    </row>
    <row r="3" ht="17.25">
      <c r="A3" s="15" t="s">
        <v>57</v>
      </c>
    </row>
    <row r="4" spans="1:23" ht="1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 t="s">
        <v>2</v>
      </c>
    </row>
    <row r="5" spans="1:23" ht="13.5" customHeight="1" thickTop="1">
      <c r="A5" s="19"/>
      <c r="C5" s="20"/>
      <c r="D5" s="20"/>
      <c r="G5" s="20"/>
      <c r="U5" s="20"/>
      <c r="V5" s="20"/>
      <c r="W5" s="21"/>
    </row>
    <row r="6" spans="1:23" ht="13.5" customHeight="1">
      <c r="A6" s="19"/>
      <c r="B6" s="22" t="s">
        <v>3</v>
      </c>
      <c r="C6" s="23"/>
      <c r="D6" s="20"/>
      <c r="E6" s="22" t="s">
        <v>4</v>
      </c>
      <c r="F6" s="22"/>
      <c r="G6" s="23"/>
      <c r="H6" s="24" t="s">
        <v>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6" t="s">
        <v>6</v>
      </c>
      <c r="W6" s="21" t="s">
        <v>7</v>
      </c>
    </row>
    <row r="7" spans="1:23" ht="13.5" customHeight="1">
      <c r="A7" s="26" t="s">
        <v>8</v>
      </c>
      <c r="B7" s="27"/>
      <c r="C7" s="28"/>
      <c r="D7" s="26" t="s">
        <v>9</v>
      </c>
      <c r="E7" s="27"/>
      <c r="F7" s="27"/>
      <c r="G7" s="28"/>
      <c r="H7" s="29" t="s">
        <v>10</v>
      </c>
      <c r="I7" s="29"/>
      <c r="J7" s="30"/>
      <c r="K7" s="29" t="s">
        <v>11</v>
      </c>
      <c r="L7" s="30"/>
      <c r="M7" s="29" t="s">
        <v>12</v>
      </c>
      <c r="N7" s="30"/>
      <c r="O7" s="29" t="s">
        <v>13</v>
      </c>
      <c r="P7" s="30"/>
      <c r="Q7" s="29" t="s">
        <v>14</v>
      </c>
      <c r="R7" s="30"/>
      <c r="S7" s="26" t="s">
        <v>15</v>
      </c>
      <c r="T7" s="26" t="s">
        <v>15</v>
      </c>
      <c r="U7" s="26"/>
      <c r="V7" s="26"/>
      <c r="W7" s="21" t="s">
        <v>16</v>
      </c>
    </row>
    <row r="8" spans="1:23" ht="13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6"/>
      <c r="T8" s="26"/>
      <c r="U8" s="26" t="s">
        <v>17</v>
      </c>
      <c r="V8" s="26" t="s">
        <v>18</v>
      </c>
      <c r="W8" s="21" t="s">
        <v>19</v>
      </c>
    </row>
    <row r="9" spans="1:23" s="12" customFormat="1" ht="13.5" customHeight="1">
      <c r="A9" s="31"/>
      <c r="B9" s="32" t="s">
        <v>20</v>
      </c>
      <c r="C9" s="32" t="s">
        <v>21</v>
      </c>
      <c r="D9" s="28"/>
      <c r="E9" s="33" t="s">
        <v>22</v>
      </c>
      <c r="F9" s="34" t="s">
        <v>23</v>
      </c>
      <c r="G9" s="34" t="s">
        <v>24</v>
      </c>
      <c r="H9" s="33" t="s">
        <v>22</v>
      </c>
      <c r="I9" s="34" t="s">
        <v>23</v>
      </c>
      <c r="J9" s="34" t="s">
        <v>24</v>
      </c>
      <c r="K9" s="34" t="s">
        <v>23</v>
      </c>
      <c r="L9" s="34" t="s">
        <v>24</v>
      </c>
      <c r="M9" s="34" t="s">
        <v>23</v>
      </c>
      <c r="N9" s="34" t="s">
        <v>24</v>
      </c>
      <c r="O9" s="34" t="s">
        <v>23</v>
      </c>
      <c r="P9" s="34" t="s">
        <v>24</v>
      </c>
      <c r="Q9" s="34" t="s">
        <v>23</v>
      </c>
      <c r="R9" s="34" t="s">
        <v>24</v>
      </c>
      <c r="S9" s="34" t="s">
        <v>25</v>
      </c>
      <c r="T9" s="34" t="s">
        <v>26</v>
      </c>
      <c r="U9" s="34"/>
      <c r="V9" s="34"/>
      <c r="W9" s="35" t="s">
        <v>27</v>
      </c>
    </row>
    <row r="10" spans="1:23" ht="14.25">
      <c r="A10" s="3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>
      <c r="A11" s="37" t="s">
        <v>28</v>
      </c>
      <c r="B11" s="1">
        <f>SUM(B12:B14)</f>
        <v>536</v>
      </c>
      <c r="C11" s="1">
        <f>SUM(C12:C14)</f>
        <v>22</v>
      </c>
      <c r="D11" s="1">
        <f aca="true" t="shared" si="0" ref="D11:V11">SUM(D12:D14)</f>
        <v>5682</v>
      </c>
      <c r="E11" s="1">
        <f t="shared" si="0"/>
        <v>127486</v>
      </c>
      <c r="F11" s="1">
        <f t="shared" si="0"/>
        <v>64959</v>
      </c>
      <c r="G11" s="1">
        <f t="shared" si="0"/>
        <v>62527</v>
      </c>
      <c r="H11" s="1">
        <f t="shared" si="0"/>
        <v>8407</v>
      </c>
      <c r="I11" s="1">
        <f t="shared" si="0"/>
        <v>3078</v>
      </c>
      <c r="J11" s="1">
        <f t="shared" si="0"/>
        <v>5329</v>
      </c>
      <c r="K11" s="1">
        <f t="shared" si="0"/>
        <v>471</v>
      </c>
      <c r="L11" s="1">
        <f t="shared" si="0"/>
        <v>61</v>
      </c>
      <c r="M11" s="1">
        <f t="shared" si="0"/>
        <v>463</v>
      </c>
      <c r="N11" s="1">
        <f t="shared" si="0"/>
        <v>73</v>
      </c>
      <c r="O11" s="1">
        <f t="shared" si="0"/>
        <v>1867</v>
      </c>
      <c r="P11" s="1">
        <f t="shared" si="0"/>
        <v>3872</v>
      </c>
      <c r="Q11" s="38" t="s">
        <v>49</v>
      </c>
      <c r="R11" s="1">
        <f t="shared" si="0"/>
        <v>1</v>
      </c>
      <c r="S11" s="1">
        <f t="shared" si="0"/>
        <v>503</v>
      </c>
      <c r="T11" s="1">
        <f t="shared" si="0"/>
        <v>53</v>
      </c>
      <c r="U11" s="1">
        <f t="shared" si="0"/>
        <v>1043</v>
      </c>
      <c r="V11" s="1">
        <f t="shared" si="0"/>
        <v>1414</v>
      </c>
      <c r="W11" s="2">
        <f>E11/H11</f>
        <v>15.164267872011418</v>
      </c>
    </row>
    <row r="12" spans="1:23" ht="14.25">
      <c r="A12" s="8" t="s">
        <v>30</v>
      </c>
      <c r="B12" s="3">
        <v>1</v>
      </c>
      <c r="C12" s="5" t="s">
        <v>49</v>
      </c>
      <c r="D12" s="3">
        <v>24</v>
      </c>
      <c r="E12" s="3">
        <f>SUM(F12:G12)</f>
        <v>922</v>
      </c>
      <c r="F12" s="3">
        <v>475</v>
      </c>
      <c r="G12" s="3">
        <v>447</v>
      </c>
      <c r="H12" s="3">
        <f>SUM(I12:J12)</f>
        <v>33</v>
      </c>
      <c r="I12" s="5">
        <v>27</v>
      </c>
      <c r="J12" s="9">
        <v>6</v>
      </c>
      <c r="K12" s="5" t="s">
        <v>49</v>
      </c>
      <c r="L12" s="5" t="s">
        <v>49</v>
      </c>
      <c r="M12" s="5">
        <v>1</v>
      </c>
      <c r="N12" s="5" t="s">
        <v>49</v>
      </c>
      <c r="O12" s="5">
        <v>26</v>
      </c>
      <c r="P12" s="3">
        <v>5</v>
      </c>
      <c r="Q12" s="5" t="s">
        <v>49</v>
      </c>
      <c r="R12" s="5" t="s">
        <v>49</v>
      </c>
      <c r="S12" s="5">
        <v>1</v>
      </c>
      <c r="T12" s="5" t="s">
        <v>49</v>
      </c>
      <c r="U12" s="5" t="s">
        <v>49</v>
      </c>
      <c r="V12" s="3">
        <v>3</v>
      </c>
      <c r="W12" s="4">
        <f>E12/H12</f>
        <v>27.939393939393938</v>
      </c>
    </row>
    <row r="13" spans="1:23" ht="14.25">
      <c r="A13" s="8" t="s">
        <v>31</v>
      </c>
      <c r="B13" s="3">
        <v>532</v>
      </c>
      <c r="C13" s="3">
        <v>22</v>
      </c>
      <c r="D13" s="3">
        <v>5628</v>
      </c>
      <c r="E13" s="3">
        <f>SUM(F13:G13)</f>
        <v>125795</v>
      </c>
      <c r="F13" s="3">
        <v>64302</v>
      </c>
      <c r="G13" s="3">
        <v>61493</v>
      </c>
      <c r="H13" s="3">
        <f>SUM(I13:J13)</f>
        <v>8327</v>
      </c>
      <c r="I13" s="9">
        <v>3035</v>
      </c>
      <c r="J13" s="9">
        <v>5292</v>
      </c>
      <c r="K13" s="3">
        <v>469</v>
      </c>
      <c r="L13" s="3">
        <v>60</v>
      </c>
      <c r="M13" s="5">
        <v>461</v>
      </c>
      <c r="N13" s="3">
        <v>71</v>
      </c>
      <c r="O13" s="5">
        <v>1828</v>
      </c>
      <c r="P13" s="3">
        <v>3841</v>
      </c>
      <c r="Q13" s="5" t="s">
        <v>49</v>
      </c>
      <c r="R13" s="5" t="s">
        <v>49</v>
      </c>
      <c r="S13" s="5">
        <v>501</v>
      </c>
      <c r="T13" s="5">
        <v>53</v>
      </c>
      <c r="U13" s="3">
        <v>1043</v>
      </c>
      <c r="V13" s="3">
        <v>1396</v>
      </c>
      <c r="W13" s="4">
        <f>E13/H13</f>
        <v>15.106881229734599</v>
      </c>
    </row>
    <row r="14" spans="1:23" ht="14.25">
      <c r="A14" s="8" t="s">
        <v>32</v>
      </c>
      <c r="B14" s="3">
        <v>3</v>
      </c>
      <c r="C14" s="5" t="s">
        <v>49</v>
      </c>
      <c r="D14" s="3">
        <v>30</v>
      </c>
      <c r="E14" s="3">
        <f>SUM(F14:G14)</f>
        <v>769</v>
      </c>
      <c r="F14" s="3">
        <v>182</v>
      </c>
      <c r="G14" s="3">
        <v>587</v>
      </c>
      <c r="H14" s="3">
        <f>SUM(I14:J14)</f>
        <v>47</v>
      </c>
      <c r="I14" s="9">
        <v>16</v>
      </c>
      <c r="J14" s="9">
        <v>31</v>
      </c>
      <c r="K14" s="5">
        <v>2</v>
      </c>
      <c r="L14" s="3">
        <v>1</v>
      </c>
      <c r="M14" s="3">
        <v>1</v>
      </c>
      <c r="N14" s="3">
        <v>2</v>
      </c>
      <c r="O14" s="3">
        <v>13</v>
      </c>
      <c r="P14" s="3">
        <v>26</v>
      </c>
      <c r="Q14" s="5" t="s">
        <v>49</v>
      </c>
      <c r="R14" s="3">
        <v>1</v>
      </c>
      <c r="S14" s="3">
        <v>1</v>
      </c>
      <c r="T14" s="5" t="s">
        <v>49</v>
      </c>
      <c r="U14" s="5" t="s">
        <v>55</v>
      </c>
      <c r="V14" s="3">
        <v>15</v>
      </c>
      <c r="W14" s="4">
        <f>E14/H14</f>
        <v>16.361702127659573</v>
      </c>
    </row>
    <row r="15" spans="1:23" ht="14.25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ht="14.25">
      <c r="A16" s="37" t="s">
        <v>33</v>
      </c>
      <c r="B16" s="1">
        <f>SUM(B17:B19)</f>
        <v>245</v>
      </c>
      <c r="C16" s="1">
        <f>SUM(C17:C19)</f>
        <v>1</v>
      </c>
      <c r="D16" s="1">
        <f aca="true" t="shared" si="1" ref="D16:P16">D17+D18+D19</f>
        <v>2577</v>
      </c>
      <c r="E16" s="1">
        <f>E17+E18+E19</f>
        <v>68382</v>
      </c>
      <c r="F16" s="1">
        <f t="shared" si="1"/>
        <v>34984</v>
      </c>
      <c r="G16" s="1">
        <f t="shared" si="1"/>
        <v>33398</v>
      </c>
      <c r="H16" s="1">
        <f t="shared" si="1"/>
        <v>5080</v>
      </c>
      <c r="I16" s="1">
        <f t="shared" si="1"/>
        <v>2953</v>
      </c>
      <c r="J16" s="1">
        <f t="shared" si="1"/>
        <v>2127</v>
      </c>
      <c r="K16" s="1">
        <f>SUM(K17:K19)</f>
        <v>238</v>
      </c>
      <c r="L16" s="1">
        <f>SUM(L17:L19)</f>
        <v>4</v>
      </c>
      <c r="M16" s="1">
        <f>SUM(M17:M19)</f>
        <v>231</v>
      </c>
      <c r="N16" s="1">
        <f>SUM(N17:N19)</f>
        <v>17</v>
      </c>
      <c r="O16" s="1">
        <f t="shared" si="1"/>
        <v>2146</v>
      </c>
      <c r="P16" s="1">
        <f t="shared" si="1"/>
        <v>1548</v>
      </c>
      <c r="Q16" s="38">
        <v>1</v>
      </c>
      <c r="R16" s="38" t="s">
        <v>29</v>
      </c>
      <c r="S16" s="1">
        <f>S17+S18+S19</f>
        <v>220</v>
      </c>
      <c r="T16" s="1">
        <f>SUM(T17:T19)</f>
        <v>28</v>
      </c>
      <c r="U16" s="1">
        <f>SUM(U17:U19)</f>
        <v>647</v>
      </c>
      <c r="V16" s="1">
        <f>V17+V18+V19</f>
        <v>542</v>
      </c>
      <c r="W16" s="2">
        <f>E16/H16</f>
        <v>13.461023622047245</v>
      </c>
    </row>
    <row r="17" spans="1:23" ht="14.25">
      <c r="A17" s="8" t="s">
        <v>30</v>
      </c>
      <c r="B17" s="3">
        <v>1</v>
      </c>
      <c r="C17" s="5" t="s">
        <v>49</v>
      </c>
      <c r="D17" s="3">
        <v>12</v>
      </c>
      <c r="E17" s="3">
        <f>SUM(F17:G17)</f>
        <v>496</v>
      </c>
      <c r="F17" s="3">
        <v>247</v>
      </c>
      <c r="G17" s="3">
        <v>249</v>
      </c>
      <c r="H17" s="3">
        <f>SUM(I17:J17)</f>
        <v>22</v>
      </c>
      <c r="I17" s="3">
        <v>18</v>
      </c>
      <c r="J17" s="3">
        <v>4</v>
      </c>
      <c r="K17" s="5" t="s">
        <v>49</v>
      </c>
      <c r="L17" s="5" t="s">
        <v>49</v>
      </c>
      <c r="M17" s="3">
        <v>1</v>
      </c>
      <c r="N17" s="5" t="s">
        <v>49</v>
      </c>
      <c r="O17" s="3">
        <v>17</v>
      </c>
      <c r="P17" s="3">
        <v>3</v>
      </c>
      <c r="Q17" s="5" t="s">
        <v>49</v>
      </c>
      <c r="R17" s="5" t="s">
        <v>49</v>
      </c>
      <c r="S17" s="3">
        <v>1</v>
      </c>
      <c r="T17" s="5" t="s">
        <v>49</v>
      </c>
      <c r="U17" s="5" t="s">
        <v>49</v>
      </c>
      <c r="V17" s="3">
        <v>2</v>
      </c>
      <c r="W17" s="4">
        <f>E17/H17</f>
        <v>22.545454545454547</v>
      </c>
    </row>
    <row r="18" spans="1:23" ht="14.25">
      <c r="A18" s="8" t="s">
        <v>31</v>
      </c>
      <c r="B18" s="3">
        <v>240</v>
      </c>
      <c r="C18" s="3">
        <v>1</v>
      </c>
      <c r="D18" s="3">
        <v>2547</v>
      </c>
      <c r="E18" s="3">
        <f>SUM(F18:G18)</f>
        <v>67489</v>
      </c>
      <c r="F18" s="3">
        <v>34721</v>
      </c>
      <c r="G18" s="3">
        <v>32768</v>
      </c>
      <c r="H18" s="3">
        <f>SUM(I18:J18)</f>
        <v>5024</v>
      </c>
      <c r="I18" s="3">
        <v>2921</v>
      </c>
      <c r="J18" s="3">
        <v>2103</v>
      </c>
      <c r="K18" s="3">
        <v>238</v>
      </c>
      <c r="L18" s="3">
        <v>3</v>
      </c>
      <c r="M18" s="3">
        <v>230</v>
      </c>
      <c r="N18" s="3">
        <v>15</v>
      </c>
      <c r="O18" s="3">
        <v>2116</v>
      </c>
      <c r="P18" s="3">
        <v>1530</v>
      </c>
      <c r="Q18" s="5" t="s">
        <v>49</v>
      </c>
      <c r="R18" s="5" t="s">
        <v>49</v>
      </c>
      <c r="S18" s="3">
        <v>217</v>
      </c>
      <c r="T18" s="3">
        <v>28</v>
      </c>
      <c r="U18" s="3">
        <v>647</v>
      </c>
      <c r="V18" s="3">
        <v>532</v>
      </c>
      <c r="W18" s="4">
        <f>E18/H18</f>
        <v>13.433320063694268</v>
      </c>
    </row>
    <row r="19" spans="1:23" ht="14.25">
      <c r="A19" s="8" t="s">
        <v>32</v>
      </c>
      <c r="B19" s="3">
        <v>4</v>
      </c>
      <c r="C19" s="5" t="s">
        <v>49</v>
      </c>
      <c r="D19" s="3">
        <v>18</v>
      </c>
      <c r="E19" s="3">
        <f>SUM(F19:G19)</f>
        <v>397</v>
      </c>
      <c r="F19" s="5">
        <v>16</v>
      </c>
      <c r="G19" s="3">
        <v>381</v>
      </c>
      <c r="H19" s="3">
        <f>SUM(I19:J19)</f>
        <v>34</v>
      </c>
      <c r="I19" s="3">
        <v>14</v>
      </c>
      <c r="J19" s="3">
        <v>20</v>
      </c>
      <c r="K19" s="5" t="s">
        <v>49</v>
      </c>
      <c r="L19" s="3">
        <v>1</v>
      </c>
      <c r="M19" s="5" t="s">
        <v>55</v>
      </c>
      <c r="N19" s="3">
        <v>2</v>
      </c>
      <c r="O19" s="3">
        <v>13</v>
      </c>
      <c r="P19" s="3">
        <v>15</v>
      </c>
      <c r="Q19" s="5">
        <v>1</v>
      </c>
      <c r="R19" s="5" t="s">
        <v>49</v>
      </c>
      <c r="S19" s="5">
        <v>2</v>
      </c>
      <c r="T19" s="5" t="s">
        <v>49</v>
      </c>
      <c r="U19" s="5" t="s">
        <v>56</v>
      </c>
      <c r="V19" s="3">
        <v>8</v>
      </c>
      <c r="W19" s="4">
        <f>E19/H19</f>
        <v>11.676470588235293</v>
      </c>
    </row>
    <row r="20" spans="1:23" ht="14.25">
      <c r="A20" s="1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ht="14.25">
      <c r="A21" s="37" t="s">
        <v>34</v>
      </c>
      <c r="B21" s="1">
        <f>B22+B25</f>
        <v>109</v>
      </c>
      <c r="C21" s="1">
        <v>6</v>
      </c>
      <c r="D21" s="38" t="s">
        <v>35</v>
      </c>
      <c r="E21" s="1">
        <f>E22+E25</f>
        <v>68843</v>
      </c>
      <c r="F21" s="1">
        <f aca="true" t="shared" si="2" ref="F21:P21">F22+F25</f>
        <v>34693</v>
      </c>
      <c r="G21" s="1">
        <f t="shared" si="2"/>
        <v>34150</v>
      </c>
      <c r="H21" s="1">
        <f t="shared" si="2"/>
        <v>5045</v>
      </c>
      <c r="I21" s="1">
        <f t="shared" si="2"/>
        <v>3500</v>
      </c>
      <c r="J21" s="1">
        <f t="shared" si="2"/>
        <v>1545</v>
      </c>
      <c r="K21" s="1">
        <f t="shared" si="2"/>
        <v>98</v>
      </c>
      <c r="L21" s="1">
        <f t="shared" si="2"/>
        <v>5</v>
      </c>
      <c r="M21" s="1">
        <f t="shared" si="2"/>
        <v>151</v>
      </c>
      <c r="N21" s="1">
        <f>SUM(N23:N25)</f>
        <v>8</v>
      </c>
      <c r="O21" s="1">
        <f t="shared" si="2"/>
        <v>2856</v>
      </c>
      <c r="P21" s="1">
        <f t="shared" si="2"/>
        <v>1160</v>
      </c>
      <c r="Q21" s="1">
        <f>SUM(Q23:Q26)</f>
        <v>4</v>
      </c>
      <c r="R21" s="1">
        <f>SUM(R23:R26)</f>
        <v>14</v>
      </c>
      <c r="S21" s="1">
        <f>S22+S25</f>
        <v>118</v>
      </c>
      <c r="T21" s="1">
        <v>16</v>
      </c>
      <c r="U21" s="1">
        <f>U22+U25</f>
        <v>615</v>
      </c>
      <c r="V21" s="1">
        <f>V22+V25</f>
        <v>968</v>
      </c>
      <c r="W21" s="2">
        <f aca="true" t="shared" si="3" ref="W21:W26">E21/H21</f>
        <v>13.645787908820614</v>
      </c>
    </row>
    <row r="22" spans="1:23" ht="14.25">
      <c r="A22" s="8" t="s">
        <v>36</v>
      </c>
      <c r="B22" s="5">
        <f>SUM(B23:B24)</f>
        <v>104</v>
      </c>
      <c r="C22" s="5">
        <f aca="true" t="shared" si="4" ref="C22:S22">SUM(C23:C24)</f>
        <v>6</v>
      </c>
      <c r="D22" s="38" t="s">
        <v>35</v>
      </c>
      <c r="E22" s="3">
        <f>SUM(E23:E24)</f>
        <v>67498</v>
      </c>
      <c r="F22" s="3">
        <f t="shared" si="4"/>
        <v>34011</v>
      </c>
      <c r="G22" s="3">
        <f t="shared" si="4"/>
        <v>33487</v>
      </c>
      <c r="H22" s="3">
        <f t="shared" si="4"/>
        <v>4939</v>
      </c>
      <c r="I22" s="3">
        <f t="shared" si="4"/>
        <v>3427</v>
      </c>
      <c r="J22" s="3">
        <f t="shared" si="4"/>
        <v>1512</v>
      </c>
      <c r="K22" s="3">
        <f t="shared" si="4"/>
        <v>96</v>
      </c>
      <c r="L22" s="3">
        <f t="shared" si="4"/>
        <v>5</v>
      </c>
      <c r="M22" s="3">
        <f t="shared" si="4"/>
        <v>142</v>
      </c>
      <c r="N22" s="3">
        <f t="shared" si="4"/>
        <v>8</v>
      </c>
      <c r="O22" s="3">
        <f t="shared" si="4"/>
        <v>2801</v>
      </c>
      <c r="P22" s="3">
        <f t="shared" si="4"/>
        <v>1140</v>
      </c>
      <c r="Q22" s="3">
        <f t="shared" si="4"/>
        <v>4</v>
      </c>
      <c r="R22" s="3">
        <f t="shared" si="4"/>
        <v>14</v>
      </c>
      <c r="S22" s="3">
        <f t="shared" si="4"/>
        <v>111</v>
      </c>
      <c r="T22" s="3">
        <f>SUM(T23:T24)</f>
        <v>16</v>
      </c>
      <c r="U22" s="3">
        <f>SUM(U23:U24)</f>
        <v>602</v>
      </c>
      <c r="V22" s="3">
        <f>SUM(V23:V24)</f>
        <v>942</v>
      </c>
      <c r="W22" s="4">
        <f t="shared" si="3"/>
        <v>13.666329216440575</v>
      </c>
    </row>
    <row r="23" spans="1:23" ht="14.25">
      <c r="A23" s="8" t="s">
        <v>37</v>
      </c>
      <c r="B23" s="3">
        <v>85</v>
      </c>
      <c r="C23" s="3">
        <v>6</v>
      </c>
      <c r="D23" s="5">
        <v>1440</v>
      </c>
      <c r="E23" s="3">
        <f>SUM(F23:G23)</f>
        <v>55022</v>
      </c>
      <c r="F23" s="3">
        <v>28178</v>
      </c>
      <c r="G23" s="3">
        <v>26844</v>
      </c>
      <c r="H23" s="3">
        <f>SUM(I23:J23)</f>
        <v>4168</v>
      </c>
      <c r="I23" s="3">
        <v>2880</v>
      </c>
      <c r="J23" s="3">
        <v>1288</v>
      </c>
      <c r="K23" s="3">
        <v>81</v>
      </c>
      <c r="L23" s="3">
        <v>4</v>
      </c>
      <c r="M23" s="3">
        <v>114</v>
      </c>
      <c r="N23" s="3">
        <v>6</v>
      </c>
      <c r="O23" s="3">
        <v>2357</v>
      </c>
      <c r="P23" s="3">
        <v>969</v>
      </c>
      <c r="Q23" s="5" t="s">
        <v>49</v>
      </c>
      <c r="R23" s="5" t="s">
        <v>49</v>
      </c>
      <c r="S23" s="3">
        <v>100</v>
      </c>
      <c r="T23" s="3">
        <v>16</v>
      </c>
      <c r="U23" s="3">
        <v>521</v>
      </c>
      <c r="V23" s="3">
        <v>791</v>
      </c>
      <c r="W23" s="4">
        <f t="shared" si="3"/>
        <v>13.2010556621881</v>
      </c>
    </row>
    <row r="24" spans="1:23" ht="14.25">
      <c r="A24" s="8" t="s">
        <v>32</v>
      </c>
      <c r="B24" s="3">
        <v>19</v>
      </c>
      <c r="C24" s="5" t="s">
        <v>49</v>
      </c>
      <c r="D24" s="38" t="s">
        <v>35</v>
      </c>
      <c r="E24" s="3">
        <f>SUM(F24:G24)</f>
        <v>12476</v>
      </c>
      <c r="F24" s="5">
        <v>5833</v>
      </c>
      <c r="G24" s="3">
        <v>6643</v>
      </c>
      <c r="H24" s="3">
        <f>SUM(I24:J24)</f>
        <v>771</v>
      </c>
      <c r="I24" s="3">
        <v>547</v>
      </c>
      <c r="J24" s="3">
        <v>224</v>
      </c>
      <c r="K24" s="5">
        <v>15</v>
      </c>
      <c r="L24" s="3">
        <v>1</v>
      </c>
      <c r="M24" s="5">
        <v>28</v>
      </c>
      <c r="N24" s="5">
        <v>2</v>
      </c>
      <c r="O24" s="3">
        <v>444</v>
      </c>
      <c r="P24" s="3">
        <v>171</v>
      </c>
      <c r="Q24" s="3">
        <v>4</v>
      </c>
      <c r="R24" s="5">
        <v>14</v>
      </c>
      <c r="S24" s="5">
        <v>11</v>
      </c>
      <c r="T24" s="5" t="s">
        <v>55</v>
      </c>
      <c r="U24" s="3">
        <v>81</v>
      </c>
      <c r="V24" s="3">
        <v>151</v>
      </c>
      <c r="W24" s="4">
        <f t="shared" si="3"/>
        <v>16.181582360570687</v>
      </c>
    </row>
    <row r="25" spans="1:23" ht="14.25">
      <c r="A25" s="8" t="s">
        <v>38</v>
      </c>
      <c r="B25" s="39">
        <v>5</v>
      </c>
      <c r="C25" s="40" t="s">
        <v>49</v>
      </c>
      <c r="D25" s="5">
        <v>41</v>
      </c>
      <c r="E25" s="3">
        <f>SUM(F25:G25)</f>
        <v>1345</v>
      </c>
      <c r="F25" s="6">
        <v>682</v>
      </c>
      <c r="G25" s="3">
        <v>663</v>
      </c>
      <c r="H25" s="3">
        <f>SUM(I25:J25)</f>
        <v>106</v>
      </c>
      <c r="I25" s="3">
        <v>73</v>
      </c>
      <c r="J25" s="3">
        <v>33</v>
      </c>
      <c r="K25" s="5">
        <v>2</v>
      </c>
      <c r="L25" s="41">
        <v>0</v>
      </c>
      <c r="M25" s="3">
        <v>9</v>
      </c>
      <c r="N25" s="5" t="s">
        <v>49</v>
      </c>
      <c r="O25" s="3">
        <v>55</v>
      </c>
      <c r="P25" s="3">
        <v>20</v>
      </c>
      <c r="Q25" s="5" t="s">
        <v>49</v>
      </c>
      <c r="R25" s="5" t="s">
        <v>49</v>
      </c>
      <c r="S25" s="3">
        <v>7</v>
      </c>
      <c r="T25" s="5" t="s">
        <v>49</v>
      </c>
      <c r="U25" s="3">
        <v>13</v>
      </c>
      <c r="V25" s="3">
        <v>26</v>
      </c>
      <c r="W25" s="4">
        <f t="shared" si="3"/>
        <v>12.68867924528302</v>
      </c>
    </row>
    <row r="26" spans="1:23" ht="14.25">
      <c r="A26" s="8" t="s">
        <v>39</v>
      </c>
      <c r="B26" s="42">
        <v>2</v>
      </c>
      <c r="C26" s="43" t="s">
        <v>50</v>
      </c>
      <c r="D26" s="38" t="s">
        <v>51</v>
      </c>
      <c r="E26" s="42">
        <f>SUM(F26:G26)</f>
        <v>3461</v>
      </c>
      <c r="F26" s="42">
        <v>1912</v>
      </c>
      <c r="G26" s="42">
        <v>1549</v>
      </c>
      <c r="H26" s="44">
        <f>SUM(I26:J26)</f>
        <v>45</v>
      </c>
      <c r="I26" s="42">
        <v>26</v>
      </c>
      <c r="J26" s="42">
        <v>19</v>
      </c>
      <c r="K26" s="43" t="s">
        <v>50</v>
      </c>
      <c r="L26" s="43" t="s">
        <v>50</v>
      </c>
      <c r="M26" s="42">
        <v>4</v>
      </c>
      <c r="N26" s="43" t="s">
        <v>50</v>
      </c>
      <c r="O26" s="42">
        <v>19</v>
      </c>
      <c r="P26" s="42">
        <v>18</v>
      </c>
      <c r="Q26" s="43" t="s">
        <v>50</v>
      </c>
      <c r="R26" s="43" t="s">
        <v>50</v>
      </c>
      <c r="S26" s="43" t="s">
        <v>50</v>
      </c>
      <c r="T26" s="43">
        <v>1</v>
      </c>
      <c r="U26" s="42">
        <v>3</v>
      </c>
      <c r="V26" s="42">
        <v>7</v>
      </c>
      <c r="W26" s="45">
        <f t="shared" si="3"/>
        <v>76.91111111111111</v>
      </c>
    </row>
    <row r="27" spans="1:23" ht="14.25">
      <c r="A27" s="19"/>
      <c r="B27" s="3"/>
      <c r="C27" s="3"/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ht="14.25">
      <c r="A28" s="46" t="s">
        <v>40</v>
      </c>
      <c r="B28" s="1">
        <f>SUM(B29:B33)</f>
        <v>16</v>
      </c>
      <c r="C28" s="1">
        <f aca="true" t="shared" si="5" ref="C28:P28">SUM(C29:C33)</f>
        <v>7</v>
      </c>
      <c r="D28" s="1">
        <f t="shared" si="5"/>
        <v>530</v>
      </c>
      <c r="E28" s="1">
        <f>SUM(E29:E33)</f>
        <v>1848</v>
      </c>
      <c r="F28" s="1">
        <f t="shared" si="5"/>
        <v>1194</v>
      </c>
      <c r="G28" s="1">
        <f t="shared" si="5"/>
        <v>654</v>
      </c>
      <c r="H28" s="1">
        <f t="shared" si="5"/>
        <v>1284</v>
      </c>
      <c r="I28" s="1">
        <f t="shared" si="5"/>
        <v>477</v>
      </c>
      <c r="J28" s="1">
        <f t="shared" si="5"/>
        <v>807</v>
      </c>
      <c r="K28" s="1">
        <f t="shared" si="5"/>
        <v>12</v>
      </c>
      <c r="L28" s="1">
        <f t="shared" si="5"/>
        <v>3</v>
      </c>
      <c r="M28" s="1">
        <f t="shared" si="5"/>
        <v>22</v>
      </c>
      <c r="N28" s="1">
        <f t="shared" si="5"/>
        <v>10</v>
      </c>
      <c r="O28" s="1">
        <f t="shared" si="5"/>
        <v>387</v>
      </c>
      <c r="P28" s="1">
        <f t="shared" si="5"/>
        <v>647</v>
      </c>
      <c r="Q28" s="38" t="s">
        <v>29</v>
      </c>
      <c r="R28" s="38" t="s">
        <v>29</v>
      </c>
      <c r="S28" s="1">
        <f>SUM(S29:S33)</f>
        <v>24</v>
      </c>
      <c r="T28" s="1">
        <f>SUM(T29:T33)</f>
        <v>7</v>
      </c>
      <c r="U28" s="1">
        <f>SUM(U29:U33)</f>
        <v>172</v>
      </c>
      <c r="V28" s="1">
        <f>SUM(V29:V33)</f>
        <v>179</v>
      </c>
      <c r="W28" s="2">
        <f aca="true" t="shared" si="6" ref="W28:W33">E28/H28</f>
        <v>1.439252336448598</v>
      </c>
    </row>
    <row r="29" spans="1:23" ht="14.25">
      <c r="A29" s="8" t="s">
        <v>53</v>
      </c>
      <c r="B29" s="3">
        <v>1</v>
      </c>
      <c r="C29" s="5" t="s">
        <v>49</v>
      </c>
      <c r="D29" s="5">
        <v>9</v>
      </c>
      <c r="E29" s="3">
        <f>SUM(F29:G29)</f>
        <v>49</v>
      </c>
      <c r="F29" s="3">
        <v>33</v>
      </c>
      <c r="G29" s="3">
        <v>16</v>
      </c>
      <c r="H29" s="3">
        <f>SUM(I29:J29)</f>
        <v>27</v>
      </c>
      <c r="I29" s="3">
        <v>16</v>
      </c>
      <c r="J29" s="3">
        <v>11</v>
      </c>
      <c r="K29" s="5" t="s">
        <v>49</v>
      </c>
      <c r="L29" s="5" t="s">
        <v>49</v>
      </c>
      <c r="M29" s="3">
        <v>1</v>
      </c>
      <c r="N29" s="5" t="s">
        <v>49</v>
      </c>
      <c r="O29" s="3">
        <v>15</v>
      </c>
      <c r="P29" s="3">
        <v>10</v>
      </c>
      <c r="Q29" s="5" t="s">
        <v>49</v>
      </c>
      <c r="R29" s="5" t="s">
        <v>49</v>
      </c>
      <c r="S29" s="5">
        <v>1</v>
      </c>
      <c r="T29" s="5" t="s">
        <v>49</v>
      </c>
      <c r="U29" s="5" t="s">
        <v>49</v>
      </c>
      <c r="V29" s="5">
        <v>1</v>
      </c>
      <c r="W29" s="4">
        <f t="shared" si="6"/>
        <v>1.8148148148148149</v>
      </c>
    </row>
    <row r="30" spans="1:23" ht="14.25">
      <c r="A30" s="8" t="s">
        <v>52</v>
      </c>
      <c r="B30" s="3">
        <v>1</v>
      </c>
      <c r="C30" s="5" t="s">
        <v>49</v>
      </c>
      <c r="D30" s="3">
        <v>17</v>
      </c>
      <c r="E30" s="3">
        <f>SUM(F30:G30)</f>
        <v>55</v>
      </c>
      <c r="F30" s="3">
        <v>33</v>
      </c>
      <c r="G30" s="3">
        <v>22</v>
      </c>
      <c r="H30" s="3">
        <f>SUM(I30:J30)</f>
        <v>51</v>
      </c>
      <c r="I30" s="3">
        <v>21</v>
      </c>
      <c r="J30" s="3">
        <v>30</v>
      </c>
      <c r="K30" s="5">
        <v>1</v>
      </c>
      <c r="L30" s="5" t="s">
        <v>49</v>
      </c>
      <c r="M30" s="3">
        <v>1</v>
      </c>
      <c r="N30" s="5">
        <v>1</v>
      </c>
      <c r="O30" s="3">
        <v>17</v>
      </c>
      <c r="P30" s="3">
        <v>26</v>
      </c>
      <c r="Q30" s="5" t="s">
        <v>49</v>
      </c>
      <c r="R30" s="5" t="s">
        <v>49</v>
      </c>
      <c r="S30" s="3">
        <v>1</v>
      </c>
      <c r="T30" s="5" t="s">
        <v>49</v>
      </c>
      <c r="U30" s="5">
        <v>4</v>
      </c>
      <c r="V30" s="3">
        <v>27</v>
      </c>
      <c r="W30" s="4">
        <f t="shared" si="6"/>
        <v>1.0784313725490196</v>
      </c>
    </row>
    <row r="31" spans="1:23" ht="14.25">
      <c r="A31" s="8" t="s">
        <v>41</v>
      </c>
      <c r="B31" s="47">
        <v>1</v>
      </c>
      <c r="C31" s="48">
        <v>3</v>
      </c>
      <c r="D31" s="48">
        <v>33</v>
      </c>
      <c r="E31" s="3">
        <f>SUM(F31:G31)</f>
        <v>105</v>
      </c>
      <c r="F31" s="47">
        <v>59</v>
      </c>
      <c r="G31" s="47">
        <v>46</v>
      </c>
      <c r="H31" s="3">
        <f>SUM(I31:J31)</f>
        <v>89</v>
      </c>
      <c r="I31" s="47">
        <v>32</v>
      </c>
      <c r="J31" s="47">
        <v>57</v>
      </c>
      <c r="K31" s="48">
        <v>1</v>
      </c>
      <c r="L31" s="48" t="s">
        <v>49</v>
      </c>
      <c r="M31" s="47">
        <v>3</v>
      </c>
      <c r="N31" s="48">
        <v>2</v>
      </c>
      <c r="O31" s="47">
        <v>26</v>
      </c>
      <c r="P31" s="47">
        <v>41</v>
      </c>
      <c r="Q31" s="48" t="s">
        <v>49</v>
      </c>
      <c r="R31" s="48" t="s">
        <v>49</v>
      </c>
      <c r="S31" s="48">
        <v>3</v>
      </c>
      <c r="T31" s="5" t="s">
        <v>49</v>
      </c>
      <c r="U31" s="47">
        <v>13</v>
      </c>
      <c r="V31" s="47">
        <v>23</v>
      </c>
      <c r="W31" s="4">
        <f t="shared" si="6"/>
        <v>1.1797752808988764</v>
      </c>
    </row>
    <row r="32" spans="1:23" ht="14.25">
      <c r="A32" s="8" t="s">
        <v>42</v>
      </c>
      <c r="B32" s="3">
        <v>11</v>
      </c>
      <c r="C32" s="3">
        <v>4</v>
      </c>
      <c r="D32" s="3">
        <v>434</v>
      </c>
      <c r="E32" s="3">
        <f>SUM(F32:G32)</f>
        <v>1473</v>
      </c>
      <c r="F32" s="3">
        <v>958</v>
      </c>
      <c r="G32" s="3">
        <v>515</v>
      </c>
      <c r="H32" s="3">
        <f>SUM(I32:J32)</f>
        <v>1021</v>
      </c>
      <c r="I32" s="3">
        <v>372</v>
      </c>
      <c r="J32" s="3">
        <v>649</v>
      </c>
      <c r="K32" s="3">
        <v>8</v>
      </c>
      <c r="L32" s="48">
        <v>3</v>
      </c>
      <c r="M32" s="3">
        <v>15</v>
      </c>
      <c r="N32" s="3">
        <v>7</v>
      </c>
      <c r="O32" s="3">
        <v>298</v>
      </c>
      <c r="P32" s="3">
        <v>516</v>
      </c>
      <c r="Q32" s="5" t="s">
        <v>49</v>
      </c>
      <c r="R32" s="5" t="s">
        <v>49</v>
      </c>
      <c r="S32" s="3">
        <v>17</v>
      </c>
      <c r="T32" s="3">
        <v>7</v>
      </c>
      <c r="U32" s="3">
        <v>150</v>
      </c>
      <c r="V32" s="3">
        <v>110</v>
      </c>
      <c r="W32" s="4">
        <f t="shared" si="6"/>
        <v>1.4427032321253672</v>
      </c>
    </row>
    <row r="33" spans="1:23" ht="14.25">
      <c r="A33" s="8" t="s">
        <v>43</v>
      </c>
      <c r="B33" s="3">
        <v>2</v>
      </c>
      <c r="C33" s="5" t="s">
        <v>49</v>
      </c>
      <c r="D33" s="3">
        <v>37</v>
      </c>
      <c r="E33" s="3">
        <f>SUM(F33:G33)</f>
        <v>166</v>
      </c>
      <c r="F33" s="3">
        <v>111</v>
      </c>
      <c r="G33" s="3">
        <v>55</v>
      </c>
      <c r="H33" s="3">
        <f>SUM(I33:J33)</f>
        <v>96</v>
      </c>
      <c r="I33" s="3">
        <v>36</v>
      </c>
      <c r="J33" s="3">
        <v>60</v>
      </c>
      <c r="K33" s="3">
        <v>2</v>
      </c>
      <c r="L33" s="5" t="s">
        <v>56</v>
      </c>
      <c r="M33" s="3">
        <v>2</v>
      </c>
      <c r="N33" s="5" t="s">
        <v>49</v>
      </c>
      <c r="O33" s="3">
        <v>31</v>
      </c>
      <c r="P33" s="3">
        <v>54</v>
      </c>
      <c r="Q33" s="5" t="s">
        <v>49</v>
      </c>
      <c r="R33" s="5" t="s">
        <v>49</v>
      </c>
      <c r="S33" s="3">
        <v>2</v>
      </c>
      <c r="T33" s="5" t="s">
        <v>49</v>
      </c>
      <c r="U33" s="3">
        <v>5</v>
      </c>
      <c r="V33" s="3">
        <v>18</v>
      </c>
      <c r="W33" s="4">
        <f t="shared" si="6"/>
        <v>1.7291666666666667</v>
      </c>
    </row>
    <row r="34" spans="1:23" ht="14.25">
      <c r="A34" s="19"/>
      <c r="B34" s="3"/>
      <c r="C34" s="5"/>
      <c r="D34" s="3"/>
      <c r="E34" s="3"/>
      <c r="F34" s="3"/>
      <c r="G34" s="3"/>
      <c r="H34" s="3"/>
      <c r="I34" s="3"/>
      <c r="J34" s="3"/>
      <c r="K34" s="5"/>
      <c r="L34" s="5"/>
      <c r="M34" s="3"/>
      <c r="N34" s="5"/>
      <c r="O34" s="3"/>
      <c r="P34" s="3"/>
      <c r="Q34" s="5"/>
      <c r="R34" s="5"/>
      <c r="S34" s="3"/>
      <c r="T34" s="5"/>
      <c r="U34" s="5"/>
      <c r="V34" s="3"/>
      <c r="W34" s="4"/>
    </row>
    <row r="35" spans="1:23" ht="14.25">
      <c r="A35" s="37" t="s">
        <v>44</v>
      </c>
      <c r="B35" s="1">
        <f>SUM(B36:B38)</f>
        <v>373</v>
      </c>
      <c r="C35" s="1">
        <f aca="true" t="shared" si="7" ref="C35:R35">SUM(C36:C38)</f>
        <v>2</v>
      </c>
      <c r="D35" s="1">
        <f t="shared" si="7"/>
        <v>1512</v>
      </c>
      <c r="E35" s="1">
        <f>SUM(E36:E38)</f>
        <v>33481</v>
      </c>
      <c r="F35" s="1">
        <f t="shared" si="7"/>
        <v>17178</v>
      </c>
      <c r="G35" s="1">
        <f t="shared" si="7"/>
        <v>16303</v>
      </c>
      <c r="H35" s="1">
        <f t="shared" si="7"/>
        <v>2266</v>
      </c>
      <c r="I35" s="1">
        <f t="shared" si="7"/>
        <v>142</v>
      </c>
      <c r="J35" s="1">
        <f t="shared" si="7"/>
        <v>2124</v>
      </c>
      <c r="K35" s="1">
        <f t="shared" si="7"/>
        <v>90</v>
      </c>
      <c r="L35" s="1">
        <f t="shared" si="7"/>
        <v>91</v>
      </c>
      <c r="M35" s="1">
        <f t="shared" si="7"/>
        <v>17</v>
      </c>
      <c r="N35" s="1">
        <f t="shared" si="7"/>
        <v>87</v>
      </c>
      <c r="O35" s="1">
        <f t="shared" si="7"/>
        <v>27</v>
      </c>
      <c r="P35" s="1">
        <f t="shared" si="7"/>
        <v>1760</v>
      </c>
      <c r="Q35" s="38" t="s">
        <v>29</v>
      </c>
      <c r="R35" s="1">
        <f t="shared" si="7"/>
        <v>39</v>
      </c>
      <c r="S35" s="1">
        <f>SUM(S36:S38)</f>
        <v>3</v>
      </c>
      <c r="T35" s="38" t="s">
        <v>29</v>
      </c>
      <c r="U35" s="1">
        <f>SUM(U36:U38)</f>
        <v>152</v>
      </c>
      <c r="V35" s="1">
        <f>SUM(V36:V38)</f>
        <v>327</v>
      </c>
      <c r="W35" s="2">
        <f>E35/H35</f>
        <v>14.775375110326566</v>
      </c>
    </row>
    <row r="36" spans="1:23" ht="14.25">
      <c r="A36" s="8" t="s">
        <v>30</v>
      </c>
      <c r="B36" s="3">
        <v>1</v>
      </c>
      <c r="C36" s="5" t="s">
        <v>49</v>
      </c>
      <c r="D36" s="3">
        <v>3</v>
      </c>
      <c r="E36" s="3">
        <f>SUM(F36:G36)</f>
        <v>86</v>
      </c>
      <c r="F36" s="3">
        <v>43</v>
      </c>
      <c r="G36" s="3">
        <v>43</v>
      </c>
      <c r="H36" s="3">
        <f>SUM(I36:J36)</f>
        <v>4</v>
      </c>
      <c r="I36" s="5" t="s">
        <v>49</v>
      </c>
      <c r="J36" s="3">
        <v>4</v>
      </c>
      <c r="K36" s="5" t="s">
        <v>49</v>
      </c>
      <c r="L36" s="5" t="s">
        <v>49</v>
      </c>
      <c r="M36" s="5" t="s">
        <v>49</v>
      </c>
      <c r="N36" s="3">
        <v>1</v>
      </c>
      <c r="O36" s="5" t="s">
        <v>49</v>
      </c>
      <c r="P36" s="3">
        <v>3</v>
      </c>
      <c r="Q36" s="5" t="s">
        <v>49</v>
      </c>
      <c r="R36" s="5" t="s">
        <v>49</v>
      </c>
      <c r="S36" s="5" t="s">
        <v>49</v>
      </c>
      <c r="T36" s="5" t="s">
        <v>49</v>
      </c>
      <c r="U36" s="5" t="s">
        <v>49</v>
      </c>
      <c r="V36" s="5" t="s">
        <v>49</v>
      </c>
      <c r="W36" s="4">
        <f>E36/H36</f>
        <v>21.5</v>
      </c>
    </row>
    <row r="37" spans="1:23" ht="14.25">
      <c r="A37" s="8" t="s">
        <v>31</v>
      </c>
      <c r="B37" s="3">
        <v>219</v>
      </c>
      <c r="C37" s="3">
        <v>2</v>
      </c>
      <c r="D37" s="3">
        <v>585</v>
      </c>
      <c r="E37" s="3">
        <f>SUM(F37:G37)</f>
        <v>11643</v>
      </c>
      <c r="F37" s="3">
        <v>6087</v>
      </c>
      <c r="G37" s="3">
        <v>5556</v>
      </c>
      <c r="H37" s="3">
        <f>SUM(I37:J37)</f>
        <v>818</v>
      </c>
      <c r="I37" s="3">
        <v>20</v>
      </c>
      <c r="J37" s="3">
        <v>798</v>
      </c>
      <c r="K37" s="5">
        <v>17</v>
      </c>
      <c r="L37" s="5">
        <v>39</v>
      </c>
      <c r="M37" s="5" t="s">
        <v>49</v>
      </c>
      <c r="N37" s="3">
        <v>29</v>
      </c>
      <c r="O37" s="5">
        <v>2</v>
      </c>
      <c r="P37" s="3">
        <v>611</v>
      </c>
      <c r="Q37" s="5" t="s">
        <v>49</v>
      </c>
      <c r="R37" s="5">
        <v>8</v>
      </c>
      <c r="S37" s="5" t="s">
        <v>49</v>
      </c>
      <c r="T37" s="5" t="s">
        <v>49</v>
      </c>
      <c r="U37" s="3">
        <v>112</v>
      </c>
      <c r="V37" s="3">
        <v>16</v>
      </c>
      <c r="W37" s="4">
        <f>E37/H37</f>
        <v>14.233496332518337</v>
      </c>
    </row>
    <row r="38" spans="1:23" ht="14.25">
      <c r="A38" s="8" t="s">
        <v>32</v>
      </c>
      <c r="B38" s="3">
        <v>153</v>
      </c>
      <c r="C38" s="5" t="s">
        <v>49</v>
      </c>
      <c r="D38" s="3">
        <v>924</v>
      </c>
      <c r="E38" s="3">
        <f>SUM(F38:G38)</f>
        <v>21752</v>
      </c>
      <c r="F38" s="3">
        <v>11048</v>
      </c>
      <c r="G38" s="3">
        <v>10704</v>
      </c>
      <c r="H38" s="3">
        <f>SUM(I38:J38)</f>
        <v>1444</v>
      </c>
      <c r="I38" s="3">
        <v>122</v>
      </c>
      <c r="J38" s="3">
        <v>1322</v>
      </c>
      <c r="K38" s="3">
        <v>73</v>
      </c>
      <c r="L38" s="5">
        <v>52</v>
      </c>
      <c r="M38" s="3">
        <v>17</v>
      </c>
      <c r="N38" s="5">
        <v>57</v>
      </c>
      <c r="O38" s="3">
        <v>25</v>
      </c>
      <c r="P38" s="3">
        <v>1146</v>
      </c>
      <c r="Q38" s="5" t="s">
        <v>49</v>
      </c>
      <c r="R38" s="5">
        <v>31</v>
      </c>
      <c r="S38" s="3">
        <v>3</v>
      </c>
      <c r="T38" s="5" t="s">
        <v>49</v>
      </c>
      <c r="U38" s="3">
        <v>40</v>
      </c>
      <c r="V38" s="3">
        <v>311</v>
      </c>
      <c r="W38" s="4">
        <f>E38/H38</f>
        <v>15.063711911357341</v>
      </c>
    </row>
    <row r="39" spans="1:23" ht="14.25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ht="14.25">
      <c r="A40" s="37" t="s">
        <v>45</v>
      </c>
      <c r="B40" s="1">
        <f>SUM(B41:B43)</f>
        <v>57</v>
      </c>
      <c r="C40" s="38" t="s">
        <v>29</v>
      </c>
      <c r="D40" s="38" t="s">
        <v>35</v>
      </c>
      <c r="E40" s="1">
        <f aca="true" t="shared" si="8" ref="E40:J40">SUM(E41:E43)</f>
        <v>6894</v>
      </c>
      <c r="F40" s="1">
        <f t="shared" si="8"/>
        <v>2889</v>
      </c>
      <c r="G40" s="1">
        <f t="shared" si="8"/>
        <v>4005</v>
      </c>
      <c r="H40" s="1">
        <f t="shared" si="8"/>
        <v>490</v>
      </c>
      <c r="I40" s="1">
        <f t="shared" si="8"/>
        <v>194</v>
      </c>
      <c r="J40" s="1">
        <f t="shared" si="8"/>
        <v>296</v>
      </c>
      <c r="K40" s="38" t="s">
        <v>35</v>
      </c>
      <c r="L40" s="38" t="s">
        <v>35</v>
      </c>
      <c r="M40" s="38" t="s">
        <v>35</v>
      </c>
      <c r="N40" s="38" t="s">
        <v>35</v>
      </c>
      <c r="O40" s="38" t="s">
        <v>35</v>
      </c>
      <c r="P40" s="38" t="s">
        <v>35</v>
      </c>
      <c r="Q40" s="38" t="s">
        <v>35</v>
      </c>
      <c r="R40" s="38" t="s">
        <v>35</v>
      </c>
      <c r="S40" s="38" t="s">
        <v>35</v>
      </c>
      <c r="T40" s="38" t="s">
        <v>35</v>
      </c>
      <c r="U40" s="38" t="s">
        <v>35</v>
      </c>
      <c r="V40" s="1">
        <f>SUM(V41:V43)</f>
        <v>157</v>
      </c>
      <c r="W40" s="2">
        <f>E40/H40</f>
        <v>14.06938775510204</v>
      </c>
    </row>
    <row r="41" spans="1:23" ht="14.25">
      <c r="A41" s="8" t="s">
        <v>30</v>
      </c>
      <c r="B41" s="3">
        <v>1</v>
      </c>
      <c r="C41" s="5" t="s">
        <v>49</v>
      </c>
      <c r="D41" s="38" t="s">
        <v>35</v>
      </c>
      <c r="E41" s="3">
        <f>SUM(F41:G41)</f>
        <v>76</v>
      </c>
      <c r="F41" s="5">
        <v>8</v>
      </c>
      <c r="G41" s="3">
        <v>68</v>
      </c>
      <c r="H41" s="3">
        <f>SUM(I41:J41)</f>
        <v>8</v>
      </c>
      <c r="I41" s="5" t="s">
        <v>49</v>
      </c>
      <c r="J41" s="3">
        <v>8</v>
      </c>
      <c r="K41" s="38" t="s">
        <v>35</v>
      </c>
      <c r="L41" s="38" t="s">
        <v>35</v>
      </c>
      <c r="M41" s="38" t="s">
        <v>35</v>
      </c>
      <c r="N41" s="38" t="s">
        <v>35</v>
      </c>
      <c r="O41" s="38" t="s">
        <v>35</v>
      </c>
      <c r="P41" s="38" t="s">
        <v>35</v>
      </c>
      <c r="Q41" s="38" t="s">
        <v>35</v>
      </c>
      <c r="R41" s="38" t="s">
        <v>35</v>
      </c>
      <c r="S41" s="38" t="s">
        <v>35</v>
      </c>
      <c r="T41" s="38" t="s">
        <v>35</v>
      </c>
      <c r="U41" s="38" t="s">
        <v>35</v>
      </c>
      <c r="V41" s="3">
        <v>1</v>
      </c>
      <c r="W41" s="4">
        <f>E41/H41</f>
        <v>9.5</v>
      </c>
    </row>
    <row r="42" spans="1:23" ht="14.25">
      <c r="A42" s="8" t="s">
        <v>31</v>
      </c>
      <c r="B42" s="3">
        <v>6</v>
      </c>
      <c r="C42" s="5" t="s">
        <v>49</v>
      </c>
      <c r="D42" s="38" t="s">
        <v>35</v>
      </c>
      <c r="E42" s="3">
        <f>SUM(F42:G42)</f>
        <v>688</v>
      </c>
      <c r="F42" s="3">
        <v>59</v>
      </c>
      <c r="G42" s="3">
        <v>629</v>
      </c>
      <c r="H42" s="3">
        <f>SUM(I42:J42)</f>
        <v>74</v>
      </c>
      <c r="I42" s="3">
        <v>10</v>
      </c>
      <c r="J42" s="3">
        <v>64</v>
      </c>
      <c r="K42" s="38" t="s">
        <v>35</v>
      </c>
      <c r="L42" s="38" t="s">
        <v>35</v>
      </c>
      <c r="M42" s="38" t="s">
        <v>35</v>
      </c>
      <c r="N42" s="38" t="s">
        <v>35</v>
      </c>
      <c r="O42" s="38" t="s">
        <v>35</v>
      </c>
      <c r="P42" s="38" t="s">
        <v>35</v>
      </c>
      <c r="Q42" s="38" t="s">
        <v>35</v>
      </c>
      <c r="R42" s="38" t="s">
        <v>35</v>
      </c>
      <c r="S42" s="38" t="s">
        <v>35</v>
      </c>
      <c r="T42" s="38" t="s">
        <v>35</v>
      </c>
      <c r="U42" s="38" t="s">
        <v>35</v>
      </c>
      <c r="V42" s="3">
        <v>17</v>
      </c>
      <c r="W42" s="4">
        <f>E42/H42</f>
        <v>9.297297297297296</v>
      </c>
    </row>
    <row r="43" spans="1:23" ht="14.25">
      <c r="A43" s="8" t="s">
        <v>32</v>
      </c>
      <c r="B43" s="3">
        <v>50</v>
      </c>
      <c r="C43" s="5" t="s">
        <v>49</v>
      </c>
      <c r="D43" s="38" t="s">
        <v>35</v>
      </c>
      <c r="E43" s="3">
        <f>SUM(F43:G43)</f>
        <v>6130</v>
      </c>
      <c r="F43" s="3">
        <v>2822</v>
      </c>
      <c r="G43" s="3">
        <v>3308</v>
      </c>
      <c r="H43" s="3">
        <f>SUM(I43:J43)</f>
        <v>408</v>
      </c>
      <c r="I43" s="3">
        <v>184</v>
      </c>
      <c r="J43" s="3">
        <v>224</v>
      </c>
      <c r="K43" s="38" t="s">
        <v>35</v>
      </c>
      <c r="L43" s="38" t="s">
        <v>35</v>
      </c>
      <c r="M43" s="38" t="s">
        <v>35</v>
      </c>
      <c r="N43" s="38" t="s">
        <v>35</v>
      </c>
      <c r="O43" s="38" t="s">
        <v>35</v>
      </c>
      <c r="P43" s="38" t="s">
        <v>35</v>
      </c>
      <c r="Q43" s="38" t="s">
        <v>35</v>
      </c>
      <c r="R43" s="38" t="s">
        <v>35</v>
      </c>
      <c r="S43" s="38" t="s">
        <v>35</v>
      </c>
      <c r="T43" s="38" t="s">
        <v>35</v>
      </c>
      <c r="U43" s="38" t="s">
        <v>35</v>
      </c>
      <c r="V43" s="3">
        <v>139</v>
      </c>
      <c r="W43" s="4">
        <f>E43/H43</f>
        <v>15.02450980392157</v>
      </c>
    </row>
    <row r="44" spans="1:23" ht="14.25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ht="14.25">
      <c r="A45" s="37" t="s">
        <v>46</v>
      </c>
      <c r="B45" s="1">
        <f>SUM(B46:B47)</f>
        <v>15</v>
      </c>
      <c r="C45" s="38" t="s">
        <v>29</v>
      </c>
      <c r="D45" s="38" t="s">
        <v>35</v>
      </c>
      <c r="E45" s="1">
        <f aca="true" t="shared" si="9" ref="E45:J45">SUM(E46:E47)</f>
        <v>729</v>
      </c>
      <c r="F45" s="1">
        <f t="shared" si="9"/>
        <v>319</v>
      </c>
      <c r="G45" s="1">
        <f t="shared" si="9"/>
        <v>410</v>
      </c>
      <c r="H45" s="1">
        <f t="shared" si="9"/>
        <v>97</v>
      </c>
      <c r="I45" s="1">
        <f t="shared" si="9"/>
        <v>60</v>
      </c>
      <c r="J45" s="1">
        <f t="shared" si="9"/>
        <v>37</v>
      </c>
      <c r="K45" s="38" t="s">
        <v>35</v>
      </c>
      <c r="L45" s="38" t="s">
        <v>35</v>
      </c>
      <c r="M45" s="38" t="s">
        <v>35</v>
      </c>
      <c r="N45" s="38" t="s">
        <v>35</v>
      </c>
      <c r="O45" s="38" t="s">
        <v>35</v>
      </c>
      <c r="P45" s="38" t="s">
        <v>35</v>
      </c>
      <c r="Q45" s="38" t="s">
        <v>35</v>
      </c>
      <c r="R45" s="38" t="s">
        <v>35</v>
      </c>
      <c r="S45" s="38" t="s">
        <v>35</v>
      </c>
      <c r="T45" s="38" t="s">
        <v>35</v>
      </c>
      <c r="U45" s="38" t="s">
        <v>35</v>
      </c>
      <c r="V45" s="1">
        <f>SUM(V46:V47)</f>
        <v>38</v>
      </c>
      <c r="W45" s="2">
        <f>E45/H45</f>
        <v>7.515463917525773</v>
      </c>
    </row>
    <row r="46" spans="1:23" ht="14.25">
      <c r="A46" s="8" t="s">
        <v>31</v>
      </c>
      <c r="B46" s="3">
        <v>1</v>
      </c>
      <c r="C46" s="5" t="s">
        <v>49</v>
      </c>
      <c r="D46" s="38" t="s">
        <v>35</v>
      </c>
      <c r="E46" s="3">
        <f>SUM(F46:G46)</f>
        <v>53</v>
      </c>
      <c r="F46" s="3">
        <v>8</v>
      </c>
      <c r="G46" s="3">
        <v>45</v>
      </c>
      <c r="H46" s="3">
        <f>SUM(I46:J46)</f>
        <v>4</v>
      </c>
      <c r="I46" s="5" t="s">
        <v>49</v>
      </c>
      <c r="J46" s="3">
        <v>4</v>
      </c>
      <c r="K46" s="38" t="s">
        <v>35</v>
      </c>
      <c r="L46" s="38" t="s">
        <v>35</v>
      </c>
      <c r="M46" s="38" t="s">
        <v>35</v>
      </c>
      <c r="N46" s="38" t="s">
        <v>35</v>
      </c>
      <c r="O46" s="38" t="s">
        <v>35</v>
      </c>
      <c r="P46" s="38" t="s">
        <v>35</v>
      </c>
      <c r="Q46" s="38" t="s">
        <v>35</v>
      </c>
      <c r="R46" s="38" t="s">
        <v>35</v>
      </c>
      <c r="S46" s="38" t="s">
        <v>35</v>
      </c>
      <c r="T46" s="38" t="s">
        <v>35</v>
      </c>
      <c r="U46" s="38" t="s">
        <v>35</v>
      </c>
      <c r="V46" s="3">
        <v>1</v>
      </c>
      <c r="W46" s="4">
        <f>E46/H46</f>
        <v>13.25</v>
      </c>
    </row>
    <row r="47" spans="1:23" ht="14.25">
      <c r="A47" s="8" t="s">
        <v>32</v>
      </c>
      <c r="B47" s="3">
        <v>14</v>
      </c>
      <c r="C47" s="5" t="s">
        <v>49</v>
      </c>
      <c r="D47" s="38" t="s">
        <v>35</v>
      </c>
      <c r="E47" s="3">
        <f>SUM(F47:G47)</f>
        <v>676</v>
      </c>
      <c r="F47" s="3">
        <v>311</v>
      </c>
      <c r="G47" s="3">
        <v>365</v>
      </c>
      <c r="H47" s="3">
        <f>SUM(I47:J47)</f>
        <v>93</v>
      </c>
      <c r="I47" s="3">
        <v>60</v>
      </c>
      <c r="J47" s="3">
        <v>33</v>
      </c>
      <c r="K47" s="38" t="s">
        <v>35</v>
      </c>
      <c r="L47" s="38" t="s">
        <v>35</v>
      </c>
      <c r="M47" s="38" t="s">
        <v>35</v>
      </c>
      <c r="N47" s="38" t="s">
        <v>35</v>
      </c>
      <c r="O47" s="38" t="s">
        <v>35</v>
      </c>
      <c r="P47" s="38" t="s">
        <v>35</v>
      </c>
      <c r="Q47" s="38" t="s">
        <v>35</v>
      </c>
      <c r="R47" s="38" t="s">
        <v>35</v>
      </c>
      <c r="S47" s="38" t="s">
        <v>35</v>
      </c>
      <c r="T47" s="38" t="s">
        <v>35</v>
      </c>
      <c r="U47" s="38" t="s">
        <v>35</v>
      </c>
      <c r="V47" s="3">
        <v>37</v>
      </c>
      <c r="W47" s="4">
        <f>E47/H47</f>
        <v>7.268817204301075</v>
      </c>
    </row>
    <row r="48" spans="1:23" ht="14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ht="14.25">
      <c r="A49" s="14" t="s">
        <v>47</v>
      </c>
    </row>
    <row r="50" ht="14.25">
      <c r="A50" s="14" t="s">
        <v>48</v>
      </c>
    </row>
    <row r="51" ht="14.25">
      <c r="A51" s="51" t="s">
        <v>54</v>
      </c>
    </row>
  </sheetData>
  <printOptions/>
  <pageMargins left="0" right="0" top="0.3937007874015748" bottom="0.3937007874015748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2004-09-30T07:04:19Z</cp:lastPrinted>
  <dcterms:created xsi:type="dcterms:W3CDTF">2003-01-27T07:21:11Z</dcterms:created>
  <dcterms:modified xsi:type="dcterms:W3CDTF">2005-10-25T05:13:29Z</dcterms:modified>
  <cp:category/>
  <cp:version/>
  <cp:contentType/>
  <cp:contentStatus/>
</cp:coreProperties>
</file>