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<sst xmlns="http://schemas.openxmlformats.org/spreadsheetml/2006/main" count="56" uniqueCount="39">
  <si>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　</t>
  </si>
  <si>
    <t>（単位：㎞)</t>
  </si>
  <si>
    <t>改　　良　　済</t>
  </si>
  <si>
    <t>舗　　装　　済</t>
  </si>
  <si>
    <t>橋りょう</t>
  </si>
  <si>
    <t>トンネル</t>
  </si>
  <si>
    <t>区　　　　　　　分</t>
  </si>
  <si>
    <t>路線数</t>
  </si>
  <si>
    <t>実延長</t>
  </si>
  <si>
    <t>延　長</t>
  </si>
  <si>
    <t>率(％)</t>
  </si>
  <si>
    <t>個数</t>
  </si>
  <si>
    <t>県内総計</t>
  </si>
  <si>
    <t>国道</t>
  </si>
  <si>
    <t>　指定区間</t>
  </si>
  <si>
    <t>　指定区間外</t>
  </si>
  <si>
    <t>県　　　　　　　　　道</t>
  </si>
  <si>
    <t>　主要地方道</t>
  </si>
  <si>
    <t>　 一　般　県　道</t>
  </si>
  <si>
    <t>　(うち自転車道)</t>
  </si>
  <si>
    <t>有　料　道　路</t>
  </si>
  <si>
    <t>市町村道</t>
  </si>
  <si>
    <t>現供用</t>
  </si>
  <si>
    <t>供用率</t>
  </si>
  <si>
    <t>区　　　　分</t>
  </si>
  <si>
    <t>（％）</t>
  </si>
  <si>
    <t>個　数</t>
  </si>
  <si>
    <t>　　　　　磐　越　自　動　車　道</t>
  </si>
  <si>
    <t>　資料：県高速道路グループ</t>
  </si>
  <si>
    <t>-</t>
  </si>
  <si>
    <t>　　　　　東　北　自　動　車　道</t>
  </si>
  <si>
    <t>　　　　　常　磐　自　動　車　道</t>
  </si>
  <si>
    <r>
      <t>11</t>
    </r>
    <r>
      <rPr>
        <sz val="12"/>
        <rFont val="Osaka"/>
        <family val="3"/>
      </rPr>
      <t>3</t>
    </r>
    <r>
      <rPr>
        <sz val="12"/>
        <rFont val="Osaka"/>
        <family val="3"/>
      </rPr>
      <t>　運輸・エネルギー</t>
    </r>
  </si>
  <si>
    <r>
      <t>　　　運輸・エネルギー　11</t>
    </r>
    <r>
      <rPr>
        <sz val="12"/>
        <rFont val="Osaka"/>
        <family val="3"/>
      </rPr>
      <t>4</t>
    </r>
  </si>
  <si>
    <t>　資料：県道路企画グループ「国県道現況調書」</t>
  </si>
  <si>
    <t>（単位：m)</t>
  </si>
  <si>
    <r>
      <t>(1)　国・県・市町村道　(平成</t>
    </r>
    <r>
      <rPr>
        <sz val="12"/>
        <rFont val="Osaka"/>
        <family val="3"/>
      </rPr>
      <t>16年</t>
    </r>
    <r>
      <rPr>
        <sz val="12"/>
        <rFont val="Osaka"/>
        <family val="3"/>
      </rPr>
      <t>4月1日現在）</t>
    </r>
  </si>
  <si>
    <r>
      <t>(2)　高　速　道　路　(平成</t>
    </r>
    <r>
      <rPr>
        <sz val="12"/>
        <rFont val="Osaka"/>
        <family val="3"/>
      </rPr>
      <t>17</t>
    </r>
    <r>
      <rPr>
        <sz val="12"/>
        <rFont val="Osaka"/>
        <family val="3"/>
      </rPr>
      <t>年4月1</t>
    </r>
    <r>
      <rPr>
        <sz val="12"/>
        <rFont val="Osaka"/>
        <family val="3"/>
      </rPr>
      <t>日現在）</t>
    </r>
  </si>
  <si>
    <t>68　道路の現況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</si>
</sst>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);[Red]\(#,##0\)"/>
    <numFmt numFmtId="216" formatCode="\(.0\)"/>
    <numFmt numFmtId="217" formatCode="0_);[Red]\(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215" fontId="0" fillId="0" borderId="0" xfId="0" applyNumberFormat="1" applyFont="1" applyFill="1" applyBorder="1" applyAlignment="1">
      <alignment/>
    </xf>
    <xf numFmtId="215" fontId="0" fillId="0" borderId="1" xfId="0" applyNumberFormat="1" applyFont="1" applyFill="1" applyBorder="1" applyAlignment="1">
      <alignment/>
    </xf>
    <xf numFmtId="198" fontId="0" fillId="0" borderId="1" xfId="0" applyNumberFormat="1" applyFont="1" applyFill="1" applyBorder="1" applyAlignment="1">
      <alignment/>
    </xf>
    <xf numFmtId="215" fontId="0" fillId="0" borderId="1" xfId="0" applyNumberFormat="1" applyFont="1" applyFill="1" applyBorder="1" applyAlignment="1">
      <alignment/>
    </xf>
    <xf numFmtId="215" fontId="0" fillId="0" borderId="0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214" fontId="0" fillId="0" borderId="0" xfId="0" applyNumberFormat="1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214" fontId="0" fillId="0" borderId="0" xfId="0" applyNumberFormat="1" applyFont="1" applyFill="1" applyBorder="1" applyAlignment="1">
      <alignment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2" xfId="21" applyFont="1" applyFill="1" applyBorder="1">
      <alignment/>
      <protection/>
    </xf>
    <xf numFmtId="0" fontId="0" fillId="0" borderId="2" xfId="2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>
      <alignment horizontal="centerContinuous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7" xfId="0" applyFont="1" applyFill="1" applyBorder="1" applyAlignment="1">
      <alignment/>
    </xf>
    <xf numFmtId="0" fontId="0" fillId="0" borderId="7" xfId="21" applyFont="1" applyFill="1" applyBorder="1" applyAlignment="1">
      <alignment horizontal="center"/>
      <protection/>
    </xf>
    <xf numFmtId="215" fontId="1" fillId="0" borderId="0" xfId="21" applyNumberFormat="1" applyFont="1" applyFill="1" applyBorder="1" applyAlignment="1">
      <alignment horizontal="distributed"/>
      <protection/>
    </xf>
    <xf numFmtId="215" fontId="1" fillId="0" borderId="0" xfId="17" applyNumberFormat="1" applyFont="1" applyFill="1" applyAlignment="1">
      <alignment/>
    </xf>
    <xf numFmtId="215" fontId="0" fillId="0" borderId="0" xfId="21" applyNumberFormat="1" applyFont="1" applyFill="1">
      <alignment/>
      <protection/>
    </xf>
    <xf numFmtId="215" fontId="0" fillId="0" borderId="0" xfId="17" applyNumberFormat="1" applyFont="1" applyFill="1" applyAlignment="1">
      <alignment/>
    </xf>
    <xf numFmtId="215" fontId="0" fillId="0" borderId="0" xfId="21" applyNumberFormat="1" applyFont="1" applyFill="1" applyBorder="1" applyAlignment="1">
      <alignment horizontal="distributed"/>
      <protection/>
    </xf>
    <xf numFmtId="215" fontId="1" fillId="0" borderId="3" xfId="21" applyNumberFormat="1" applyFont="1" applyFill="1" applyBorder="1" applyAlignment="1">
      <alignment horizontal="distributed"/>
      <protection/>
    </xf>
    <xf numFmtId="215" fontId="0" fillId="0" borderId="0" xfId="17" applyNumberFormat="1" applyFont="1" applyFill="1" applyBorder="1" applyAlignment="1">
      <alignment/>
    </xf>
    <xf numFmtId="215" fontId="0" fillId="0" borderId="0" xfId="21" applyNumberFormat="1" applyFont="1" applyFill="1" applyBorder="1" applyAlignment="1">
      <alignment/>
      <protection/>
    </xf>
    <xf numFmtId="215" fontId="0" fillId="0" borderId="3" xfId="21" applyNumberFormat="1" applyFont="1" applyFill="1" applyBorder="1" applyAlignment="1">
      <alignment horizontal="distributed"/>
      <protection/>
    </xf>
    <xf numFmtId="215" fontId="0" fillId="0" borderId="0" xfId="21" applyNumberFormat="1" applyFont="1" applyFill="1" applyBorder="1">
      <alignment/>
      <protection/>
    </xf>
    <xf numFmtId="198" fontId="0" fillId="0" borderId="0" xfId="21" applyNumberFormat="1" applyFont="1" applyFill="1" applyBorder="1" applyAlignment="1">
      <alignment/>
      <protection/>
    </xf>
    <xf numFmtId="198" fontId="9" fillId="0" borderId="3" xfId="21" applyNumberFormat="1" applyFont="1" applyFill="1" applyBorder="1" applyAlignment="1">
      <alignment horizontal="distributed"/>
      <protection/>
    </xf>
    <xf numFmtId="198" fontId="0" fillId="0" borderId="0" xfId="17" applyNumberFormat="1" applyFont="1" applyFill="1" applyBorder="1" applyAlignment="1">
      <alignment/>
    </xf>
    <xf numFmtId="198" fontId="0" fillId="0" borderId="0" xfId="21" applyNumberFormat="1" applyFont="1" applyFill="1">
      <alignment/>
      <protection/>
    </xf>
    <xf numFmtId="198" fontId="0" fillId="0" borderId="0" xfId="0" applyNumberFormat="1" applyFont="1" applyFill="1" applyAlignment="1">
      <alignment/>
    </xf>
    <xf numFmtId="217" fontId="0" fillId="0" borderId="0" xfId="21" applyNumberFormat="1" applyFont="1" applyFill="1" applyBorder="1" applyAlignment="1">
      <alignment/>
      <protection/>
    </xf>
    <xf numFmtId="217" fontId="0" fillId="0" borderId="3" xfId="21" applyNumberFormat="1" applyFont="1" applyFill="1" applyBorder="1" applyAlignment="1">
      <alignment horizontal="distributed"/>
      <protection/>
    </xf>
    <xf numFmtId="217" fontId="0" fillId="0" borderId="0" xfId="21" applyNumberFormat="1" applyFont="1" applyFill="1" applyBorder="1">
      <alignment/>
      <protection/>
    </xf>
    <xf numFmtId="215" fontId="0" fillId="0" borderId="0" xfId="21" applyNumberFormat="1" applyFont="1" applyFill="1">
      <alignment/>
      <protection/>
    </xf>
    <xf numFmtId="215" fontId="0" fillId="0" borderId="0" xfId="17" applyNumberFormat="1" applyFont="1" applyFill="1" applyAlignment="1">
      <alignment/>
    </xf>
    <xf numFmtId="217" fontId="0" fillId="0" borderId="0" xfId="21" applyNumberFormat="1" applyFont="1" applyFill="1">
      <alignment/>
      <protection/>
    </xf>
    <xf numFmtId="215" fontId="0" fillId="0" borderId="0" xfId="21" applyNumberFormat="1" applyFont="1" applyFill="1" applyBorder="1" applyAlignment="1">
      <alignment horizontal="distributed"/>
      <protection/>
    </xf>
    <xf numFmtId="215" fontId="0" fillId="0" borderId="3" xfId="21" applyNumberFormat="1" applyFont="1" applyFill="1" applyBorder="1" applyAlignment="1">
      <alignment horizontal="distributed"/>
      <protection/>
    </xf>
    <xf numFmtId="0" fontId="0" fillId="0" borderId="0" xfId="21" applyFont="1" applyFill="1">
      <alignment/>
      <protection/>
    </xf>
    <xf numFmtId="38" fontId="0" fillId="0" borderId="0" xfId="17" applyNumberFormat="1" applyFont="1" applyFill="1" applyAlignment="1">
      <alignment/>
    </xf>
    <xf numFmtId="0" fontId="0" fillId="0" borderId="4" xfId="21" applyFont="1" applyFill="1" applyBorder="1" applyAlignment="1">
      <alignment horizontal="distributed"/>
      <protection/>
    </xf>
    <xf numFmtId="0" fontId="0" fillId="0" borderId="5" xfId="21" applyFont="1" applyFill="1" applyBorder="1" applyAlignment="1">
      <alignment horizontal="distributed"/>
      <protection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14" fontId="0" fillId="0" borderId="4" xfId="0" applyNumberFormat="1" applyFont="1" applyFill="1" applyBorder="1" applyAlignment="1">
      <alignment/>
    </xf>
    <xf numFmtId="38" fontId="0" fillId="0" borderId="4" xfId="17" applyNumberFormat="1" applyFont="1" applyFill="1" applyBorder="1" applyAlignment="1">
      <alignment/>
    </xf>
    <xf numFmtId="40" fontId="0" fillId="0" borderId="4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distributed"/>
      <protection/>
    </xf>
    <xf numFmtId="38" fontId="0" fillId="0" borderId="0" xfId="17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0" fontId="0" fillId="0" borderId="0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2" xfId="2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Continuous"/>
      <protection/>
    </xf>
    <xf numFmtId="0" fontId="0" fillId="0" borderId="4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distributed"/>
      <protection/>
    </xf>
    <xf numFmtId="0" fontId="1" fillId="0" borderId="3" xfId="21" applyFont="1" applyFill="1" applyBorder="1" applyAlignment="1">
      <alignment horizontal="centerContinuous"/>
      <protection/>
    </xf>
    <xf numFmtId="214" fontId="1" fillId="0" borderId="0" xfId="17" applyNumberFormat="1" applyFont="1" applyFill="1" applyAlignment="1">
      <alignment/>
    </xf>
    <xf numFmtId="178" fontId="1" fillId="0" borderId="0" xfId="21" applyNumberFormat="1" applyFont="1" applyFill="1" applyAlignment="1">
      <alignment horizontal="right"/>
      <protection/>
    </xf>
    <xf numFmtId="217" fontId="1" fillId="0" borderId="0" xfId="17" applyNumberFormat="1" applyFont="1" applyFill="1" applyAlignment="1">
      <alignment/>
    </xf>
    <xf numFmtId="0" fontId="0" fillId="0" borderId="0" xfId="21" applyFont="1" applyFill="1" applyBorder="1" applyAlignment="1">
      <alignment horizontal="center"/>
      <protection/>
    </xf>
    <xf numFmtId="0" fontId="0" fillId="0" borderId="3" xfId="21" applyFont="1" applyFill="1" applyBorder="1" applyAlignment="1">
      <alignment horizontal="centerContinuous"/>
      <protection/>
    </xf>
    <xf numFmtId="214" fontId="0" fillId="0" borderId="0" xfId="17" applyNumberFormat="1" applyFont="1" applyFill="1" applyAlignment="1">
      <alignment/>
    </xf>
    <xf numFmtId="178" fontId="0" fillId="0" borderId="0" xfId="17" applyNumberFormat="1" applyFont="1" applyFill="1" applyAlignment="1">
      <alignment horizontal="right"/>
    </xf>
    <xf numFmtId="214" fontId="0" fillId="0" borderId="0" xfId="21" applyNumberFormat="1" applyFont="1" applyFill="1">
      <alignment/>
      <protection/>
    </xf>
    <xf numFmtId="0" fontId="0" fillId="0" borderId="3" xfId="21" applyFont="1" applyFill="1" applyBorder="1" applyAlignment="1">
      <alignment horizontal="center"/>
      <protection/>
    </xf>
    <xf numFmtId="214" fontId="0" fillId="0" borderId="0" xfId="21" applyNumberFormat="1" applyFont="1" applyFill="1" applyAlignment="1">
      <alignment horizontal="right"/>
      <protection/>
    </xf>
    <xf numFmtId="0" fontId="0" fillId="0" borderId="4" xfId="21" applyFont="1" applyFill="1" applyBorder="1">
      <alignment/>
      <protection/>
    </xf>
    <xf numFmtId="0" fontId="0" fillId="0" borderId="5" xfId="2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道路現況 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19.19921875" style="10" customWidth="1"/>
    <col min="2" max="2" width="3.69921875" style="10" customWidth="1"/>
    <col min="3" max="3" width="10.5" style="10" customWidth="1"/>
    <col min="4" max="5" width="13.19921875" style="10" bestFit="1" customWidth="1"/>
    <col min="6" max="6" width="10.5" style="10" customWidth="1"/>
    <col min="7" max="7" width="13.19921875" style="10" bestFit="1" customWidth="1"/>
    <col min="8" max="13" width="10.5" style="10" customWidth="1"/>
    <col min="14" max="50" width="10" style="10" customWidth="1"/>
    <col min="51" max="16384" width="10.59765625" style="10" customWidth="1"/>
  </cols>
  <sheetData>
    <row r="1" spans="1:13" ht="14.25">
      <c r="A1" s="10" t="s">
        <v>32</v>
      </c>
      <c r="F1" s="10" t="s">
        <v>0</v>
      </c>
      <c r="G1" s="10" t="s">
        <v>0</v>
      </c>
      <c r="H1" s="11" t="s">
        <v>0</v>
      </c>
      <c r="M1" s="11" t="s">
        <v>33</v>
      </c>
    </row>
    <row r="3" spans="1:2" s="13" customFormat="1" ht="17.25">
      <c r="A3" s="12" t="s">
        <v>38</v>
      </c>
      <c r="B3" s="12"/>
    </row>
    <row r="4" spans="1:13" s="13" customFormat="1" ht="15" thickBot="1">
      <c r="A4" s="14" t="s">
        <v>36</v>
      </c>
      <c r="B4" s="14"/>
      <c r="C4" s="14"/>
      <c r="D4" s="14"/>
      <c r="E4" s="14"/>
      <c r="F4" s="14"/>
      <c r="G4" s="14"/>
      <c r="H4" s="15" t="s">
        <v>0</v>
      </c>
      <c r="J4" s="14"/>
      <c r="K4" s="14"/>
      <c r="L4" s="14"/>
      <c r="M4" s="15" t="s">
        <v>35</v>
      </c>
    </row>
    <row r="5" spans="1:13" s="13" customFormat="1" ht="15" thickTop="1">
      <c r="A5" s="16"/>
      <c r="B5" s="17"/>
      <c r="C5" s="17"/>
      <c r="D5" s="17"/>
      <c r="E5" s="18" t="s">
        <v>2</v>
      </c>
      <c r="F5" s="19"/>
      <c r="G5" s="18" t="s">
        <v>3</v>
      </c>
      <c r="H5" s="18"/>
      <c r="J5" s="18" t="s">
        <v>4</v>
      </c>
      <c r="K5" s="19"/>
      <c r="L5" s="18" t="s">
        <v>5</v>
      </c>
      <c r="M5" s="18"/>
    </row>
    <row r="6" spans="1:13" s="13" customFormat="1" ht="14.25">
      <c r="A6" s="18" t="s">
        <v>6</v>
      </c>
      <c r="B6" s="19"/>
      <c r="C6" s="20" t="s">
        <v>7</v>
      </c>
      <c r="D6" s="20" t="s">
        <v>8</v>
      </c>
      <c r="E6" s="20" t="s">
        <v>9</v>
      </c>
      <c r="F6" s="20" t="s">
        <v>10</v>
      </c>
      <c r="G6" s="20" t="s">
        <v>9</v>
      </c>
      <c r="H6" s="21" t="s">
        <v>10</v>
      </c>
      <c r="J6" s="20" t="s">
        <v>11</v>
      </c>
      <c r="K6" s="20" t="s">
        <v>9</v>
      </c>
      <c r="L6" s="20" t="s">
        <v>11</v>
      </c>
      <c r="M6" s="21" t="s">
        <v>9</v>
      </c>
    </row>
    <row r="7" spans="1:13" s="13" customFormat="1" ht="14.25">
      <c r="A7" s="22"/>
      <c r="B7" s="23"/>
      <c r="C7" s="24"/>
      <c r="D7" s="25"/>
      <c r="E7" s="25"/>
      <c r="F7" s="25"/>
      <c r="G7" s="25"/>
      <c r="H7" s="25"/>
      <c r="J7" s="26"/>
      <c r="K7" s="25"/>
      <c r="L7" s="25"/>
      <c r="M7" s="25"/>
    </row>
    <row r="8" spans="1:15" s="29" customFormat="1" ht="14.25">
      <c r="A8" s="27" t="s">
        <v>12</v>
      </c>
      <c r="B8" s="27" t="s">
        <v>0</v>
      </c>
      <c r="C8" s="2">
        <f>C9+C12+C17</f>
        <v>73184</v>
      </c>
      <c r="D8" s="5">
        <f>D9+D12+D17+D16</f>
        <v>38580081</v>
      </c>
      <c r="E8" s="5">
        <f>E9+E12+E17+E16</f>
        <v>21552046</v>
      </c>
      <c r="F8" s="7">
        <f>E8/D8*100</f>
        <v>55.86314347033123</v>
      </c>
      <c r="G8" s="5">
        <f>G9+G12+G17+G16</f>
        <v>25631683</v>
      </c>
      <c r="H8" s="7">
        <f>G8/D8*100</f>
        <v>66.43760804960466</v>
      </c>
      <c r="I8" s="28"/>
      <c r="J8" s="5">
        <f>J9+J12+J17+J16</f>
        <v>17922</v>
      </c>
      <c r="K8" s="5">
        <f>K9+K12+K17+K16</f>
        <v>286649</v>
      </c>
      <c r="L8" s="5">
        <f>L9+L12+L17+L16</f>
        <v>178</v>
      </c>
      <c r="M8" s="5">
        <f>M9+M12+M17+M16</f>
        <v>67802</v>
      </c>
      <c r="O8" s="30"/>
    </row>
    <row r="9" spans="1:15" s="29" customFormat="1" ht="14.25">
      <c r="A9" s="31" t="s">
        <v>13</v>
      </c>
      <c r="B9" s="32"/>
      <c r="C9" s="2">
        <f>SUM(C10:C11)</f>
        <v>19</v>
      </c>
      <c r="D9" s="5">
        <f>SUM(D10:D11)</f>
        <v>1986199</v>
      </c>
      <c r="E9" s="5">
        <v>1742602</v>
      </c>
      <c r="F9" s="7">
        <f aca="true" t="shared" si="0" ref="F9:F17">E9/D9*100</f>
        <v>87.73551894850415</v>
      </c>
      <c r="G9" s="5">
        <f>SUM(G10:G11)</f>
        <v>1965083</v>
      </c>
      <c r="H9" s="7">
        <f>G9/D9*100</f>
        <v>98.93686382885099</v>
      </c>
      <c r="I9" s="33"/>
      <c r="J9" s="5">
        <f>SUM(J10:J11)</f>
        <v>1620</v>
      </c>
      <c r="K9" s="5">
        <f>SUM(K10:K11)</f>
        <v>55994</v>
      </c>
      <c r="L9" s="5">
        <f>SUM(L10:L11)</f>
        <v>103</v>
      </c>
      <c r="M9" s="5">
        <f>SUM(M10:M11)</f>
        <v>49434</v>
      </c>
      <c r="O9" s="30"/>
    </row>
    <row r="10" spans="1:15" s="29" customFormat="1" ht="14.25">
      <c r="A10" s="34" t="s">
        <v>14</v>
      </c>
      <c r="B10" s="35"/>
      <c r="C10" s="2">
        <v>4</v>
      </c>
      <c r="D10" s="5">
        <v>483663</v>
      </c>
      <c r="E10" s="5">
        <v>483663</v>
      </c>
      <c r="F10" s="7">
        <f t="shared" si="0"/>
        <v>100</v>
      </c>
      <c r="G10" s="5">
        <v>483663</v>
      </c>
      <c r="H10" s="7">
        <f aca="true" t="shared" si="1" ref="H10:H17">G10/D10*100</f>
        <v>100</v>
      </c>
      <c r="I10" s="33"/>
      <c r="J10" s="5">
        <v>410</v>
      </c>
      <c r="K10" s="5">
        <v>19999</v>
      </c>
      <c r="L10" s="5">
        <v>28</v>
      </c>
      <c r="M10" s="5">
        <v>11971</v>
      </c>
      <c r="O10" s="30"/>
    </row>
    <row r="11" spans="1:15" s="29" customFormat="1" ht="14.25">
      <c r="A11" s="34" t="s">
        <v>15</v>
      </c>
      <c r="B11" s="35"/>
      <c r="C11" s="2">
        <v>15</v>
      </c>
      <c r="D11" s="5">
        <v>1502536</v>
      </c>
      <c r="E11" s="5">
        <v>1258939</v>
      </c>
      <c r="F11" s="7">
        <f t="shared" si="0"/>
        <v>83.7876097477864</v>
      </c>
      <c r="G11" s="5">
        <v>1481420</v>
      </c>
      <c r="H11" s="7">
        <f t="shared" si="1"/>
        <v>98.59464265748042</v>
      </c>
      <c r="I11" s="33"/>
      <c r="J11" s="5">
        <v>1210</v>
      </c>
      <c r="K11" s="5">
        <v>35995</v>
      </c>
      <c r="L11" s="5">
        <v>75</v>
      </c>
      <c r="M11" s="5">
        <v>37463</v>
      </c>
      <c r="O11" s="30"/>
    </row>
    <row r="12" spans="1:15" s="29" customFormat="1" ht="14.25">
      <c r="A12" s="34" t="s">
        <v>16</v>
      </c>
      <c r="B12" s="35"/>
      <c r="C12" s="2">
        <f>SUM(C13:C14)</f>
        <v>369</v>
      </c>
      <c r="D12" s="5">
        <f>SUM(D13:D14)</f>
        <v>4079313</v>
      </c>
      <c r="E12" s="5">
        <f>SUM(E13:E14)</f>
        <v>2884087</v>
      </c>
      <c r="F12" s="7">
        <f t="shared" si="0"/>
        <v>70.70031154755715</v>
      </c>
      <c r="G12" s="5">
        <f>SUM(G13:G14)</f>
        <v>3890812</v>
      </c>
      <c r="H12" s="7">
        <f t="shared" si="1"/>
        <v>95.37909937286008</v>
      </c>
      <c r="I12" s="33"/>
      <c r="J12" s="5">
        <f>SUM(J13:J14)</f>
        <v>2967</v>
      </c>
      <c r="K12" s="5">
        <f>SUM(K13:K14)</f>
        <v>63953</v>
      </c>
      <c r="L12" s="5">
        <f>SUM(L13:L14)</f>
        <v>46</v>
      </c>
      <c r="M12" s="5">
        <f>SUM(M13:M14)</f>
        <v>14498</v>
      </c>
      <c r="O12" s="30"/>
    </row>
    <row r="13" spans="1:15" s="29" customFormat="1" ht="14.25">
      <c r="A13" s="34" t="s">
        <v>17</v>
      </c>
      <c r="B13" s="35"/>
      <c r="C13" s="2">
        <v>76</v>
      </c>
      <c r="D13" s="5">
        <v>1791023</v>
      </c>
      <c r="E13" s="5">
        <v>1460487</v>
      </c>
      <c r="F13" s="7">
        <f t="shared" si="0"/>
        <v>81.54484894945514</v>
      </c>
      <c r="G13" s="5">
        <v>1762524</v>
      </c>
      <c r="H13" s="7">
        <f t="shared" si="1"/>
        <v>98.40878648682903</v>
      </c>
      <c r="I13" s="36"/>
      <c r="J13" s="5">
        <v>1436</v>
      </c>
      <c r="K13" s="5">
        <v>31713</v>
      </c>
      <c r="L13" s="5">
        <v>32</v>
      </c>
      <c r="M13" s="5">
        <v>11237</v>
      </c>
      <c r="O13" s="30"/>
    </row>
    <row r="14" spans="1:15" s="29" customFormat="1" ht="14.25">
      <c r="A14" s="34" t="s">
        <v>18</v>
      </c>
      <c r="B14" s="35"/>
      <c r="C14" s="2">
        <v>293</v>
      </c>
      <c r="D14" s="5">
        <v>2288290</v>
      </c>
      <c r="E14" s="5">
        <v>1423600</v>
      </c>
      <c r="F14" s="7">
        <f t="shared" si="0"/>
        <v>62.21239440805143</v>
      </c>
      <c r="G14" s="5">
        <v>2128288</v>
      </c>
      <c r="H14" s="7">
        <f t="shared" si="1"/>
        <v>93.00779184456516</v>
      </c>
      <c r="I14" s="36"/>
      <c r="J14" s="5">
        <v>1531</v>
      </c>
      <c r="K14" s="5">
        <v>32240</v>
      </c>
      <c r="L14" s="5">
        <v>14</v>
      </c>
      <c r="M14" s="5">
        <v>3261</v>
      </c>
      <c r="O14" s="30"/>
    </row>
    <row r="15" spans="1:15" s="40" customFormat="1" ht="14.25">
      <c r="A15" s="37" t="s">
        <v>19</v>
      </c>
      <c r="B15" s="38"/>
      <c r="C15" s="3">
        <v>3</v>
      </c>
      <c r="D15" s="6">
        <v>70520</v>
      </c>
      <c r="E15" s="6">
        <v>70109</v>
      </c>
      <c r="F15" s="8">
        <f t="shared" si="0"/>
        <v>99.4171866137266</v>
      </c>
      <c r="G15" s="6">
        <v>70520</v>
      </c>
      <c r="H15" s="8">
        <f t="shared" si="1"/>
        <v>100</v>
      </c>
      <c r="I15" s="39"/>
      <c r="J15" s="6">
        <v>31</v>
      </c>
      <c r="K15" s="6">
        <v>1060</v>
      </c>
      <c r="L15" s="6">
        <v>0</v>
      </c>
      <c r="M15" s="6">
        <v>0</v>
      </c>
      <c r="O15" s="41"/>
    </row>
    <row r="16" spans="1:23" s="47" customFormat="1" ht="14.25">
      <c r="A16" s="42" t="s">
        <v>20</v>
      </c>
      <c r="B16" s="43"/>
      <c r="C16" s="3">
        <v>6</v>
      </c>
      <c r="D16" s="1">
        <v>82139</v>
      </c>
      <c r="E16" s="1">
        <v>82139</v>
      </c>
      <c r="F16" s="7">
        <f t="shared" si="0"/>
        <v>100</v>
      </c>
      <c r="G16" s="1">
        <v>82139</v>
      </c>
      <c r="H16" s="9">
        <f t="shared" si="1"/>
        <v>100</v>
      </c>
      <c r="I16" s="44"/>
      <c r="J16" s="1">
        <v>40</v>
      </c>
      <c r="K16" s="1">
        <v>2293</v>
      </c>
      <c r="L16" s="1">
        <v>0</v>
      </c>
      <c r="M16" s="1">
        <v>0</v>
      </c>
      <c r="N16" s="45"/>
      <c r="O16" s="46"/>
      <c r="P16" s="45"/>
      <c r="Q16" s="45"/>
      <c r="R16" s="45"/>
      <c r="S16" s="45"/>
      <c r="T16" s="45"/>
      <c r="U16" s="45"/>
      <c r="V16" s="45"/>
      <c r="W16" s="45"/>
    </row>
    <row r="17" spans="1:23" s="45" customFormat="1" ht="14.25">
      <c r="A17" s="48" t="s">
        <v>21</v>
      </c>
      <c r="B17" s="49"/>
      <c r="C17" s="4">
        <v>72796</v>
      </c>
      <c r="D17" s="1">
        <v>32432430</v>
      </c>
      <c r="E17" s="1">
        <v>16843218</v>
      </c>
      <c r="F17" s="9">
        <f t="shared" si="0"/>
        <v>51.93325939499446</v>
      </c>
      <c r="G17" s="1">
        <v>19693649</v>
      </c>
      <c r="H17" s="9">
        <f t="shared" si="1"/>
        <v>60.72208897082334</v>
      </c>
      <c r="J17" s="1">
        <v>13295</v>
      </c>
      <c r="K17" s="1">
        <v>164409</v>
      </c>
      <c r="L17" s="1">
        <v>29</v>
      </c>
      <c r="M17" s="1">
        <v>3870</v>
      </c>
      <c r="N17" s="50"/>
      <c r="O17" s="51"/>
      <c r="P17" s="50"/>
      <c r="Q17" s="50"/>
      <c r="R17" s="50"/>
      <c r="S17" s="50"/>
      <c r="T17" s="50"/>
      <c r="U17" s="50"/>
      <c r="V17" s="50"/>
      <c r="W17" s="50"/>
    </row>
    <row r="18" spans="1:13" s="50" customFormat="1" ht="14.25">
      <c r="A18" s="52"/>
      <c r="B18" s="53"/>
      <c r="C18" s="54"/>
      <c r="D18" s="55"/>
      <c r="E18" s="55"/>
      <c r="F18" s="56"/>
      <c r="G18" s="55"/>
      <c r="H18" s="55"/>
      <c r="J18" s="57"/>
      <c r="K18" s="58"/>
      <c r="L18" s="57"/>
      <c r="M18" s="58"/>
    </row>
    <row r="19" spans="1:14" s="50" customFormat="1" ht="14.25">
      <c r="A19" s="50" t="s">
        <v>34</v>
      </c>
      <c r="B19" s="59"/>
      <c r="C19" s="60"/>
      <c r="D19" s="60"/>
      <c r="E19" s="60"/>
      <c r="F19" s="60"/>
      <c r="G19" s="60"/>
      <c r="H19" s="61"/>
      <c r="J19" s="62"/>
      <c r="K19" s="62"/>
      <c r="L19" s="62"/>
      <c r="M19" s="62"/>
      <c r="N19" s="62"/>
    </row>
    <row r="20" spans="1:9" s="50" customFormat="1" ht="14.25">
      <c r="A20" s="59"/>
      <c r="B20" s="59"/>
      <c r="C20" s="62"/>
      <c r="D20" s="62"/>
      <c r="E20" s="62"/>
      <c r="F20" s="62"/>
      <c r="G20" s="62"/>
      <c r="H20" s="62"/>
      <c r="I20" s="62"/>
    </row>
    <row r="21" spans="1:8" s="50" customFormat="1" ht="15" thickBot="1">
      <c r="A21" s="63" t="s">
        <v>37</v>
      </c>
      <c r="B21" s="63"/>
      <c r="C21" s="63"/>
      <c r="D21" s="63"/>
      <c r="E21" s="63"/>
      <c r="F21" s="64"/>
      <c r="G21" s="63"/>
      <c r="H21" s="64" t="s">
        <v>1</v>
      </c>
    </row>
    <row r="22" spans="1:8" s="50" customFormat="1" ht="15" thickTop="1">
      <c r="A22" s="65"/>
      <c r="B22" s="66"/>
      <c r="C22" s="66" t="s">
        <v>22</v>
      </c>
      <c r="D22" s="67" t="s">
        <v>23</v>
      </c>
      <c r="E22" s="68" t="s">
        <v>4</v>
      </c>
      <c r="F22" s="69"/>
      <c r="G22" s="68" t="s">
        <v>5</v>
      </c>
      <c r="H22" s="68"/>
    </row>
    <row r="23" spans="1:9" s="50" customFormat="1" ht="14.25">
      <c r="A23" s="68" t="s">
        <v>24</v>
      </c>
      <c r="B23" s="69"/>
      <c r="C23" s="70" t="s">
        <v>9</v>
      </c>
      <c r="D23" s="70" t="s">
        <v>25</v>
      </c>
      <c r="E23" s="70" t="s">
        <v>26</v>
      </c>
      <c r="F23" s="70" t="s">
        <v>9</v>
      </c>
      <c r="G23" s="70" t="s">
        <v>26</v>
      </c>
      <c r="H23" s="71" t="s">
        <v>9</v>
      </c>
      <c r="I23" s="50" t="s">
        <v>0</v>
      </c>
    </row>
    <row r="24" spans="1:8" s="50" customFormat="1" ht="14.25">
      <c r="A24" s="65"/>
      <c r="B24" s="66"/>
      <c r="C24" s="65"/>
      <c r="D24" s="65"/>
      <c r="E24" s="65"/>
      <c r="F24" s="65"/>
      <c r="G24" s="65"/>
      <c r="H24" s="65"/>
    </row>
    <row r="25" spans="1:8" ht="14.25">
      <c r="A25" s="72" t="s">
        <v>12</v>
      </c>
      <c r="B25" s="73"/>
      <c r="C25" s="74">
        <f>SUM(C26:C28)</f>
        <v>335.7</v>
      </c>
      <c r="D25" s="75" t="s">
        <v>29</v>
      </c>
      <c r="E25" s="76">
        <f>SUM(E26:E28)</f>
        <v>222</v>
      </c>
      <c r="F25" s="74">
        <f>SUM(F26:F28)</f>
        <v>29.299999999999997</v>
      </c>
      <c r="G25" s="76">
        <f>SUM(G26:G28)</f>
        <v>18</v>
      </c>
      <c r="H25" s="74">
        <f>SUM(H26:H28)</f>
        <v>24.3</v>
      </c>
    </row>
    <row r="26" spans="1:8" ht="14.25">
      <c r="A26" s="77" t="s">
        <v>30</v>
      </c>
      <c r="B26" s="78"/>
      <c r="C26" s="79">
        <v>116.4</v>
      </c>
      <c r="D26" s="80">
        <v>100</v>
      </c>
      <c r="E26" s="10">
        <v>79</v>
      </c>
      <c r="F26" s="81">
        <v>4.2</v>
      </c>
      <c r="G26" s="11">
        <v>1</v>
      </c>
      <c r="H26" s="81">
        <v>0.9</v>
      </c>
    </row>
    <row r="27" spans="1:8" ht="14.25">
      <c r="A27" s="77" t="s">
        <v>31</v>
      </c>
      <c r="B27" s="82"/>
      <c r="C27" s="79">
        <v>67.3</v>
      </c>
      <c r="D27" s="80">
        <v>52</v>
      </c>
      <c r="E27" s="10">
        <v>45</v>
      </c>
      <c r="F27" s="83">
        <v>11.7</v>
      </c>
      <c r="G27" s="11">
        <v>2</v>
      </c>
      <c r="H27" s="83">
        <v>1.8</v>
      </c>
    </row>
    <row r="28" spans="1:8" ht="14.25">
      <c r="A28" s="77" t="s">
        <v>27</v>
      </c>
      <c r="B28" s="82"/>
      <c r="C28" s="81">
        <v>152</v>
      </c>
      <c r="D28" s="80">
        <v>100</v>
      </c>
      <c r="E28" s="10">
        <v>98</v>
      </c>
      <c r="F28" s="81">
        <v>13.4</v>
      </c>
      <c r="G28" s="11">
        <v>15</v>
      </c>
      <c r="H28" s="81">
        <v>21.6</v>
      </c>
    </row>
    <row r="29" spans="1:8" ht="14.25">
      <c r="A29" s="84"/>
      <c r="B29" s="85"/>
      <c r="C29" s="84"/>
      <c r="D29" s="84"/>
      <c r="E29" s="84"/>
      <c r="F29" s="84"/>
      <c r="G29" s="84"/>
      <c r="H29" s="84"/>
    </row>
    <row r="30" ht="14.25">
      <c r="A30" s="10" t="s">
        <v>28</v>
      </c>
    </row>
  </sheetData>
  <printOptions/>
  <pageMargins left="0" right="0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2005-04-07T03:00:24Z</cp:lastPrinted>
  <dcterms:created xsi:type="dcterms:W3CDTF">2003-01-27T06:53:55Z</dcterms:created>
  <dcterms:modified xsi:type="dcterms:W3CDTF">2005-07-14T04:37:45Z</dcterms:modified>
  <cp:category/>
  <cp:version/>
  <cp:contentType/>
  <cp:contentStatus/>
</cp:coreProperties>
</file>