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総務Ｇ\財政\財政・歳出比較分析\H２６年度\【財政状況資料集】_075418_広野町_2014\"/>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BW35" i="9"/>
  <c r="BW36" i="9" s="1"/>
  <c r="BW37" i="9" s="1"/>
  <c r="BW38" i="9" s="1"/>
  <c r="BW39" i="9" s="1"/>
  <c r="AM35" i="9"/>
  <c r="C35" i="9"/>
  <c r="CO34" i="9"/>
  <c r="CO35" i="9" s="1"/>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<sst xmlns="http://schemas.openxmlformats.org/spreadsheetml/2006/main" count="1039" uniqueCount="545">
  <si>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</si>
  <si>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</si>
  <si>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</si>
  <si>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</si>
  <si>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</si>
  <si>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</si>
  <si>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</si>
  <si>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</si>
  <si>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</si>
  <si>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</si>
  <si>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</si>
  <si>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</si>
  <si>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</si>
  <si>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</si>
  <si>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</si>
  <si>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</si>
  <si>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</si>
  <si>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</si>
  <si>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</si>
  <si>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</si>
  <si>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</si>
  <si>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</si>
  <si>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</si>
  <si>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</si>
  <si>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</si>
  <si>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</si>
  <si>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</si>
  <si>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</si>
  <si>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</si>
  <si>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</si>
  <si>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</si>
  <si>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</si>
  <si>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</si>
  <si>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</si>
  <si>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</si>
  <si>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</si>
  <si>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</si>
  <si>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</si>
  <si>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</si>
  <si>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</si>
  <si>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</si>
  <si>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</si>
  <si>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</si>
  <si>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</si>
  <si>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</si>
  <si>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</si>
  <si>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</si>
  <si>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</si>
  <si>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</si>
  <si>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</si>
  <si>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</si>
  <si>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</si>
  <si>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</si>
  <si>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</si>
  <si>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</si>
  <si>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</si>
  <si>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</si>
  <si>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</si>
  <si>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</si>
  <si>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</si>
  <si>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</si>
  <si>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</si>
  <si>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</si>
  <si>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</si>
  <si>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</si>
  <si>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</si>
  <si>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</si>
  <si>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</si>
  <si>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</si>
  <si>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</si>
  <si>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</si>
  <si>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</si>
  <si>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</si>
  <si>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</si>
  <si>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</si>
  <si>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</si>
  <si>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</si>
  <si>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</si>
  <si>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</si>
  <si>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</si>
  <si>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</si>
  <si>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</si>
  <si>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</si>
  <si>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</si>
  <si>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</si>
  <si>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</si>
  <si>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</si>
  <si>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</si>
  <si>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</si>
  <si>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</si>
  <si>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</si>
  <si>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</si>
  <si>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</si>
  <si>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</si>
  <si>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</si>
  <si>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</si>
  <si>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</si>
  <si>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</si>
  <si>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</si>
  <si>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</si>
  <si>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</si>
  <si>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</si>
  <si>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</si>
  <si>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</si>
  <si>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</si>
  <si>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</si>
  <si>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</si>
  <si>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</si>
  <si>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</si>
  <si>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</si>
  <si>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</si>
  <si>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</si>
  <si>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</si>
  <si>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</si>
  <si>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</si>
  <si>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</si>
  <si>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</si>
  <si>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</si>
  <si>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</si>
  <si>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</si>
  <si>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</si>
  <si>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</si>
  <si>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</si>
  <si>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</si>
  <si>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</si>
  <si>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</si>
  <si>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</si>
  <si>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</si>
  <si>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</si>
  <si>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</si>
  <si>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</si>
  <si>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</si>
  <si>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</si>
  <si>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</si>
  <si>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</si>
  <si>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</si>
  <si>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</si>
  <si>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</si>
  <si>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</si>
  <si>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</si>
  <si>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</si>
  <si>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</si>
  <si>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</si>
  <si>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</si>
  <si>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</si>
  <si>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</si>
  <si>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</si>
  <si>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</si>
  <si>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</si>
  <si>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</si>
  <si>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</si>
  <si>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</si>
  <si>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</si>
  <si>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</si>
  <si>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</si>
  <si>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</si>
  <si>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</si>
  <si>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</si>
  <si>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</si>
  <si>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</si>
  <si>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</si>
  <si>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</si>
  <si>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</si>
  <si>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</si>
  <si>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</si>
  <si>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</si>
  <si>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</si>
  <si>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</si>
  <si>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</si>
  <si>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</si>
  <si>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</si>
  <si>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</si>
  <si>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</si>
  <si>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</si>
  <si>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</si>
  <si>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</si>
  <si>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</si>
  <si>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</si>
  <si>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</si>
  <si>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</si>
  <si>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</si>
  <si>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</si>
  <si>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</si>
  <si>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</si>
  <si>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</si>
  <si>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</si>
  <si>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</si>
  <si>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</si>
  <si>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</si>
  <si>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</si>
  <si>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</si>
  <si>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</si>
  <si>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</si>
  <si>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</si>
  <si>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</si>
  <si>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</si>
  <si>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福島県広野町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</si>
  <si>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</si>
  <si>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</si>
  <si>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</si>
  <si>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</si>
  <si>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</si>
  <si>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</si>
  <si>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</si>
  <si>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</si>
  <si>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</si>
  <si>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</si>
  <si>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</si>
  <si>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</si>
  <si>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</si>
  <si>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</si>
  <si>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</si>
  <si>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</si>
  <si>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</si>
  <si>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</si>
  <si>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</si>
  <si>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</si>
  <si>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</si>
  <si>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</si>
  <si>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</si>
  <si>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</si>
  <si>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</si>
  <si>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</si>
  <si>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</si>
  <si>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</si>
  <si>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</si>
  <si>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</si>
  <si>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</si>
  <si>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</si>
  <si>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</si>
  <si>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</si>
  <si>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</si>
  <si>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</si>
  <si>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</si>
  <si>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</si>
  <si>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</si>
  <si>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</si>
  <si>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</si>
  <si>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</si>
  <si>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</si>
  <si>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</si>
  <si>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</si>
  <si>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</si>
  <si>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</si>
  <si>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</si>
  <si>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</si>
  <si>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</si>
  <si>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</si>
  <si>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</si>
  <si>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</si>
  <si>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</si>
  <si>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</si>
  <si>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</si>
  <si>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</si>
  <si>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</si>
  <si>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</si>
  <si>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</si>
  <si>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</si>
  <si>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</si>
  <si>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</si>
  <si>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</si>
  <si>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</si>
  <si>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</si>
  <si>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</si>
  <si>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</si>
  <si>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</si>
  <si>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</si>
  <si>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</si>
  <si>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</si>
  <si>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</si>
  <si>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</si>
  <si>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</si>
  <si>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</si>
  <si>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</si>
  <si>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</si>
  <si>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</si>
  <si>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</si>
  <si>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</si>
  <si>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</si>
  <si>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</si>
  <si>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</si>
  <si>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</si>
  <si>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</si>
  <si>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</si>
  <si>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</si>
  <si>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</si>
  <si>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</si>
  <si>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</si>
  <si>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</si>
  <si>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</si>
  <si>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</si>
  <si>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</si>
  <si>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</si>
  <si>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</si>
  <si>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</si>
  <si>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</si>
  <si>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</si>
  <si>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</si>
  <si>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</si>
  <si>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</si>
  <si>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</si>
  <si>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</si>
  <si>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</si>
  <si>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</si>
  <si>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</si>
  <si>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</si>
  <si>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</si>
  <si>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</si>
  <si>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</si>
  <si>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</si>
  <si>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</si>
  <si>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</si>
  <si>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</si>
  <si>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</si>
  <si>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</si>
  <si>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</si>
  <si>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</si>
  <si>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</si>
  <si>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</si>
  <si>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</si>
  <si>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</si>
  <si>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</si>
  <si>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</si>
  <si>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</si>
  <si>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</si>
  <si>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</si>
  <si>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</si>
  <si>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</si>
  <si>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</si>
  <si>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</si>
  <si>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</si>
  <si>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</si>
  <si>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</si>
  <si>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</si>
  <si>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</si>
  <si>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</si>
  <si>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</si>
  <si>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</si>
  <si>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</si>
  <si>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</si>
  <si>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</si>
  <si>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</si>
  <si>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</si>
  <si>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</si>
  <si>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</si>
  <si>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</si>
  <si>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</si>
  <si>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福島県広野町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</si>
  <si>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</si>
  <si>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</si>
  <si>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</si>
  <si>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</si>
  <si>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</si>
  <si>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</si>
  <si>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</si>
  <si>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</si>
  <si>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</si>
  <si>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</si>
  <si>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</si>
  <si>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</si>
  <si>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</si>
  <si>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</si>
  <si>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</si>
  <si>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</si>
  <si>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</si>
  <si>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</si>
  <si>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</si>
  <si>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</si>
  <si>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</si>
  <si>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</si>
  <si>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</si>
  <si>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</si>
  <si>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</si>
  <si>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</si>
  <si>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</si>
  <si>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</si>
  <si>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</si>
  <si>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</si>
  <si>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</si>
  <si>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</si>
  <si>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</si>
  <si>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</si>
  <si>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</si>
  <si>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</si>
  <si>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</si>
  <si>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</si>
  <si>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</si>
  <si>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</si>
  <si>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</si>
  <si>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</si>
  <si>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</si>
  <si>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</si>
  <si>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</si>
  <si>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</si>
  <si>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</si>
  <si>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</si>
  <si>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</si>
  <si>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</si>
  <si>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</si>
  <si>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</si>
  <si>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</si>
  <si>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</si>
  <si>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</si>
  <si>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</si>
  <si>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</si>
  <si>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</si>
  <si>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</si>
  <si>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</si>
  <si>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</si>
  <si>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</si>
  <si>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</si>
  <si>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</si>
  <si>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</si>
  <si>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</si>
  <si>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</si>
  <si>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</si>
  <si>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</si>
  <si>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</si>
  <si>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</si>
  <si>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</si>
  <si>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</si>
  <si>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</si>
  <si>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</si>
  <si>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</si>
  <si>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</si>
  <si>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</si>
  <si>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</si>
  <si>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</si>
  <si>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</si>
  <si>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</si>
  <si>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</si>
  <si>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</si>
  <si>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</si>
  <si>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</si>
  <si>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</si>
  <si>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</si>
  <si>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</si>
  <si>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</si>
  <si>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</si>
  <si>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</si>
  <si>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</si>
  <si>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</si>
  <si>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</si>
  <si>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</si>
  <si>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</si>
  <si>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</si>
  <si>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</si>
  <si>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</si>
  <si>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</si>
  <si>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</si>
  <si>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</si>
  <si>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</si>
  <si>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</si>
  <si>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</si>
  <si>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</si>
  <si>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</si>
  <si>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</si>
  <si>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</si>
  <si>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</si>
  <si>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</si>
  <si>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</si>
  <si>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</si>
  <si>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</si>
  <si>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</si>
  <si>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</si>
  <si>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</si>
  <si>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</si>
  <si>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</si>
  <si>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</si>
  <si>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</si>
  <si>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</si>
  <si>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</si>
  <si>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</si>
  <si>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</si>
  <si>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</si>
  <si>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</si>
  <si>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</si>
  <si>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</si>
  <si>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</si>
  <si>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</si>
  <si>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</si>
  <si>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</si>
  <si>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</si>
  <si>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</si>
  <si>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</si>
  <si>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</si>
  <si>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</si>
  <si>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</si>
  <si>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</si>
  <si>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</si>
  <si>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</si>
  <si>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</si>
  <si>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</si>
  <si>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</si>
  <si>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</si>
  <si>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</si>
  <si>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</si>
  <si>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</si>
  <si>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</si>
  <si>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</si>
  <si>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</si>
  <si>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</si>
  <si>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</si>
  <si>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</si>
  <si>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</si>
  <si>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</si>
  <si>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</si>
  <si>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</si>
  <si>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</si>
  <si>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</si>
  <si>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</si>
  <si>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</si>
  <si>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</si>
  <si>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</si>
  <si>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</si>
  <si>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</si>
  <si>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</si>
  <si>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</si>
  <si>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</si>
  <si>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</si>
  <si>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13.26</t>
  </si>
  <si>
    <t>▲ 16.58</t>
  </si>
  <si>
    <t>土地開発事業特別会計</t>
  </si>
  <si>
    <t>一般会計</t>
  </si>
  <si>
    <t>公共下水道事業特別会計</t>
  </si>
  <si>
    <t>国民健康保険特別会計</t>
  </si>
  <si>
    <t>介護保険特別会計</t>
  </si>
  <si>
    <t>農業集落排水事業特別会計</t>
  </si>
  <si>
    <t>後期高齢者医療特別会計</t>
  </si>
  <si>
    <t>その他会計（赤字）</t>
  </si>
  <si>
    <t>その他会計（黒字）</t>
  </si>
  <si>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</si>
  <si>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双葉地方水道企業団・水道事業会計</t>
    <rPh sb="0" eb="2">
      <t>フタバ</t>
    </rPh>
    <rPh sb="2" eb="4">
      <t>チホウ</t>
    </rPh>
    <rPh sb="4" eb="6">
      <t>スイドウ</t>
    </rPh>
    <rPh sb="6" eb="9">
      <t>キギョウダン</t>
    </rPh>
    <rPh sb="10" eb="12">
      <t>スイドウ</t>
    </rPh>
    <rPh sb="12" eb="14">
      <t>ジギョウ</t>
    </rPh>
    <rPh sb="14" eb="16">
      <t>カイケイ</t>
    </rPh>
    <phoneticPr fontId="2"/>
  </si>
  <si>
    <t>双葉地方水道企業団・工業用水道事業会計</t>
    <rPh sb="0" eb="2">
      <t>フタバ</t>
    </rPh>
    <rPh sb="2" eb="4">
      <t>チホウ</t>
    </rPh>
    <rPh sb="4" eb="6">
      <t>スイドウ</t>
    </rPh>
    <rPh sb="6" eb="9">
      <t>キギョウダン</t>
    </rPh>
    <rPh sb="10" eb="13">
      <t>コウギョウヨウ</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</si>
  <si>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</si>
  <si>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</si>
  <si>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双葉地方広域市町村圏組合・下水道特別会計</t>
    <rPh sb="0" eb="2">
      <t>フタバ</t>
    </rPh>
    <rPh sb="2" eb="4">
      <t>チホウ</t>
    </rPh>
    <rPh sb="4" eb="6">
      <t>コウイキ</t>
    </rPh>
    <rPh sb="6" eb="9">
      <t>シチョウソン</t>
    </rPh>
    <rPh sb="9" eb="10">
      <t>ケン</t>
    </rPh>
    <rPh sb="10" eb="12">
      <t>クミアイ</t>
    </rPh>
    <rPh sb="13" eb="14">
      <t>ゲ</t>
    </rPh>
    <rPh sb="14" eb="16">
      <t>スイドウ</t>
    </rPh>
    <rPh sb="16" eb="18">
      <t>トクベツ</t>
    </rPh>
    <rPh sb="18" eb="20">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</si>
  <si>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</si>
  <si>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</si>
  <si>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</si>
  <si>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</si>
  <si>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</si>
  <si>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</si>
  <si>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社会福祉法人広葉会</t>
    <rPh sb="0" eb="2">
      <t>シャカイ</t>
    </rPh>
    <rPh sb="2" eb="4">
      <t>フクシ</t>
    </rPh>
    <rPh sb="4" eb="6">
      <t>ホウジン</t>
    </rPh>
    <rPh sb="6" eb="7">
      <t>ヒロ</t>
    </rPh>
    <rPh sb="7" eb="8">
      <t>ハ</t>
    </rPh>
    <rPh sb="8" eb="9">
      <t>カイ</t>
    </rPh>
    <phoneticPr fontId="2"/>
  </si>
  <si>
    <t>株式会社広野町振興公社</t>
    <rPh sb="0" eb="4">
      <t>カブシキガイシャ</t>
    </rPh>
    <rPh sb="4" eb="7">
      <t>ヒロノマチ</t>
    </rPh>
    <rPh sb="7" eb="9">
      <t>シンコウ</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</si>
</sst>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163746</c:v>
                </c:pt>
                <c:pt idx="1">
                  <c:v>42550</c:v>
                </c:pt>
                <c:pt idx="2">
                  <c:v>102566</c:v>
                </c:pt>
                <c:pt idx="3">
                  <c:v>327790</c:v>
                </c:pt>
                <c:pt idx="4">
                  <c:v>389008</c:v>
                </c:pt>
              </c:numCache>
            </c:numRef>
          </c:val>
          <c:smooth val="0"/>
        </c:ser>
        <c:dLbls>
          <c:showLegendKey val="0"/>
          <c:showVal val="0"/>
          <c:showCatName val="0"/>
          <c:showSerName val="0"/>
          <c:showPercent val="0"/>
          <c:showBubbleSize val="0"/>
        </c:dLbls>
        <c:marker val="1"/>
        <c:smooth val="0"/>
        <c:axId val="161964760"/>
        <c:axId val="275752744"/>
      </c:lineChart>
      <c:catAx>
        <c:axId val="161964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752744"/>
        <c:crosses val="autoZero"/>
        <c:auto val="1"/>
        <c:lblAlgn val="ctr"/>
        <c:lblOffset val="100"/>
        <c:tickLblSkip val="1"/>
        <c:tickMarkSkip val="1"/>
        <c:noMultiLvlLbl val="0"/>
      </c:catAx>
      <c:valAx>
        <c:axId val="27575274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964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7.61</c:v>
                </c:pt>
                <c:pt idx="1">
                  <c:v>20.010000000000002</c:v>
                </c:pt>
                <c:pt idx="2">
                  <c:v>69.12</c:v>
                </c:pt>
                <c:pt idx="3">
                  <c:v>38.270000000000003</c:v>
                </c:pt>
                <c:pt idx="4">
                  <c:v>19.34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22.13</c:v>
                </c:pt>
                <c:pt idx="1">
                  <c:v>26.28</c:v>
                </c:pt>
                <c:pt idx="2">
                  <c:v>19.89</c:v>
                </c:pt>
                <c:pt idx="3">
                  <c:v>56.09</c:v>
                </c:pt>
                <c:pt idx="4">
                  <c:v>56.05</c:v>
                </c:pt>
              </c:numCache>
            </c:numRef>
          </c:val>
        </c:ser>
        <c:dLbls>
          <c:showLegendKey val="0"/>
          <c:showVal val="0"/>
          <c:showCatName val="0"/>
          <c:showSerName val="0"/>
          <c:showPercent val="0"/>
          <c:showBubbleSize val="0"/>
        </c:dLbls>
        <c:gapWidth val="250"/>
        <c:overlap val="100"/>
        <c:axId val="163518960"/>
        <c:axId val="10799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-13.26</c:v>
                </c:pt>
                <c:pt idx="1">
                  <c:v>11.55</c:v>
                </c:pt>
                <c:pt idx="2">
                  <c:v>33.74</c:v>
                </c:pt>
                <c:pt idx="3">
                  <c:v>-16.579999999999998</c:v>
                </c:pt>
                <c:pt idx="4">
                  <c:v>8.0399999999999991</c:v>
                </c:pt>
              </c:numCache>
            </c:numRef>
          </c:val>
          <c:smooth val="0"/>
        </c:ser>
        <c:dLbls>
          <c:showLegendKey val="0"/>
          <c:showVal val="0"/>
          <c:showCatName val="0"/>
          <c:showSerName val="0"/>
          <c:showPercent val="0"/>
          <c:showBubbleSize val="0"/>
        </c:dLbls>
        <c:marker val="1"/>
        <c:smooth val="0"/>
        <c:axId val="163518960"/>
        <c:axId val="107995072"/>
      </c:lineChart>
      <c:catAx>
        <c:axId val="16351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95072"/>
        <c:crosses val="autoZero"/>
        <c:auto val="1"/>
        <c:lblAlgn val="ctr"/>
        <c:lblOffset val="100"/>
        <c:tickLblSkip val="1"/>
        <c:tickMarkSkip val="1"/>
        <c:noMultiLvlLbl val="0"/>
      </c:catAx>
      <c:valAx>
        <c:axId val="10799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1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0.21</c:v>
                </c:pt>
                <c:pt idx="4">
                  <c:v>#N/A</c:v>
                </c:pt>
                <c:pt idx="5">
                  <c:v>0.01</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7.0000000000000007E-2</c:v>
                </c:pt>
                <c:pt idx="4">
                  <c:v>#N/A</c:v>
                </c:pt>
                <c:pt idx="5">
                  <c:v>0.27</c:v>
                </c:pt>
                <c:pt idx="6">
                  <c:v>#N/A</c:v>
                </c:pt>
                <c:pt idx="7">
                  <c:v>0.24</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3.95</c:v>
                </c:pt>
                <c:pt idx="4">
                  <c:v>#N/A</c:v>
                </c:pt>
                <c:pt idx="5">
                  <c:v>1.27</c:v>
                </c:pt>
                <c:pt idx="6">
                  <c:v>#N/A</c:v>
                </c:pt>
                <c:pt idx="7">
                  <c:v>1.57</c:v>
                </c:pt>
                <c:pt idx="8">
                  <c:v>#N/A</c:v>
                </c:pt>
                <c:pt idx="9">
                  <c:v>1.28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c:v>
                </c:pt>
                <c:pt idx="2">
                  <c:v>#N/A</c:v>
                </c:pt>
                <c:pt idx="3">
                  <c:v>3.94</c:v>
                </c:pt>
                <c:pt idx="4">
                  <c:v>#N/A</c:v>
                </c:pt>
                <c:pt idx="5">
                  <c:v>3.11</c:v>
                </c:pt>
                <c:pt idx="6">
                  <c:v>#N/A</c:v>
                </c:pt>
                <c:pt idx="7">
                  <c:v>1.02</c:v>
                </c:pt>
                <c:pt idx="8">
                  <c:v>#N/A</c:v>
                </c:pt>
                <c:pt idx="9">
                  <c:v>1.36</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0.15</c:v>
                </c:pt>
                <c:pt idx="2">
                  <c:v>#N/A</c:v>
                </c:pt>
                <c:pt idx="3">
                  <c:v>0.4</c:v>
                </c:pt>
                <c:pt idx="4">
                  <c:v>#N/A</c:v>
                </c:pt>
                <c:pt idx="5">
                  <c:v>13.41</c:v>
                </c:pt>
                <c:pt idx="6">
                  <c:v>#N/A</c:v>
                </c:pt>
                <c:pt idx="7">
                  <c:v>1.1200000000000001</c:v>
                </c:pt>
                <c:pt idx="8">
                  <c:v>#N/A</c:v>
                </c:pt>
                <c:pt idx="9">
                  <c:v>3.36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7.61</c:v>
                </c:pt>
                <c:pt idx="2">
                  <c:v>#N/A</c:v>
                </c:pt>
                <c:pt idx="3">
                  <c:v>20</c:v>
                </c:pt>
                <c:pt idx="4">
                  <c:v>#N/A</c:v>
                </c:pt>
                <c:pt idx="5">
                  <c:v>69.11</c:v>
                </c:pt>
                <c:pt idx="6">
                  <c:v>#N/A</c:v>
                </c:pt>
                <c:pt idx="7">
                  <c:v>38.26</c:v>
                </c:pt>
                <c:pt idx="8">
                  <c:v>#N/A</c:v>
                </c:pt>
                <c:pt idx="9">
                  <c:v>19.34</c:v>
                </c:pt>
              </c:numCache>
            </c:numRef>
          </c:val>
        </c:ser>
        <c:ser>
          <c:idx val="9"/>
          <c:order val="9"/>
          <c:tx>
            <c:strRef>
              <c:f>データシート!$A$36</c:f>
              <c:strCache>
                <c:ptCount val="1"/>
                <c:pt idx="0">
                  <c:v>土地開発事業特別会計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0.46</c:v>
                </c:pt>
                <c:pt idx="2">
                  <c:v>#N/A</c:v>
                </c:pt>
                <c:pt idx="3">
                  <c:v>0.33</c:v>
                </c:pt>
                <c:pt idx="4">
                  <c:v>#N/A</c:v>
                </c:pt>
                <c:pt idx="5">
                  <c:v>1.75</c:v>
                </c:pt>
                <c:pt idx="6">
                  <c:v>#N/A</c:v>
                </c:pt>
                <c:pt idx="7">
                  <c:v>0</c:v>
                </c:pt>
                <c:pt idx="8">
                  <c:v>#N/A</c:v>
                </c:pt>
                <c:pt idx="9">
                  <c:v>30.08</c:v>
                </c:pt>
              </c:numCache>
            </c:numRef>
          </c:val>
        </c:ser>
        <c:dLbls>
          <c:showLegendKey val="0"/>
          <c:showVal val="0"/>
          <c:showCatName val="0"/>
          <c:showSerName val="0"/>
          <c:showPercent val="0"/>
          <c:showBubbleSize val="0"/>
        </c:dLbls>
        <c:gapWidth val="150"/>
        <c:overlap val="100"/>
        <c:axId val="163557376"/>
        <c:axId val="163291552"/>
      </c:barChart>
      <c:catAx>
        <c:axId val="1635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291552"/>
        <c:crosses val="autoZero"/>
        <c:auto val="1"/>
        <c:lblAlgn val="ctr"/>
        <c:lblOffset val="100"/>
        <c:tickLblSkip val="1"/>
        <c:tickMarkSkip val="1"/>
        <c:noMultiLvlLbl val="0"/>
      </c:catAx>
      <c:valAx>
        <c:axId val="1632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5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234</c:v>
                </c:pt>
                <c:pt idx="5">
                  <c:v>221</c:v>
                </c:pt>
                <c:pt idx="8">
                  <c:v>215</c:v>
                </c:pt>
                <c:pt idx="11">
                  <c:v>223</c:v>
                </c:pt>
                <c:pt idx="14">
                  <c:v>229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60</c:v>
                </c:pt>
                <c:pt idx="3">
                  <c:v>64</c:v>
                </c:pt>
                <c:pt idx="6">
                  <c:v>56</c:v>
                </c:pt>
                <c:pt idx="9">
                  <c:v>52</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175</c:v>
                </c:pt>
                <c:pt idx="3">
                  <c:v>168</c:v>
                </c:pt>
                <c:pt idx="6">
                  <c:v>164</c:v>
                </c:pt>
                <c:pt idx="9">
                  <c:v>168</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204</c:v>
                </c:pt>
                <c:pt idx="3">
                  <c:v>405</c:v>
                </c:pt>
                <c:pt idx="6">
                  <c:v>234</c:v>
                </c:pt>
                <c:pt idx="9">
                  <c:v>235</c:v>
                </c:pt>
                <c:pt idx="12">
                  <c:v>236</c:v>
                </c:pt>
              </c:numCache>
            </c:numRef>
          </c:val>
        </c:ser>
        <c:dLbls>
          <c:showLegendKey val="0"/>
          <c:showVal val="0"/>
          <c:showCatName val="0"/>
          <c:showSerName val="0"/>
          <c:showPercent val="0"/>
          <c:showBubbleSize val="0"/>
        </c:dLbls>
        <c:gapWidth val="100"/>
        <c:overlap val="100"/>
        <c:axId val="275507192"/>
        <c:axId val="275507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205</c:v>
                </c:pt>
                <c:pt idx="2">
                  <c:v>#N/A</c:v>
                </c:pt>
                <c:pt idx="3">
                  <c:v>#N/A</c:v>
                </c:pt>
                <c:pt idx="4">
                  <c:v>416</c:v>
                </c:pt>
                <c:pt idx="5">
                  <c:v>#N/A</c:v>
                </c:pt>
                <c:pt idx="6">
                  <c:v>#N/A</c:v>
                </c:pt>
                <c:pt idx="7">
                  <c:v>239</c:v>
                </c:pt>
                <c:pt idx="8">
                  <c:v>#N/A</c:v>
                </c:pt>
                <c:pt idx="9">
                  <c:v>#N/A</c:v>
                </c:pt>
                <c:pt idx="10">
                  <c:v>232</c:v>
                </c:pt>
                <c:pt idx="11">
                  <c:v>#N/A</c:v>
                </c:pt>
                <c:pt idx="12">
                  <c:v>#N/A</c:v>
                </c:pt>
                <c:pt idx="13">
                  <c:v>229</c:v>
                </c:pt>
                <c:pt idx="14">
                  <c:v>#N/A</c:v>
                </c:pt>
              </c:numCache>
            </c:numRef>
          </c:val>
          <c:smooth val="0"/>
        </c:ser>
        <c:dLbls>
          <c:showLegendKey val="0"/>
          <c:showVal val="0"/>
          <c:showCatName val="0"/>
          <c:showSerName val="0"/>
          <c:showPercent val="0"/>
          <c:showBubbleSize val="0"/>
        </c:dLbls>
        <c:marker val="1"/>
        <c:smooth val="0"/>
        <c:axId val="275507192"/>
        <c:axId val="275507584"/>
      </c:lineChart>
      <c:catAx>
        <c:axId val="27550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507584"/>
        <c:crosses val="autoZero"/>
        <c:auto val="1"/>
        <c:lblAlgn val="ctr"/>
        <c:lblOffset val="100"/>
        <c:tickLblSkip val="1"/>
        <c:tickMarkSkip val="1"/>
        <c:noMultiLvlLbl val="0"/>
      </c:catAx>
      <c:valAx>
        <c:axId val="27550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50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2723</c:v>
                </c:pt>
                <c:pt idx="5">
                  <c:v>2714</c:v>
                </c:pt>
                <c:pt idx="8">
                  <c:v>2815</c:v>
                </c:pt>
                <c:pt idx="11">
                  <c:v>2865</c:v>
                </c:pt>
                <c:pt idx="14">
                  <c:v>2642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65</c:v>
                </c:pt>
                <c:pt idx="5">
                  <c:v>52</c:v>
                </c:pt>
                <c:pt idx="8">
                  <c:v>30</c:v>
                </c:pt>
                <c:pt idx="11">
                  <c:v>9</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940</c:v>
                </c:pt>
                <c:pt idx="5">
                  <c:v>1436</c:v>
                </c:pt>
                <c:pt idx="8">
                  <c:v>1136</c:v>
                </c:pt>
                <c:pt idx="11">
                  <c:v>2020</c:v>
                </c:pt>
                <c:pt idx="14">
                  <c:v>2619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c:v>
                </c:pt>
                <c:pt idx="3">
                  <c:v>10</c:v>
                </c:pt>
                <c:pt idx="6">
                  <c:v>9</c:v>
                </c:pt>
                <c:pt idx="9">
                  <c:v>8</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502</c:v>
                </c:pt>
                <c:pt idx="3">
                  <c:v>493</c:v>
                </c:pt>
                <c:pt idx="6">
                  <c:v>461</c:v>
                </c:pt>
                <c:pt idx="9">
                  <c:v>477</c:v>
                </c:pt>
                <c:pt idx="12">
                  <c:v>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126</c:v>
                </c:pt>
                <c:pt idx="3">
                  <c:v>136</c:v>
                </c:pt>
                <c:pt idx="6">
                  <c:v>115</c:v>
                </c:pt>
                <c:pt idx="9">
                  <c:v>105</c:v>
                </c:pt>
                <c:pt idx="12">
                  <c:v>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2054</c:v>
                </c:pt>
                <c:pt idx="3">
                  <c:v>1949</c:v>
                </c:pt>
                <c:pt idx="6">
                  <c:v>1840</c:v>
                </c:pt>
                <c:pt idx="9">
                  <c:v>1769</c:v>
                </c:pt>
                <c:pt idx="12">
                  <c:v>1507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2977</c:v>
                </c:pt>
                <c:pt idx="3">
                  <c:v>2627</c:v>
                </c:pt>
                <c:pt idx="6">
                  <c:v>2651</c:v>
                </c:pt>
                <c:pt idx="9">
                  <c:v>2872</c:v>
                </c:pt>
                <c:pt idx="12">
                  <c:v>2585</c:v>
                </c:pt>
              </c:numCache>
            </c:numRef>
          </c:val>
        </c:ser>
        <c:dLbls>
          <c:showLegendKey val="0"/>
          <c:showVal val="0"/>
          <c:showCatName val="0"/>
          <c:showSerName val="0"/>
          <c:showPercent val="0"/>
          <c:showBubbleSize val="0"/>
        </c:dLbls>
        <c:gapWidth val="100"/>
        <c:overlap val="100"/>
        <c:axId val="275507976"/>
        <c:axId val="275508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1942</c:v>
                </c:pt>
                <c:pt idx="2">
                  <c:v>#N/A</c:v>
                </c:pt>
                <c:pt idx="3">
                  <c:v>#N/A</c:v>
                </c:pt>
                <c:pt idx="4">
                  <c:v>1012</c:v>
                </c:pt>
                <c:pt idx="5">
                  <c:v>#N/A</c:v>
                </c:pt>
                <c:pt idx="6">
                  <c:v>#N/A</c:v>
                </c:pt>
                <c:pt idx="7">
                  <c:v>1094</c:v>
                </c:pt>
                <c:pt idx="8">
                  <c:v>#N/A</c:v>
                </c:pt>
                <c:pt idx="9">
                  <c:v>#N/A</c:v>
                </c:pt>
                <c:pt idx="10">
                  <c:v>337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75507976"/>
        <c:axId val="275508760"/>
      </c:lineChart>
      <c:catAx>
        <c:axId val="27550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508760"/>
        <c:crosses val="autoZero"/>
        <c:auto val="1"/>
        <c:lblAlgn val="ctr"/>
        <c:lblOffset val="100"/>
        <c:tickLblSkip val="1"/>
        <c:tickMarkSkip val="1"/>
        <c:noMultiLvlLbl val="0"/>
      </c:catAx>
      <c:valAx>
        <c:axId val="27550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50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5,148
5,122
58.69
12,802,268
11,402,648
635,878
3,287,646
2,585,398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広野火力発電所６号機に係る固定資産税大規模償却資産分の増収により、指数は大きく上昇し、３年ぶりに３ヶ年平均の財政力指数は１を上回った。指数は類似団体に比べ大幅に上回っているものの、大規模償却資産については大きく減少する見込みにあり、段階的に減少する見込みである。現在、東日本大震災及び原発事故からの復旧・復興に多額の資金が必要となっていることから、復興計画に沿った施策を重点的に執行しつつ、行政の効率化に努めることにより、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167217</xdr:rowOff>
    </xdr:to>
    <xdr:cxnSp macro="">
      <xdr:nvCxnSpPr>
        <xdr:cNvPr id="66" name="直線コネクタ 65"/>
        <xdr:cNvCxnSpPr/>
      </xdr:nvCxnSpPr>
      <xdr:spPr>
        <a:xfrm flipV="1">
          <a:off x="4114800" y="68884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151130</xdr:rowOff>
    </xdr:from>
    <xdr:to>
      <xdr:col>6</xdr:col>
      <xdr:colOff>0</xdr:colOff>
      <xdr:row>40</xdr:row>
      <xdr:rowOff>167217</xdr:rowOff>
    </xdr:to>
    <xdr:cxnSp macro="">
      <xdr:nvCxnSpPr>
        <xdr:cNvPr id="69" name="直線コネクタ 68"/>
        <xdr:cNvCxnSpPr/>
      </xdr:nvCxnSpPr>
      <xdr:spPr>
        <a:xfrm>
          <a:off x="3225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110913</xdr:rowOff>
    </xdr:from>
    <xdr:to>
      <xdr:col>4</xdr:col>
      <xdr:colOff>482600</xdr:colOff>
      <xdr:row>40</xdr:row>
      <xdr:rowOff>151130</xdr:rowOff>
    </xdr:to>
    <xdr:cxnSp macro="">
      <xdr:nvCxnSpPr>
        <xdr:cNvPr id="72" name="直線コネクタ 71"/>
        <xdr:cNvCxnSpPr/>
      </xdr:nvCxnSpPr>
      <xdr:spPr>
        <a:xfrm>
          <a:off x="2336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110913</xdr:rowOff>
    </xdr:to>
    <xdr:cxnSp macro="">
      <xdr:nvCxnSpPr>
        <xdr:cNvPr id="75" name="直線コネクタ 74"/>
        <xdr:cNvCxnSpPr/>
      </xdr:nvCxnSpPr>
      <xdr:spPr>
        <a:xfrm>
          <a:off x="1447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5" name="円/楕円 84"/>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167657</xdr:rowOff>
    </xdr:from>
    <xdr:ext cx="762000" cy="259045"/>
    <xdr:sp macro="" textlink="">
      <xdr:nvSpPr>
        <xdr:cNvPr id="86"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7" name="円/楕円 86"/>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8" name="テキスト ボックス 87"/>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60113</xdr:rowOff>
    </xdr:from>
    <xdr:to>
      <xdr:col>3</xdr:col>
      <xdr:colOff>330200</xdr:colOff>
      <xdr:row>40</xdr:row>
      <xdr:rowOff>161713</xdr:rowOff>
    </xdr:to>
    <xdr:sp macro="" textlink="">
      <xdr:nvSpPr>
        <xdr:cNvPr id="91" name="円/楕円 90"/>
        <xdr:cNvSpPr/>
      </xdr:nvSpPr>
      <xdr:spPr>
        <a:xfrm>
          <a:off x="2286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440</xdr:rowOff>
    </xdr:from>
    <xdr:ext cx="762000" cy="259045"/>
    <xdr:sp macro="" textlink="">
      <xdr:nvSpPr>
        <xdr:cNvPr id="92" name="テキスト ボックス 91"/>
        <xdr:cNvSpPr txBox="1"/>
      </xdr:nvSpPr>
      <xdr:spPr>
        <a:xfrm>
          <a:off x="1955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3" name="円/楕円 92"/>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4" name="テキスト ボックス 93"/>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物件費や補助費の増加により経常経費の一般財源の総額は</a:t>
          </a:r>
          <a:r>
            <a:rPr kumimoji="1" lang="en-US" altLang="ja-JP" sz="1300">
              <a:latin typeface="ＭＳ Ｐゴシック"/>
            </a:rPr>
            <a:t>3.7</a:t>
          </a:r>
          <a:r>
            <a:rPr kumimoji="1" lang="ja-JP" altLang="en-US" sz="1300">
              <a:latin typeface="ＭＳ Ｐゴシック"/>
            </a:rPr>
            <a:t>％増加したものの、広野火力発電所６号機に係る固定資産税の大幅な増収により前年比３５．９ポイント比率が減少した。今後、固定資産税は毎年大きく減少することが予想され、比率は増加していくことが見込まれるが、すべての事務事業の優先度を厳しく点検し、優先度の低い事業については、計画的に廃止・縮小を進め、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146304</xdr:rowOff>
    </xdr:from>
    <xdr:to>
      <xdr:col>7</xdr:col>
      <xdr:colOff>152400</xdr:colOff>
      <xdr:row>64</xdr:row>
      <xdr:rowOff>70739</xdr:rowOff>
    </xdr:to>
    <xdr:cxnSp macro="">
      <xdr:nvCxnSpPr>
        <xdr:cNvPr id="122" name="直線コネクタ 121"/>
        <xdr:cNvCxnSpPr/>
      </xdr:nvCxnSpPr>
      <xdr:spPr>
        <a:xfrm flipV="1">
          <a:off x="4953000" y="10090404"/>
          <a:ext cx="0" cy="9531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42816</xdr:rowOff>
    </xdr:from>
    <xdr:ext cx="762000" cy="259045"/>
    <xdr:sp macro="" textlink="">
      <xdr:nvSpPr>
        <xdr:cNvPr id="123" name="財政構造の弾力性最小値テキスト"/>
        <xdr:cNvSpPr txBox="1"/>
      </xdr:nvSpPr>
      <xdr:spPr>
        <a:xfrm>
          <a:off x="5041900" y="1101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64</xdr:row>
      <xdr:rowOff>70739</xdr:rowOff>
    </xdr:from>
    <xdr:to>
      <xdr:col>7</xdr:col>
      <xdr:colOff>241300</xdr:colOff>
      <xdr:row>64</xdr:row>
      <xdr:rowOff>70739</xdr:rowOff>
    </xdr:to>
    <xdr:cxnSp macro="">
      <xdr:nvCxnSpPr>
        <xdr:cNvPr id="124" name="直線コネクタ 123"/>
        <xdr:cNvCxnSpPr/>
      </xdr:nvCxnSpPr>
      <xdr:spPr>
        <a:xfrm>
          <a:off x="4864100" y="1104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61231</xdr:rowOff>
    </xdr:from>
    <xdr:ext cx="762000" cy="259045"/>
    <xdr:sp macro="" textlink="">
      <xdr:nvSpPr>
        <xdr:cNvPr id="125"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146304</xdr:rowOff>
    </xdr:from>
    <xdr:to>
      <xdr:col>7</xdr:col>
      <xdr:colOff>241300</xdr:colOff>
      <xdr:row>58</xdr:row>
      <xdr:rowOff>146304</xdr:rowOff>
    </xdr:to>
    <xdr:cxnSp macro="">
      <xdr:nvCxnSpPr>
        <xdr:cNvPr id="126" name="直線コネクタ 125"/>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146304</xdr:rowOff>
    </xdr:from>
    <xdr:to>
      <xdr:col>7</xdr:col>
      <xdr:colOff>152400</xdr:colOff>
      <xdr:row>63</xdr:row>
      <xdr:rowOff>155321</xdr:rowOff>
    </xdr:to>
    <xdr:cxnSp macro="">
      <xdr:nvCxnSpPr>
        <xdr:cNvPr id="127" name="直線コネクタ 126"/>
        <xdr:cNvCxnSpPr/>
      </xdr:nvCxnSpPr>
      <xdr:spPr>
        <a:xfrm flipV="1">
          <a:off x="4114800" y="10090404"/>
          <a:ext cx="838200" cy="8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63</xdr:row>
      <xdr:rowOff>155321</xdr:rowOff>
    </xdr:to>
    <xdr:cxnSp macro="">
      <xdr:nvCxnSpPr>
        <xdr:cNvPr id="130" name="直線コネクタ 129"/>
        <xdr:cNvCxnSpPr/>
      </xdr:nvCxnSpPr>
      <xdr:spPr>
        <a:xfrm>
          <a:off x="3225800" y="10838434"/>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5715</xdr:rowOff>
    </xdr:from>
    <xdr:to>
      <xdr:col>6</xdr:col>
      <xdr:colOff>50800</xdr:colOff>
      <xdr:row>62</xdr:row>
      <xdr:rowOff>107315</xdr:rowOff>
    </xdr:to>
    <xdr:sp macro="" textlink="">
      <xdr:nvSpPr>
        <xdr:cNvPr id="131" name="フローチャート : 判断 130"/>
        <xdr:cNvSpPr/>
      </xdr:nvSpPr>
      <xdr:spPr>
        <a:xfrm>
          <a:off x="4064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32" name="テキスト ボックス 131"/>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67</xdr:row>
      <xdr:rowOff>41402</xdr:rowOff>
    </xdr:to>
    <xdr:cxnSp macro="">
      <xdr:nvCxnSpPr>
        <xdr:cNvPr id="133" name="直線コネクタ 132"/>
        <xdr:cNvCxnSpPr/>
      </xdr:nvCxnSpPr>
      <xdr:spPr>
        <a:xfrm flipV="1">
          <a:off x="2336800" y="10838434"/>
          <a:ext cx="889000" cy="6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5715</xdr:rowOff>
    </xdr:from>
    <xdr:to>
      <xdr:col>4</xdr:col>
      <xdr:colOff>533400</xdr:colOff>
      <xdr:row>62</xdr:row>
      <xdr:rowOff>107315</xdr:rowOff>
    </xdr:to>
    <xdr:sp macro="" textlink="">
      <xdr:nvSpPr>
        <xdr:cNvPr id="134" name="フローチャート : 判断 133"/>
        <xdr:cNvSpPr/>
      </xdr:nvSpPr>
      <xdr:spPr>
        <a:xfrm>
          <a:off x="3175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117492</xdr:rowOff>
    </xdr:from>
    <xdr:ext cx="762000" cy="259045"/>
    <xdr:sp macro="" textlink="">
      <xdr:nvSpPr>
        <xdr:cNvPr id="135" name="テキスト ボックス 134"/>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67</xdr:row>
      <xdr:rowOff>41402</xdr:rowOff>
    </xdr:to>
    <xdr:cxnSp macro="">
      <xdr:nvCxnSpPr>
        <xdr:cNvPr id="136" name="直線コネクタ 135"/>
        <xdr:cNvCxnSpPr/>
      </xdr:nvCxnSpPr>
      <xdr:spPr>
        <a:xfrm>
          <a:off x="1447800" y="10737088"/>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37" name="フローチャート : 判断 136"/>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38" name="テキスト ボックス 13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39" name="フローチャート : 判断 138"/>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0" name="テキスト ボックス 139"/>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95504</xdr:rowOff>
    </xdr:from>
    <xdr:to>
      <xdr:col>7</xdr:col>
      <xdr:colOff>203200</xdr:colOff>
      <xdr:row>59</xdr:row>
      <xdr:rowOff>25654</xdr:rowOff>
    </xdr:to>
    <xdr:sp macro="" textlink="">
      <xdr:nvSpPr>
        <xdr:cNvPr id="146" name="円/楕円 145"/>
        <xdr:cNvSpPr/>
      </xdr:nvSpPr>
      <xdr:spPr>
        <a:xfrm>
          <a:off x="49022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16781</xdr:rowOff>
    </xdr:from>
    <xdr:ext cx="762000" cy="259045"/>
    <xdr:sp macro="" textlink="">
      <xdr:nvSpPr>
        <xdr:cNvPr id="147" name="財政構造の弾力性該当値テキスト"/>
        <xdr:cNvSpPr txBox="1"/>
      </xdr:nvSpPr>
      <xdr:spPr>
        <a:xfrm>
          <a:off x="5041900" y="99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104521</xdr:rowOff>
    </xdr:from>
    <xdr:to>
      <xdr:col>6</xdr:col>
      <xdr:colOff>50800</xdr:colOff>
      <xdr:row>64</xdr:row>
      <xdr:rowOff>34671</xdr:rowOff>
    </xdr:to>
    <xdr:sp macro="" textlink="">
      <xdr:nvSpPr>
        <xdr:cNvPr id="148" name="円/楕円 147"/>
        <xdr:cNvSpPr/>
      </xdr:nvSpPr>
      <xdr:spPr>
        <a:xfrm>
          <a:off x="4064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19448</xdr:rowOff>
    </xdr:from>
    <xdr:ext cx="736600" cy="259045"/>
    <xdr:sp macro="" textlink="">
      <xdr:nvSpPr>
        <xdr:cNvPr id="149" name="テキスト ボックス 148"/>
        <xdr:cNvSpPr txBox="1"/>
      </xdr:nvSpPr>
      <xdr:spPr>
        <a:xfrm>
          <a:off x="3733800" y="1099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0" name="円/楕円 149"/>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51" name="テキスト ボックス 150"/>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162052</xdr:rowOff>
    </xdr:from>
    <xdr:to>
      <xdr:col>3</xdr:col>
      <xdr:colOff>330200</xdr:colOff>
      <xdr:row>67</xdr:row>
      <xdr:rowOff>92202</xdr:rowOff>
    </xdr:to>
    <xdr:sp macro="" textlink="">
      <xdr:nvSpPr>
        <xdr:cNvPr id="152" name="円/楕円 151"/>
        <xdr:cNvSpPr/>
      </xdr:nvSpPr>
      <xdr:spPr>
        <a:xfrm>
          <a:off x="2286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76979</xdr:rowOff>
    </xdr:from>
    <xdr:ext cx="762000" cy="259045"/>
    <xdr:sp macro="" textlink="">
      <xdr:nvSpPr>
        <xdr:cNvPr id="153" name="テキスト ボックス 152"/>
        <xdr:cNvSpPr txBox="1"/>
      </xdr:nvSpPr>
      <xdr:spPr>
        <a:xfrm>
          <a:off x="1955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4" name="円/楕円 153"/>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55" name="テキスト ボックス 154"/>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[1,003,163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が、類似団体に比べ大きく上回っているのは、昨年同様、原発事故に伴う除染対策事業及び東日本大震災に伴うし尿塵芥処理事業が主な要因になっている。これらの特殊要因を除いた決算額が類似団体平均を上回ることのないよう、事業の選別化・行政コストの削減を図り、財政の健全化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11083</xdr:rowOff>
    </xdr:from>
    <xdr:to>
      <xdr:col>7</xdr:col>
      <xdr:colOff>152400</xdr:colOff>
      <xdr:row>85</xdr:row>
      <xdr:rowOff>34294</xdr:rowOff>
    </xdr:to>
    <xdr:cxnSp macro="">
      <xdr:nvCxnSpPr>
        <xdr:cNvPr id="184" name="直線コネクタ 183"/>
        <xdr:cNvCxnSpPr/>
      </xdr:nvCxnSpPr>
      <xdr:spPr>
        <a:xfrm flipV="1">
          <a:off x="4953000" y="13898533"/>
          <a:ext cx="0" cy="709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6371</xdr:rowOff>
    </xdr:from>
    <xdr:ext cx="762000" cy="259045"/>
    <xdr:sp macro="" textlink="">
      <xdr:nvSpPr>
        <xdr:cNvPr id="185" name="人件費・物件費等の状況最小値テキスト"/>
        <xdr:cNvSpPr txBox="1"/>
      </xdr:nvSpPr>
      <xdr:spPr>
        <a:xfrm>
          <a:off x="5041900" y="1457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85</xdr:row>
      <xdr:rowOff>34294</xdr:rowOff>
    </xdr:from>
    <xdr:to>
      <xdr:col>7</xdr:col>
      <xdr:colOff>241300</xdr:colOff>
      <xdr:row>85</xdr:row>
      <xdr:rowOff>34294</xdr:rowOff>
    </xdr:to>
    <xdr:cxnSp macro="">
      <xdr:nvCxnSpPr>
        <xdr:cNvPr id="186" name="直線コネクタ 185"/>
        <xdr:cNvCxnSpPr/>
      </xdr:nvCxnSpPr>
      <xdr:spPr>
        <a:xfrm>
          <a:off x="4864100" y="1460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97460</xdr:rowOff>
    </xdr:from>
    <xdr:ext cx="762000" cy="259045"/>
    <xdr:sp macro="" textlink="">
      <xdr:nvSpPr>
        <xdr:cNvPr id="187" name="人件費・物件費等の状況最大値テキスト"/>
        <xdr:cNvSpPr txBox="1"/>
      </xdr:nvSpPr>
      <xdr:spPr>
        <a:xfrm>
          <a:off x="5041900" y="1364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11083</xdr:rowOff>
    </xdr:from>
    <xdr:to>
      <xdr:col>7</xdr:col>
      <xdr:colOff>241300</xdr:colOff>
      <xdr:row>81</xdr:row>
      <xdr:rowOff>11083</xdr:rowOff>
    </xdr:to>
    <xdr:cxnSp macro="">
      <xdr:nvCxnSpPr>
        <xdr:cNvPr id="188" name="直線コネクタ 187"/>
        <xdr:cNvCxnSpPr/>
      </xdr:nvCxnSpPr>
      <xdr:spPr>
        <a:xfrm>
          <a:off x="4864100" y="138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33810</xdr:rowOff>
    </xdr:from>
    <xdr:to>
      <xdr:col>7</xdr:col>
      <xdr:colOff>152400</xdr:colOff>
      <xdr:row>85</xdr:row>
      <xdr:rowOff>34294</xdr:rowOff>
    </xdr:to>
    <xdr:cxnSp macro="">
      <xdr:nvCxnSpPr>
        <xdr:cNvPr id="189" name="直線コネクタ 188"/>
        <xdr:cNvCxnSpPr/>
      </xdr:nvCxnSpPr>
      <xdr:spPr>
        <a:xfrm>
          <a:off x="4114800" y="14607060"/>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53179</xdr:rowOff>
    </xdr:from>
    <xdr:ext cx="762000" cy="259045"/>
    <xdr:sp macro="" textlink="">
      <xdr:nvSpPr>
        <xdr:cNvPr id="190" name="人件費・物件費等の状況平均値テキスト"/>
        <xdr:cNvSpPr txBox="1"/>
      </xdr:nvSpPr>
      <xdr:spPr>
        <a:xfrm>
          <a:off x="5041900" y="1376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36652</xdr:rowOff>
    </xdr:from>
    <xdr:to>
      <xdr:col>7</xdr:col>
      <xdr:colOff>203200</xdr:colOff>
      <xdr:row>81</xdr:row>
      <xdr:rowOff>138252</xdr:rowOff>
    </xdr:to>
    <xdr:sp macro="" textlink="">
      <xdr:nvSpPr>
        <xdr:cNvPr id="191" name="フローチャート : 判断 190"/>
        <xdr:cNvSpPr/>
      </xdr:nvSpPr>
      <xdr:spPr>
        <a:xfrm>
          <a:off x="4902200" y="1392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33810</xdr:rowOff>
    </xdr:from>
    <xdr:to>
      <xdr:col>6</xdr:col>
      <xdr:colOff>0</xdr:colOff>
      <xdr:row>90</xdr:row>
      <xdr:rowOff>30257</xdr:rowOff>
    </xdr:to>
    <xdr:cxnSp macro="">
      <xdr:nvCxnSpPr>
        <xdr:cNvPr id="192" name="直線コネクタ 191"/>
        <xdr:cNvCxnSpPr/>
      </xdr:nvCxnSpPr>
      <xdr:spPr>
        <a:xfrm flipV="1">
          <a:off x="3225800" y="14607060"/>
          <a:ext cx="889000" cy="85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23203</xdr:rowOff>
    </xdr:from>
    <xdr:to>
      <xdr:col>6</xdr:col>
      <xdr:colOff>50800</xdr:colOff>
      <xdr:row>81</xdr:row>
      <xdr:rowOff>124803</xdr:rowOff>
    </xdr:to>
    <xdr:sp macro="" textlink="">
      <xdr:nvSpPr>
        <xdr:cNvPr id="193" name="フローチャート : 判断 192"/>
        <xdr:cNvSpPr/>
      </xdr:nvSpPr>
      <xdr:spPr>
        <a:xfrm>
          <a:off x="4064000" y="139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134980</xdr:rowOff>
    </xdr:from>
    <xdr:ext cx="736600" cy="259045"/>
    <xdr:sp macro="" textlink="">
      <xdr:nvSpPr>
        <xdr:cNvPr id="194" name="テキスト ボックス 193"/>
        <xdr:cNvSpPr txBox="1"/>
      </xdr:nvSpPr>
      <xdr:spPr>
        <a:xfrm>
          <a:off x="3733800" y="1367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44462</xdr:rowOff>
    </xdr:from>
    <xdr:to>
      <xdr:col>4</xdr:col>
      <xdr:colOff>482600</xdr:colOff>
      <xdr:row>90</xdr:row>
      <xdr:rowOff>30257</xdr:rowOff>
    </xdr:to>
    <xdr:cxnSp macro="">
      <xdr:nvCxnSpPr>
        <xdr:cNvPr id="195" name="直線コネクタ 194"/>
        <xdr:cNvCxnSpPr/>
      </xdr:nvCxnSpPr>
      <xdr:spPr>
        <a:xfrm>
          <a:off x="2336800" y="14103362"/>
          <a:ext cx="889000" cy="135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30513</xdr:rowOff>
    </xdr:from>
    <xdr:to>
      <xdr:col>4</xdr:col>
      <xdr:colOff>533400</xdr:colOff>
      <xdr:row>81</xdr:row>
      <xdr:rowOff>132113</xdr:rowOff>
    </xdr:to>
    <xdr:sp macro="" textlink="">
      <xdr:nvSpPr>
        <xdr:cNvPr id="196" name="フローチャート : 判断 195"/>
        <xdr:cNvSpPr/>
      </xdr:nvSpPr>
      <xdr:spPr>
        <a:xfrm>
          <a:off x="3175000" y="1391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142290</xdr:rowOff>
    </xdr:from>
    <xdr:ext cx="762000" cy="259045"/>
    <xdr:sp macro="" textlink="">
      <xdr:nvSpPr>
        <xdr:cNvPr id="197" name="テキスト ボックス 196"/>
        <xdr:cNvSpPr txBox="1"/>
      </xdr:nvSpPr>
      <xdr:spPr>
        <a:xfrm>
          <a:off x="2844800" y="136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85347</xdr:rowOff>
    </xdr:from>
    <xdr:to>
      <xdr:col>3</xdr:col>
      <xdr:colOff>279400</xdr:colOff>
      <xdr:row>82</xdr:row>
      <xdr:rowOff>44462</xdr:rowOff>
    </xdr:to>
    <xdr:cxnSp macro="">
      <xdr:nvCxnSpPr>
        <xdr:cNvPr id="198" name="直線コネクタ 197"/>
        <xdr:cNvCxnSpPr/>
      </xdr:nvCxnSpPr>
      <xdr:spPr>
        <a:xfrm>
          <a:off x="1447800" y="13972797"/>
          <a:ext cx="889000" cy="1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20059</xdr:rowOff>
    </xdr:from>
    <xdr:to>
      <xdr:col>3</xdr:col>
      <xdr:colOff>330200</xdr:colOff>
      <xdr:row>81</xdr:row>
      <xdr:rowOff>121659</xdr:rowOff>
    </xdr:to>
    <xdr:sp macro="" textlink="">
      <xdr:nvSpPr>
        <xdr:cNvPr id="199" name="フローチャート : 判断 198"/>
        <xdr:cNvSpPr/>
      </xdr:nvSpPr>
      <xdr:spPr>
        <a:xfrm>
          <a:off x="2286000" y="13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131836</xdr:rowOff>
    </xdr:from>
    <xdr:ext cx="762000" cy="259045"/>
    <xdr:sp macro="" textlink="">
      <xdr:nvSpPr>
        <xdr:cNvPr id="200" name="テキスト ボックス 199"/>
        <xdr:cNvSpPr txBox="1"/>
      </xdr:nvSpPr>
      <xdr:spPr>
        <a:xfrm>
          <a:off x="1955800" y="136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16610</xdr:rowOff>
    </xdr:from>
    <xdr:to>
      <xdr:col>2</xdr:col>
      <xdr:colOff>127000</xdr:colOff>
      <xdr:row>81</xdr:row>
      <xdr:rowOff>118210</xdr:rowOff>
    </xdr:to>
    <xdr:sp macro="" textlink="">
      <xdr:nvSpPr>
        <xdr:cNvPr id="201" name="フローチャート : 判断 200"/>
        <xdr:cNvSpPr/>
      </xdr:nvSpPr>
      <xdr:spPr>
        <a:xfrm>
          <a:off x="1397000" y="139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128387</xdr:rowOff>
    </xdr:from>
    <xdr:ext cx="762000" cy="259045"/>
    <xdr:sp macro="" textlink="">
      <xdr:nvSpPr>
        <xdr:cNvPr id="202" name="テキスト ボックス 201"/>
        <xdr:cNvSpPr txBox="1"/>
      </xdr:nvSpPr>
      <xdr:spPr>
        <a:xfrm>
          <a:off x="1066800" y="1367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154944</xdr:rowOff>
    </xdr:from>
    <xdr:to>
      <xdr:col>7</xdr:col>
      <xdr:colOff>203200</xdr:colOff>
      <xdr:row>85</xdr:row>
      <xdr:rowOff>85094</xdr:rowOff>
    </xdr:to>
    <xdr:sp macro="" textlink="">
      <xdr:nvSpPr>
        <xdr:cNvPr id="208" name="円/楕円 207"/>
        <xdr:cNvSpPr/>
      </xdr:nvSpPr>
      <xdr:spPr>
        <a:xfrm>
          <a:off x="4902200" y="145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50821</xdr:rowOff>
    </xdr:from>
    <xdr:ext cx="762000" cy="259045"/>
    <xdr:sp macro="" textlink="">
      <xdr:nvSpPr>
        <xdr:cNvPr id="209" name="人件費・物件費等の状況該当値テキスト"/>
        <xdr:cNvSpPr txBox="1"/>
      </xdr:nvSpPr>
      <xdr:spPr>
        <a:xfrm>
          <a:off x="5041900" y="14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1,003,163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154460</xdr:rowOff>
    </xdr:from>
    <xdr:to>
      <xdr:col>6</xdr:col>
      <xdr:colOff>50800</xdr:colOff>
      <xdr:row>85</xdr:row>
      <xdr:rowOff>84610</xdr:rowOff>
    </xdr:to>
    <xdr:sp macro="" textlink="">
      <xdr:nvSpPr>
        <xdr:cNvPr id="210" name="円/楕円 209"/>
        <xdr:cNvSpPr/>
      </xdr:nvSpPr>
      <xdr:spPr>
        <a:xfrm>
          <a:off x="4064000" y="145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69387</xdr:rowOff>
    </xdr:from>
    <xdr:ext cx="736600" cy="259045"/>
    <xdr:sp macro="" textlink="">
      <xdr:nvSpPr>
        <xdr:cNvPr id="211" name="テキスト ボックス 210"/>
        <xdr:cNvSpPr txBox="1"/>
      </xdr:nvSpPr>
      <xdr:spPr>
        <a:xfrm>
          <a:off x="3733800" y="1464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1,002,562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150907</xdr:rowOff>
    </xdr:from>
    <xdr:to>
      <xdr:col>4</xdr:col>
      <xdr:colOff>533400</xdr:colOff>
      <xdr:row>90</xdr:row>
      <xdr:rowOff>81057</xdr:rowOff>
    </xdr:to>
    <xdr:sp macro="" textlink="">
      <xdr:nvSpPr>
        <xdr:cNvPr id="212" name="円/楕円 211"/>
        <xdr:cNvSpPr/>
      </xdr:nvSpPr>
      <xdr:spPr>
        <a:xfrm>
          <a:off x="3175000" y="15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65834</xdr:rowOff>
    </xdr:from>
    <xdr:ext cx="762000" cy="259045"/>
    <xdr:sp macro="" textlink="">
      <xdr:nvSpPr>
        <xdr:cNvPr id="213" name="テキスト ボックス 212"/>
        <xdr:cNvSpPr txBox="1"/>
      </xdr:nvSpPr>
      <xdr:spPr>
        <a:xfrm>
          <a:off x="2844800" y="1549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165112</xdr:rowOff>
    </xdr:from>
    <xdr:to>
      <xdr:col>3</xdr:col>
      <xdr:colOff>330200</xdr:colOff>
      <xdr:row>82</xdr:row>
      <xdr:rowOff>95262</xdr:rowOff>
    </xdr:to>
    <xdr:sp macro="" textlink="">
      <xdr:nvSpPr>
        <xdr:cNvPr id="214" name="円/楕円 213"/>
        <xdr:cNvSpPr/>
      </xdr:nvSpPr>
      <xdr:spPr>
        <a:xfrm>
          <a:off x="2286000" y="140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80039</xdr:rowOff>
    </xdr:from>
    <xdr:ext cx="762000" cy="259045"/>
    <xdr:sp macro="" textlink="">
      <xdr:nvSpPr>
        <xdr:cNvPr id="215" name="テキスト ボックス 214"/>
        <xdr:cNvSpPr txBox="1"/>
      </xdr:nvSpPr>
      <xdr:spPr>
        <a:xfrm>
          <a:off x="1955800" y="1413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376,331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34547</xdr:rowOff>
    </xdr:from>
    <xdr:to>
      <xdr:col>2</xdr:col>
      <xdr:colOff>127000</xdr:colOff>
      <xdr:row>81</xdr:row>
      <xdr:rowOff>136147</xdr:rowOff>
    </xdr:to>
    <xdr:sp macro="" textlink="">
      <xdr:nvSpPr>
        <xdr:cNvPr id="216" name="円/楕円 215"/>
        <xdr:cNvSpPr/>
      </xdr:nvSpPr>
      <xdr:spPr>
        <a:xfrm>
          <a:off x="1397000" y="139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120924</xdr:rowOff>
    </xdr:from>
    <xdr:ext cx="762000" cy="259045"/>
    <xdr:sp macro="" textlink="">
      <xdr:nvSpPr>
        <xdr:cNvPr id="217" name="テキスト ボックス 216"/>
        <xdr:cNvSpPr txBox="1"/>
      </xdr:nvSpPr>
      <xdr:spPr>
        <a:xfrm>
          <a:off x="1066800" y="1400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福島県人事委員会勧告に基づき給与改正を実施した。</a:t>
          </a:r>
          <a:endParaRPr kumimoji="1" lang="en-US" altLang="ja-JP" sz="1300">
            <a:latin typeface="ＭＳ Ｐゴシック"/>
          </a:endParaRPr>
        </a:p>
        <a:p>
          <a:r>
            <a:rPr kumimoji="1" lang="ja-JP" altLang="en-US" sz="1300">
              <a:latin typeface="ＭＳ Ｐゴシック"/>
            </a:rPr>
            <a:t>ラスパイレス指数が類似団体の平均よりも高くなっている要因の一つには、国家公務員の職員構成と比較する職員数が少なく、経験年数の区分による平均給料月額の変動が大きいことが考えられる。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4" name="直線コネクタ 243"/>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5"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46" name="直線コネクタ 245"/>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47"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48" name="直線コネクタ 247"/>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96774</xdr:rowOff>
    </xdr:from>
    <xdr:to>
      <xdr:col>24</xdr:col>
      <xdr:colOff>558800</xdr:colOff>
      <xdr:row>86</xdr:row>
      <xdr:rowOff>96774</xdr:rowOff>
    </xdr:to>
    <xdr:cxnSp macro="">
      <xdr:nvCxnSpPr>
        <xdr:cNvPr id="249" name="直線コネクタ 248"/>
        <xdr:cNvCxnSpPr/>
      </xdr:nvCxnSpPr>
      <xdr:spPr>
        <a:xfrm>
          <a:off x="16179800" y="14841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0"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1" name="フローチャート : 判断 250"/>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96774</xdr:rowOff>
    </xdr:from>
    <xdr:to>
      <xdr:col>23</xdr:col>
      <xdr:colOff>406400</xdr:colOff>
      <xdr:row>88</xdr:row>
      <xdr:rowOff>106172</xdr:rowOff>
    </xdr:to>
    <xdr:cxnSp macro="">
      <xdr:nvCxnSpPr>
        <xdr:cNvPr id="252" name="直線コネクタ 251"/>
        <xdr:cNvCxnSpPr/>
      </xdr:nvCxnSpPr>
      <xdr:spPr>
        <a:xfrm flipV="1">
          <a:off x="15290800" y="1484147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3" name="フローチャート : 判断 252"/>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4" name="テキスト ボックス 253"/>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106172</xdr:rowOff>
    </xdr:from>
    <xdr:to>
      <xdr:col>22</xdr:col>
      <xdr:colOff>203200</xdr:colOff>
      <xdr:row>89</xdr:row>
      <xdr:rowOff>79502</xdr:rowOff>
    </xdr:to>
    <xdr:cxnSp macro="">
      <xdr:nvCxnSpPr>
        <xdr:cNvPr id="255" name="直線コネクタ 254"/>
        <xdr:cNvCxnSpPr/>
      </xdr:nvCxnSpPr>
      <xdr:spPr>
        <a:xfrm flipV="1">
          <a:off x="14401800" y="1519377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56" name="フローチャート : 判断 255"/>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57" name="テキスト ボックス 256"/>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20</xdr:col>
      <xdr:colOff>635000</xdr:colOff>
      <xdr:row>86</xdr:row>
      <xdr:rowOff>152146</xdr:rowOff>
    </xdr:from>
    <xdr:to>
      <xdr:col>21</xdr:col>
      <xdr:colOff>50800</xdr:colOff>
      <xdr:row>87</xdr:row>
      <xdr:rowOff>82296</xdr:rowOff>
    </xdr:to>
    <xdr:sp macro="" textlink="">
      <xdr:nvSpPr>
        <xdr:cNvPr id="258" name="フローチャート : 判断 257"/>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59" name="テキスト ボックス 258"/>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0" name="フローチャート : 判断 259"/>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54119</xdr:rowOff>
    </xdr:from>
    <xdr:ext cx="762000" cy="259045"/>
    <xdr:sp macro="" textlink="">
      <xdr:nvSpPr>
        <xdr:cNvPr id="261" name="テキスト ボックス 260"/>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67" name="円/楕円 266"/>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113301</xdr:rowOff>
    </xdr:from>
    <xdr:ext cx="762000" cy="259045"/>
    <xdr:sp macro="" textlink="">
      <xdr:nvSpPr>
        <xdr:cNvPr id="268" name="給与水準   （国との比較）該当値テキスト"/>
        <xdr:cNvSpPr txBox="1"/>
      </xdr:nvSpPr>
      <xdr:spPr>
        <a:xfrm>
          <a:off x="17106900" y="146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45974</xdr:rowOff>
    </xdr:from>
    <xdr:to>
      <xdr:col>23</xdr:col>
      <xdr:colOff>457200</xdr:colOff>
      <xdr:row>86</xdr:row>
      <xdr:rowOff>147574</xdr:rowOff>
    </xdr:to>
    <xdr:sp macro="" textlink="">
      <xdr:nvSpPr>
        <xdr:cNvPr id="269" name="円/楕円 268"/>
        <xdr:cNvSpPr/>
      </xdr:nvSpPr>
      <xdr:spPr>
        <a:xfrm>
          <a:off x="16129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132351</xdr:rowOff>
    </xdr:from>
    <xdr:ext cx="736600" cy="259045"/>
    <xdr:sp macro="" textlink="">
      <xdr:nvSpPr>
        <xdr:cNvPr id="270" name="テキスト ボックス 269"/>
        <xdr:cNvSpPr txBox="1"/>
      </xdr:nvSpPr>
      <xdr:spPr>
        <a:xfrm>
          <a:off x="15798800" y="1487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1" name="円/楕円 270"/>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141749</xdr:rowOff>
    </xdr:from>
    <xdr:ext cx="762000" cy="259045"/>
    <xdr:sp macro="" textlink="">
      <xdr:nvSpPr>
        <xdr:cNvPr id="272" name="テキスト ボックス 271"/>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28702</xdr:rowOff>
    </xdr:from>
    <xdr:to>
      <xdr:col>21</xdr:col>
      <xdr:colOff>50800</xdr:colOff>
      <xdr:row>89</xdr:row>
      <xdr:rowOff>130302</xdr:rowOff>
    </xdr:to>
    <xdr:sp macro="" textlink="">
      <xdr:nvSpPr>
        <xdr:cNvPr id="273" name="円/楕円 272"/>
        <xdr:cNvSpPr/>
      </xdr:nvSpPr>
      <xdr:spPr>
        <a:xfrm>
          <a:off x="14351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115079</xdr:rowOff>
    </xdr:from>
    <xdr:ext cx="762000" cy="259045"/>
    <xdr:sp macro="" textlink="">
      <xdr:nvSpPr>
        <xdr:cNvPr id="274" name="テキスト ボックス 273"/>
        <xdr:cNvSpPr txBox="1"/>
      </xdr:nvSpPr>
      <xdr:spPr>
        <a:xfrm>
          <a:off x="14020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が前年度より増加している要因として、東日本大震災及び原子力発電所事故からの復旧・復興に対応するため、採用職員を増員したことがあげられる。また、現在も他の地方公共団体から人的支援を受けている状況にあり、定員管理としての採用抑制は難しい。</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06" name="直線コネクタ 305"/>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07"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08" name="直線コネクタ 307"/>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0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0" name="直線コネクタ 30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158206</xdr:rowOff>
    </xdr:from>
    <xdr:to>
      <xdr:col>24</xdr:col>
      <xdr:colOff>558800</xdr:colOff>
      <xdr:row>63</xdr:row>
      <xdr:rowOff>138430</xdr:rowOff>
    </xdr:to>
    <xdr:cxnSp macro="">
      <xdr:nvCxnSpPr>
        <xdr:cNvPr id="311" name="直線コネクタ 310"/>
        <xdr:cNvCxnSpPr/>
      </xdr:nvCxnSpPr>
      <xdr:spPr>
        <a:xfrm>
          <a:off x="16179800" y="10788106"/>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2"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13" name="フローチャート : 判断 312"/>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63</xdr:row>
      <xdr:rowOff>163709</xdr:rowOff>
    </xdr:to>
    <xdr:cxnSp macro="">
      <xdr:nvCxnSpPr>
        <xdr:cNvPr id="314" name="直線コネクタ 313"/>
        <xdr:cNvCxnSpPr/>
      </xdr:nvCxnSpPr>
      <xdr:spPr>
        <a:xfrm flipV="1">
          <a:off x="15290800" y="10788106"/>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15" name="フローチャート : 判断 314"/>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16" name="テキスト ボックス 315"/>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31569</xdr:rowOff>
    </xdr:from>
    <xdr:to>
      <xdr:col>22</xdr:col>
      <xdr:colOff>203200</xdr:colOff>
      <xdr:row>63</xdr:row>
      <xdr:rowOff>163709</xdr:rowOff>
    </xdr:to>
    <xdr:cxnSp macro="">
      <xdr:nvCxnSpPr>
        <xdr:cNvPr id="317" name="直線コネクタ 316"/>
        <xdr:cNvCxnSpPr/>
      </xdr:nvCxnSpPr>
      <xdr:spPr>
        <a:xfrm>
          <a:off x="14401800" y="10832919"/>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18" name="フローチャート : 判断 31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19" name="テキスト ボックス 31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132927</xdr:rowOff>
    </xdr:from>
    <xdr:to>
      <xdr:col>21</xdr:col>
      <xdr:colOff>50800</xdr:colOff>
      <xdr:row>62</xdr:row>
      <xdr:rowOff>63077</xdr:rowOff>
    </xdr:to>
    <xdr:sp macro="" textlink="">
      <xdr:nvSpPr>
        <xdr:cNvPr id="320" name="フローチャート : 判断 31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1" name="テキスト ボックス 32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22" name="フローチャート : 判断 32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23" name="テキスト ボックス 32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87630</xdr:rowOff>
    </xdr:from>
    <xdr:to>
      <xdr:col>24</xdr:col>
      <xdr:colOff>609600</xdr:colOff>
      <xdr:row>64</xdr:row>
      <xdr:rowOff>17780</xdr:rowOff>
    </xdr:to>
    <xdr:sp macro="" textlink="">
      <xdr:nvSpPr>
        <xdr:cNvPr id="329" name="円/楕円 328"/>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59707</xdr:rowOff>
    </xdr:from>
    <xdr:ext cx="762000" cy="259045"/>
    <xdr:sp macro="" textlink="">
      <xdr:nvSpPr>
        <xdr:cNvPr id="330" name="定員管理の状況該当値テキスト"/>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107406</xdr:rowOff>
    </xdr:from>
    <xdr:to>
      <xdr:col>23</xdr:col>
      <xdr:colOff>457200</xdr:colOff>
      <xdr:row>63</xdr:row>
      <xdr:rowOff>37556</xdr:rowOff>
    </xdr:to>
    <xdr:sp macro="" textlink="">
      <xdr:nvSpPr>
        <xdr:cNvPr id="331" name="円/楕円 330"/>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22333</xdr:rowOff>
    </xdr:from>
    <xdr:ext cx="736600" cy="259045"/>
    <xdr:sp macro="" textlink="">
      <xdr:nvSpPr>
        <xdr:cNvPr id="332" name="テキスト ボックス 331"/>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112909</xdr:rowOff>
    </xdr:from>
    <xdr:to>
      <xdr:col>22</xdr:col>
      <xdr:colOff>254000</xdr:colOff>
      <xdr:row>64</xdr:row>
      <xdr:rowOff>43059</xdr:rowOff>
    </xdr:to>
    <xdr:sp macro="" textlink="">
      <xdr:nvSpPr>
        <xdr:cNvPr id="333" name="円/楕円 332"/>
        <xdr:cNvSpPr/>
      </xdr:nvSpPr>
      <xdr:spPr>
        <a:xfrm>
          <a:off x="15240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27836</xdr:rowOff>
    </xdr:from>
    <xdr:ext cx="762000" cy="259045"/>
    <xdr:sp macro="" textlink="">
      <xdr:nvSpPr>
        <xdr:cNvPr id="334" name="テキスト ボックス 333"/>
        <xdr:cNvSpPr txBox="1"/>
      </xdr:nvSpPr>
      <xdr:spPr>
        <a:xfrm>
          <a:off x="14909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152219</xdr:rowOff>
    </xdr:from>
    <xdr:to>
      <xdr:col>21</xdr:col>
      <xdr:colOff>50800</xdr:colOff>
      <xdr:row>63</xdr:row>
      <xdr:rowOff>82369</xdr:rowOff>
    </xdr:to>
    <xdr:sp macro="" textlink="">
      <xdr:nvSpPr>
        <xdr:cNvPr id="335" name="円/楕円 334"/>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67146</xdr:rowOff>
    </xdr:from>
    <xdr:ext cx="762000" cy="259045"/>
    <xdr:sp macro="" textlink="">
      <xdr:nvSpPr>
        <xdr:cNvPr id="336" name="テキスト ボックス 335"/>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8" name="テキスト ボックス 33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9" name="テキスト ボックス 33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広野火力発電所６号機に係る固定資産税が大幅に増加したことから、単年度比率が前年度比４．５ポイント、３ヶ年平均で４．８ポイント減となっている。今後は、固定資産税の減少に伴い、復興関連事業のために新規地方債の借入により元利償還金の額の上昇が予想され、実質的には１１～１３％台で推移する見込みであるが、事業の緊急性・必要性を的確に見極め、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65" name="直線コネクタ 36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6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67" name="直線コネクタ 36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6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69" name="直線コネクタ 36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43</xdr:row>
      <xdr:rowOff>55033</xdr:rowOff>
    </xdr:to>
    <xdr:cxnSp macro="">
      <xdr:nvCxnSpPr>
        <xdr:cNvPr id="370" name="直線コネクタ 369"/>
        <xdr:cNvCxnSpPr/>
      </xdr:nvCxnSpPr>
      <xdr:spPr>
        <a:xfrm flipV="1">
          <a:off x="16179800" y="7041304"/>
          <a:ext cx="8382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71"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72" name="フローチャート : 判断 37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55033</xdr:rowOff>
    </xdr:to>
    <xdr:cxnSp macro="">
      <xdr:nvCxnSpPr>
        <xdr:cNvPr id="373" name="直線コネクタ 372"/>
        <xdr:cNvCxnSpPr/>
      </xdr:nvCxnSpPr>
      <xdr:spPr>
        <a:xfrm>
          <a:off x="15290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74" name="フローチャート : 判断 37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75" name="テキスト ボックス 374"/>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103294</xdr:rowOff>
    </xdr:to>
    <xdr:cxnSp macro="">
      <xdr:nvCxnSpPr>
        <xdr:cNvPr id="376" name="直線コネクタ 375"/>
        <xdr:cNvCxnSpPr/>
      </xdr:nvCxnSpPr>
      <xdr:spPr>
        <a:xfrm flipV="1">
          <a:off x="14401800" y="73871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77" name="フローチャート :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113877</xdr:rowOff>
    </xdr:from>
    <xdr:to>
      <xdr:col>21</xdr:col>
      <xdr:colOff>0</xdr:colOff>
      <xdr:row>43</xdr:row>
      <xdr:rowOff>103294</xdr:rowOff>
    </xdr:to>
    <xdr:cxnSp macro="">
      <xdr:nvCxnSpPr>
        <xdr:cNvPr id="379" name="直線コネクタ 378"/>
        <xdr:cNvCxnSpPr/>
      </xdr:nvCxnSpPr>
      <xdr:spPr>
        <a:xfrm>
          <a:off x="13512800" y="731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80" name="フローチャート : 判断 37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81" name="テキスト ボックス 380"/>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389" name="円/楕円 388"/>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390"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391" name="円/楕円 390"/>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392" name="テキスト ボックス 391"/>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393" name="円/楕円 392"/>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394" name="テキスト ボックス 393"/>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395" name="円/楕円 394"/>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396" name="テキスト ボックス 395"/>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97" name="円/楕円 396"/>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398" name="テキスト ボックス 397"/>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福島県原子力発電所立地地域振興基金の繰上償還にによる地方債現在高の減少に加え、広野火力発電所６号機による固定資産税の増収分を財源とした財政調整基金への積み立てによる充当可能基金が大幅に増加したことから、将来負担額よりも充当可能財源等が上回る結果となった。今後、復旧・復興事業の推進による基金の取崩しによる比率の上昇が見込まれるため、新規事業の実施については地方債借入の抑制など総点検を図り、財政の健全化を図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27" name="直線コネクタ 42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2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29" name="直線コネクタ 42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111929</xdr:rowOff>
    </xdr:from>
    <xdr:to>
      <xdr:col>23</xdr:col>
      <xdr:colOff>406400</xdr:colOff>
      <xdr:row>16</xdr:row>
      <xdr:rowOff>99610</xdr:rowOff>
    </xdr:to>
    <xdr:cxnSp macro="">
      <xdr:nvCxnSpPr>
        <xdr:cNvPr id="432" name="直線コネクタ 431"/>
        <xdr:cNvCxnSpPr/>
      </xdr:nvCxnSpPr>
      <xdr:spPr>
        <a:xfrm flipV="1">
          <a:off x="15290800" y="2512229"/>
          <a:ext cx="889000" cy="3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33"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34" name="フローチャート : 判断 43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57785</xdr:rowOff>
    </xdr:from>
    <xdr:to>
      <xdr:col>22</xdr:col>
      <xdr:colOff>203200</xdr:colOff>
      <xdr:row>16</xdr:row>
      <xdr:rowOff>99610</xdr:rowOff>
    </xdr:to>
    <xdr:cxnSp macro="">
      <xdr:nvCxnSpPr>
        <xdr:cNvPr id="435" name="直線コネクタ 434"/>
        <xdr:cNvCxnSpPr/>
      </xdr:nvCxnSpPr>
      <xdr:spPr>
        <a:xfrm>
          <a:off x="14401800" y="2800985"/>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36" name="フローチャート : 判断 43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37" name="テキスト ボックス 436"/>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57785</xdr:rowOff>
    </xdr:from>
    <xdr:to>
      <xdr:col>21</xdr:col>
      <xdr:colOff>0</xdr:colOff>
      <xdr:row>18</xdr:row>
      <xdr:rowOff>76031</xdr:rowOff>
    </xdr:to>
    <xdr:cxnSp macro="">
      <xdr:nvCxnSpPr>
        <xdr:cNvPr id="438" name="直線コネクタ 437"/>
        <xdr:cNvCxnSpPr/>
      </xdr:nvCxnSpPr>
      <xdr:spPr>
        <a:xfrm flipV="1">
          <a:off x="13512800" y="2800985"/>
          <a:ext cx="889000" cy="36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39" name="フローチャート : 判断 43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0" name="テキスト ボックス 43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41" name="フローチャート : 判断 440"/>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42" name="テキスト ボックス 441"/>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43" name="フローチャート : 判断 442"/>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44" name="テキスト ボックス 443"/>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61129</xdr:rowOff>
    </xdr:from>
    <xdr:to>
      <xdr:col>23</xdr:col>
      <xdr:colOff>457200</xdr:colOff>
      <xdr:row>14</xdr:row>
      <xdr:rowOff>162729</xdr:rowOff>
    </xdr:to>
    <xdr:sp macro="" textlink="">
      <xdr:nvSpPr>
        <xdr:cNvPr id="450" name="円/楕円 449"/>
        <xdr:cNvSpPr/>
      </xdr:nvSpPr>
      <xdr:spPr>
        <a:xfrm>
          <a:off x="16129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1456</xdr:rowOff>
    </xdr:from>
    <xdr:ext cx="736600" cy="259045"/>
    <xdr:sp macro="" textlink="">
      <xdr:nvSpPr>
        <xdr:cNvPr id="451" name="テキスト ボックス 450"/>
        <xdr:cNvSpPr txBox="1"/>
      </xdr:nvSpPr>
      <xdr:spPr>
        <a:xfrm>
          <a:off x="15798800" y="223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48810</xdr:rowOff>
    </xdr:from>
    <xdr:to>
      <xdr:col>22</xdr:col>
      <xdr:colOff>254000</xdr:colOff>
      <xdr:row>16</xdr:row>
      <xdr:rowOff>150410</xdr:rowOff>
    </xdr:to>
    <xdr:sp macro="" textlink="">
      <xdr:nvSpPr>
        <xdr:cNvPr id="452" name="円/楕円 451"/>
        <xdr:cNvSpPr/>
      </xdr:nvSpPr>
      <xdr:spPr>
        <a:xfrm>
          <a:off x="15240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135187</xdr:rowOff>
    </xdr:from>
    <xdr:ext cx="762000" cy="259045"/>
    <xdr:sp macro="" textlink="">
      <xdr:nvSpPr>
        <xdr:cNvPr id="453" name="テキスト ボックス 452"/>
        <xdr:cNvSpPr txBox="1"/>
      </xdr:nvSpPr>
      <xdr:spPr>
        <a:xfrm>
          <a:off x="14909800" y="287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6985</xdr:rowOff>
    </xdr:from>
    <xdr:to>
      <xdr:col>21</xdr:col>
      <xdr:colOff>50800</xdr:colOff>
      <xdr:row>16</xdr:row>
      <xdr:rowOff>108585</xdr:rowOff>
    </xdr:to>
    <xdr:sp macro="" textlink="">
      <xdr:nvSpPr>
        <xdr:cNvPr id="454" name="円/楕円 453"/>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93362</xdr:rowOff>
    </xdr:from>
    <xdr:ext cx="762000" cy="259045"/>
    <xdr:sp macro="" textlink="">
      <xdr:nvSpPr>
        <xdr:cNvPr id="455" name="テキスト ボックス 454"/>
        <xdr:cNvSpPr txBox="1"/>
      </xdr:nvSpPr>
      <xdr:spPr>
        <a:xfrm>
          <a:off x="14020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25231</xdr:rowOff>
    </xdr:from>
    <xdr:to>
      <xdr:col>19</xdr:col>
      <xdr:colOff>533400</xdr:colOff>
      <xdr:row>18</xdr:row>
      <xdr:rowOff>126831</xdr:rowOff>
    </xdr:to>
    <xdr:sp macro="" textlink="">
      <xdr:nvSpPr>
        <xdr:cNvPr id="456" name="円/楕円 455"/>
        <xdr:cNvSpPr/>
      </xdr:nvSpPr>
      <xdr:spPr>
        <a:xfrm>
          <a:off x="13462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111608</xdr:rowOff>
    </xdr:from>
    <xdr:ext cx="762000" cy="259045"/>
    <xdr:sp macro="" textlink="">
      <xdr:nvSpPr>
        <xdr:cNvPr id="457" name="テキスト ボックス 456"/>
        <xdr:cNvSpPr txBox="1"/>
      </xdr:nvSpPr>
      <xdr:spPr>
        <a:xfrm>
          <a:off x="13131800" y="31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5,148
5,122
58.69
12,802,268
11,402,648
635,878
3,287,646
2,585,398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２６年度においては職員給の減少に加え、固定資産税の大幅な増収により前年比１３．１ポイントの減となっている。今後は、全国から人的支援を受けている状況において、職員数を削減することが難しい状況にあること、固定資産税が毎年減収していくことにより比率の増が見込まれるが、給与・手当水準の見直し等により比率の増加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95976</xdr:rowOff>
    </xdr:from>
    <xdr:to>
      <xdr:col>7</xdr:col>
      <xdr:colOff>15875</xdr:colOff>
      <xdr:row>40</xdr:row>
      <xdr:rowOff>68217</xdr:rowOff>
    </xdr:to>
    <xdr:cxnSp macro="">
      <xdr:nvCxnSpPr>
        <xdr:cNvPr id="60" name="直線コネクタ 59"/>
        <xdr:cNvCxnSpPr/>
      </xdr:nvCxnSpPr>
      <xdr:spPr>
        <a:xfrm flipV="1">
          <a:off x="4826000" y="5753826"/>
          <a:ext cx="0" cy="1172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40294</xdr:rowOff>
    </xdr:from>
    <xdr:ext cx="762000" cy="259045"/>
    <xdr:sp macro="" textlink="">
      <xdr:nvSpPr>
        <xdr:cNvPr id="61" name="人件費最小値テキスト"/>
        <xdr:cNvSpPr txBox="1"/>
      </xdr:nvSpPr>
      <xdr:spPr>
        <a:xfrm>
          <a:off x="4914900" y="689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40</xdr:row>
      <xdr:rowOff>68217</xdr:rowOff>
    </xdr:from>
    <xdr:to>
      <xdr:col>7</xdr:col>
      <xdr:colOff>104775</xdr:colOff>
      <xdr:row>40</xdr:row>
      <xdr:rowOff>68217</xdr:rowOff>
    </xdr:to>
    <xdr:cxnSp macro="">
      <xdr:nvCxnSpPr>
        <xdr:cNvPr id="62" name="直線コネクタ 61"/>
        <xdr:cNvCxnSpPr/>
      </xdr:nvCxnSpPr>
      <xdr:spPr>
        <a:xfrm>
          <a:off x="4737100" y="6926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10903</xdr:rowOff>
    </xdr:from>
    <xdr:ext cx="762000" cy="259045"/>
    <xdr:sp macro="" textlink="">
      <xdr:nvSpPr>
        <xdr:cNvPr id="63" name="人件費最大値テキスト"/>
        <xdr:cNvSpPr txBox="1"/>
      </xdr:nvSpPr>
      <xdr:spPr>
        <a:xfrm>
          <a:off x="4914900" y="549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33</xdr:row>
      <xdr:rowOff>95976</xdr:rowOff>
    </xdr:from>
    <xdr:to>
      <xdr:col>7</xdr:col>
      <xdr:colOff>104775</xdr:colOff>
      <xdr:row>33</xdr:row>
      <xdr:rowOff>95976</xdr:rowOff>
    </xdr:to>
    <xdr:cxnSp macro="">
      <xdr:nvCxnSpPr>
        <xdr:cNvPr id="64" name="直線コネクタ 63"/>
        <xdr:cNvCxnSpPr/>
      </xdr:nvCxnSpPr>
      <xdr:spPr>
        <a:xfrm>
          <a:off x="4737100" y="575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171087</xdr:rowOff>
    </xdr:from>
    <xdr:to>
      <xdr:col>7</xdr:col>
      <xdr:colOff>15875</xdr:colOff>
      <xdr:row>38</xdr:row>
      <xdr:rowOff>84546</xdr:rowOff>
    </xdr:to>
    <xdr:cxnSp macro="">
      <xdr:nvCxnSpPr>
        <xdr:cNvPr id="65" name="直線コネクタ 64"/>
        <xdr:cNvCxnSpPr/>
      </xdr:nvCxnSpPr>
      <xdr:spPr>
        <a:xfrm flipV="1">
          <a:off x="3987800" y="6171837"/>
          <a:ext cx="8382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6"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64951</xdr:rowOff>
    </xdr:from>
    <xdr:to>
      <xdr:col>5</xdr:col>
      <xdr:colOff>549275</xdr:colOff>
      <xdr:row>38</xdr:row>
      <xdr:rowOff>84546</xdr:rowOff>
    </xdr:to>
    <xdr:cxnSp macro="">
      <xdr:nvCxnSpPr>
        <xdr:cNvPr id="68" name="直線コネクタ 67"/>
        <xdr:cNvCxnSpPr/>
      </xdr:nvCxnSpPr>
      <xdr:spPr>
        <a:xfrm>
          <a:off x="3098800" y="65800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170906</xdr:rowOff>
    </xdr:from>
    <xdr:to>
      <xdr:col>5</xdr:col>
      <xdr:colOff>600075</xdr:colOff>
      <xdr:row>37</xdr:row>
      <xdr:rowOff>101056</xdr:rowOff>
    </xdr:to>
    <xdr:sp macro="" textlink="">
      <xdr:nvSpPr>
        <xdr:cNvPr id="69" name="フローチャート : 判断 68"/>
        <xdr:cNvSpPr/>
      </xdr:nvSpPr>
      <xdr:spPr>
        <a:xfrm>
          <a:off x="3937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111233</xdr:rowOff>
    </xdr:from>
    <xdr:ext cx="736600" cy="259045"/>
    <xdr:sp macro="" textlink="">
      <xdr:nvSpPr>
        <xdr:cNvPr id="70" name="テキスト ボックス 69"/>
        <xdr:cNvSpPr txBox="1"/>
      </xdr:nvSpPr>
      <xdr:spPr>
        <a:xfrm>
          <a:off x="3606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64951</xdr:rowOff>
    </xdr:from>
    <xdr:to>
      <xdr:col>4</xdr:col>
      <xdr:colOff>346075</xdr:colOff>
      <xdr:row>40</xdr:row>
      <xdr:rowOff>153126</xdr:rowOff>
    </xdr:to>
    <xdr:cxnSp macro="">
      <xdr:nvCxnSpPr>
        <xdr:cNvPr id="71" name="直線コネクタ 70"/>
        <xdr:cNvCxnSpPr/>
      </xdr:nvCxnSpPr>
      <xdr:spPr>
        <a:xfrm flipV="1">
          <a:off x="2209800" y="6580051"/>
          <a:ext cx="889000" cy="4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12519</xdr:rowOff>
    </xdr:from>
    <xdr:to>
      <xdr:col>4</xdr:col>
      <xdr:colOff>396875</xdr:colOff>
      <xdr:row>37</xdr:row>
      <xdr:rowOff>114119</xdr:rowOff>
    </xdr:to>
    <xdr:sp macro="" textlink="">
      <xdr:nvSpPr>
        <xdr:cNvPr id="72" name="フローチャート : 判断 71"/>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124296</xdr:rowOff>
    </xdr:from>
    <xdr:ext cx="762000" cy="259045"/>
    <xdr:sp macro="" textlink="">
      <xdr:nvSpPr>
        <xdr:cNvPr id="73" name="テキスト ボックス 72"/>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131899</xdr:rowOff>
    </xdr:from>
    <xdr:to>
      <xdr:col>3</xdr:col>
      <xdr:colOff>142875</xdr:colOff>
      <xdr:row>40</xdr:row>
      <xdr:rowOff>153126</xdr:rowOff>
    </xdr:to>
    <xdr:cxnSp macro="">
      <xdr:nvCxnSpPr>
        <xdr:cNvPr id="74" name="直線コネクタ 73"/>
        <xdr:cNvCxnSpPr/>
      </xdr:nvCxnSpPr>
      <xdr:spPr>
        <a:xfrm>
          <a:off x="1320800" y="6475549"/>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5" name="フローチャート : 判断 74"/>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6" name="テキスト ボックス 75"/>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77" name="フローチャート : 判断 76"/>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117764</xdr:rowOff>
    </xdr:from>
    <xdr:ext cx="762000" cy="259045"/>
    <xdr:sp macro="" textlink="">
      <xdr:nvSpPr>
        <xdr:cNvPr id="78" name="テキスト ボックス 77"/>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120287</xdr:rowOff>
    </xdr:from>
    <xdr:to>
      <xdr:col>7</xdr:col>
      <xdr:colOff>66675</xdr:colOff>
      <xdr:row>36</xdr:row>
      <xdr:rowOff>50437</xdr:rowOff>
    </xdr:to>
    <xdr:sp macro="" textlink="">
      <xdr:nvSpPr>
        <xdr:cNvPr id="84" name="円/楕円 83"/>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136814</xdr:rowOff>
    </xdr:from>
    <xdr:ext cx="762000" cy="259045"/>
    <xdr:sp macro="" textlink="">
      <xdr:nvSpPr>
        <xdr:cNvPr id="85" name="人件費該当値テキスト"/>
        <xdr:cNvSpPr txBox="1"/>
      </xdr:nvSpPr>
      <xdr:spPr>
        <a:xfrm>
          <a:off x="4914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33746</xdr:rowOff>
    </xdr:from>
    <xdr:to>
      <xdr:col>5</xdr:col>
      <xdr:colOff>600075</xdr:colOff>
      <xdr:row>38</xdr:row>
      <xdr:rowOff>135346</xdr:rowOff>
    </xdr:to>
    <xdr:sp macro="" textlink="">
      <xdr:nvSpPr>
        <xdr:cNvPr id="86" name="円/楕円 85"/>
        <xdr:cNvSpPr/>
      </xdr:nvSpPr>
      <xdr:spPr>
        <a:xfrm>
          <a:off x="3937000" y="65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120123</xdr:rowOff>
    </xdr:from>
    <xdr:ext cx="736600" cy="259045"/>
    <xdr:sp macro="" textlink="">
      <xdr:nvSpPr>
        <xdr:cNvPr id="87" name="テキスト ボックス 86"/>
        <xdr:cNvSpPr txBox="1"/>
      </xdr:nvSpPr>
      <xdr:spPr>
        <a:xfrm>
          <a:off x="3606800" y="663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xdr:rowOff>
    </xdr:from>
    <xdr:to>
      <xdr:col>4</xdr:col>
      <xdr:colOff>396875</xdr:colOff>
      <xdr:row>38</xdr:row>
      <xdr:rowOff>115751</xdr:rowOff>
    </xdr:to>
    <xdr:sp macro="" textlink="">
      <xdr:nvSpPr>
        <xdr:cNvPr id="88" name="円/楕円 87"/>
        <xdr:cNvSpPr/>
      </xdr:nvSpPr>
      <xdr:spPr>
        <a:xfrm>
          <a:off x="3048000" y="65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100528</xdr:rowOff>
    </xdr:from>
    <xdr:ext cx="762000" cy="259045"/>
    <xdr:sp macro="" textlink="">
      <xdr:nvSpPr>
        <xdr:cNvPr id="89" name="テキスト ボックス 88"/>
        <xdr:cNvSpPr txBox="1"/>
      </xdr:nvSpPr>
      <xdr:spPr>
        <a:xfrm>
          <a:off x="27178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102326</xdr:rowOff>
    </xdr:from>
    <xdr:to>
      <xdr:col>3</xdr:col>
      <xdr:colOff>193675</xdr:colOff>
      <xdr:row>41</xdr:row>
      <xdr:rowOff>32476</xdr:rowOff>
    </xdr:to>
    <xdr:sp macro="" textlink="">
      <xdr:nvSpPr>
        <xdr:cNvPr id="90" name="円/楕円 89"/>
        <xdr:cNvSpPr/>
      </xdr:nvSpPr>
      <xdr:spPr>
        <a:xfrm>
          <a:off x="2159000" y="69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17253</xdr:rowOff>
    </xdr:from>
    <xdr:ext cx="762000" cy="259045"/>
    <xdr:sp macro="" textlink="">
      <xdr:nvSpPr>
        <xdr:cNvPr id="91" name="テキスト ボックス 90"/>
        <xdr:cNvSpPr txBox="1"/>
      </xdr:nvSpPr>
      <xdr:spPr>
        <a:xfrm>
          <a:off x="1828800" y="704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81099</xdr:rowOff>
    </xdr:from>
    <xdr:to>
      <xdr:col>1</xdr:col>
      <xdr:colOff>676275</xdr:colOff>
      <xdr:row>38</xdr:row>
      <xdr:rowOff>11249</xdr:rowOff>
    </xdr:to>
    <xdr:sp macro="" textlink="">
      <xdr:nvSpPr>
        <xdr:cNvPr id="92" name="円/楕円 91"/>
        <xdr:cNvSpPr/>
      </xdr:nvSpPr>
      <xdr:spPr>
        <a:xfrm>
          <a:off x="1270000" y="64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167476</xdr:rowOff>
    </xdr:from>
    <xdr:ext cx="762000" cy="259045"/>
    <xdr:sp macro="" textlink="">
      <xdr:nvSpPr>
        <xdr:cNvPr id="93" name="テキスト ボックス 92"/>
        <xdr:cNvSpPr txBox="1"/>
      </xdr:nvSpPr>
      <xdr:spPr>
        <a:xfrm>
          <a:off x="939800" y="6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については、経常的一般財源収入の増加により前年度と比較して４．７ポイント低下したものの経常経費にかかる一般財源額は１８．５％増加している。この要因は、原発事故により避難を余儀なくされた町民が戻りつつあり、経常的な事業を再開したことによるが、今後町民の帰還が進むことによって、比率が上昇することが見込まれるため、施設の維持管理に係る指定管理者制度の継続などによる行政経費のコスト削減、事務事業の見直し、選別化により経費の削減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3" name="テキスト ボックス 112"/>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5" name="テキスト ボックス 11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7" name="直線コネクタ 116"/>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8"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9" name="直線コネクタ 118"/>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20"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21" name="直線コネクタ 120"/>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16</xdr:row>
      <xdr:rowOff>52705</xdr:rowOff>
    </xdr:to>
    <xdr:cxnSp macro="">
      <xdr:nvCxnSpPr>
        <xdr:cNvPr id="122" name="直線コネクタ 121"/>
        <xdr:cNvCxnSpPr/>
      </xdr:nvCxnSpPr>
      <xdr:spPr>
        <a:xfrm flipV="1">
          <a:off x="15671800" y="252730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3"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4" name="フローチャート : 判断 123"/>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24130</xdr:rowOff>
    </xdr:from>
    <xdr:to>
      <xdr:col>22</xdr:col>
      <xdr:colOff>565150</xdr:colOff>
      <xdr:row>16</xdr:row>
      <xdr:rowOff>52705</xdr:rowOff>
    </xdr:to>
    <xdr:cxnSp macro="">
      <xdr:nvCxnSpPr>
        <xdr:cNvPr id="125" name="直線コネクタ 124"/>
        <xdr:cNvCxnSpPr/>
      </xdr:nvCxnSpPr>
      <xdr:spPr>
        <a:xfrm>
          <a:off x="14782800" y="2767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6" name="フローチャート : 判断 125"/>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7" name="テキスト ボックス 12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155575</xdr:rowOff>
    </xdr:from>
    <xdr:to>
      <xdr:col>21</xdr:col>
      <xdr:colOff>361950</xdr:colOff>
      <xdr:row>16</xdr:row>
      <xdr:rowOff>24130</xdr:rowOff>
    </xdr:to>
    <xdr:cxnSp macro="">
      <xdr:nvCxnSpPr>
        <xdr:cNvPr id="128" name="直線コネクタ 127"/>
        <xdr:cNvCxnSpPr/>
      </xdr:nvCxnSpPr>
      <xdr:spPr>
        <a:xfrm>
          <a:off x="13893800" y="238442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9" name="フローチャート : 判断 128"/>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30" name="テキスト ボックス 129"/>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155575</xdr:rowOff>
    </xdr:from>
    <xdr:to>
      <xdr:col>20</xdr:col>
      <xdr:colOff>158750</xdr:colOff>
      <xdr:row>16</xdr:row>
      <xdr:rowOff>24130</xdr:rowOff>
    </xdr:to>
    <xdr:cxnSp macro="">
      <xdr:nvCxnSpPr>
        <xdr:cNvPr id="131" name="直線コネクタ 130"/>
        <xdr:cNvCxnSpPr/>
      </xdr:nvCxnSpPr>
      <xdr:spPr>
        <a:xfrm flipV="1">
          <a:off x="13004800" y="238442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2" name="フローチャート : 判断 131"/>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3" name="テキスト ボックス 132"/>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4" name="フローチャート : 判断 133"/>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5" name="テキスト ボックス 134"/>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1" name="円/楕円 140"/>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2"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1905</xdr:rowOff>
    </xdr:from>
    <xdr:to>
      <xdr:col>22</xdr:col>
      <xdr:colOff>615950</xdr:colOff>
      <xdr:row>16</xdr:row>
      <xdr:rowOff>103505</xdr:rowOff>
    </xdr:to>
    <xdr:sp macro="" textlink="">
      <xdr:nvSpPr>
        <xdr:cNvPr id="143" name="円/楕円 142"/>
        <xdr:cNvSpPr/>
      </xdr:nvSpPr>
      <xdr:spPr>
        <a:xfrm>
          <a:off x="15621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88282</xdr:rowOff>
    </xdr:from>
    <xdr:ext cx="736600" cy="259045"/>
    <xdr:sp macro="" textlink="">
      <xdr:nvSpPr>
        <xdr:cNvPr id="144" name="テキスト ボックス 143"/>
        <xdr:cNvSpPr txBox="1"/>
      </xdr:nvSpPr>
      <xdr:spPr>
        <a:xfrm>
          <a:off x="15290800" y="283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144780</xdr:rowOff>
    </xdr:from>
    <xdr:to>
      <xdr:col>21</xdr:col>
      <xdr:colOff>412750</xdr:colOff>
      <xdr:row>16</xdr:row>
      <xdr:rowOff>74930</xdr:rowOff>
    </xdr:to>
    <xdr:sp macro="" textlink="">
      <xdr:nvSpPr>
        <xdr:cNvPr id="145" name="円/楕円 144"/>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59707</xdr:rowOff>
    </xdr:from>
    <xdr:ext cx="762000" cy="259045"/>
    <xdr:sp macro="" textlink="">
      <xdr:nvSpPr>
        <xdr:cNvPr id="146" name="テキスト ボックス 145"/>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104775</xdr:rowOff>
    </xdr:from>
    <xdr:to>
      <xdr:col>20</xdr:col>
      <xdr:colOff>209550</xdr:colOff>
      <xdr:row>14</xdr:row>
      <xdr:rowOff>34925</xdr:rowOff>
    </xdr:to>
    <xdr:sp macro="" textlink="">
      <xdr:nvSpPr>
        <xdr:cNvPr id="147" name="円/楕円 146"/>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45102</xdr:rowOff>
    </xdr:from>
    <xdr:ext cx="762000" cy="259045"/>
    <xdr:sp macro="" textlink="">
      <xdr:nvSpPr>
        <xdr:cNvPr id="148" name="テキスト ボックス 147"/>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144780</xdr:rowOff>
    </xdr:from>
    <xdr:to>
      <xdr:col>19</xdr:col>
      <xdr:colOff>6350</xdr:colOff>
      <xdr:row>16</xdr:row>
      <xdr:rowOff>74930</xdr:rowOff>
    </xdr:to>
    <xdr:sp macro="" textlink="">
      <xdr:nvSpPr>
        <xdr:cNvPr id="149" name="円/楕円 148"/>
        <xdr:cNvSpPr/>
      </xdr:nvSpPr>
      <xdr:spPr>
        <a:xfrm>
          <a:off x="12954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59707</xdr:rowOff>
    </xdr:from>
    <xdr:ext cx="762000" cy="259045"/>
    <xdr:sp macro="" textlink="">
      <xdr:nvSpPr>
        <xdr:cNvPr id="150" name="テキスト ボックス 149"/>
        <xdr:cNvSpPr txBox="1"/>
      </xdr:nvSpPr>
      <xdr:spPr>
        <a:xfrm>
          <a:off x="12623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についても固定資産税の増収により前年度に比べ１．１ポイント低下した。今後の経常的収入の減により比率の上昇は見込まれるが、制度の見直し等を行い比率の上昇を抑えるよう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8" name="直線コネクタ 177"/>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0" name="直線コネクタ 17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1"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2" name="直線コネクタ 181"/>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69850</xdr:rowOff>
    </xdr:from>
    <xdr:to>
      <xdr:col>7</xdr:col>
      <xdr:colOff>15875</xdr:colOff>
      <xdr:row>53</xdr:row>
      <xdr:rowOff>107950</xdr:rowOff>
    </xdr:to>
    <xdr:cxnSp macro="">
      <xdr:nvCxnSpPr>
        <xdr:cNvPr id="183" name="直線コネクタ 182"/>
        <xdr:cNvCxnSpPr/>
      </xdr:nvCxnSpPr>
      <xdr:spPr>
        <a:xfrm flipV="1">
          <a:off x="3987800" y="89852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5" name="フローチャート :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50800</xdr:rowOff>
    </xdr:from>
    <xdr:to>
      <xdr:col>5</xdr:col>
      <xdr:colOff>549275</xdr:colOff>
      <xdr:row>53</xdr:row>
      <xdr:rowOff>107950</xdr:rowOff>
    </xdr:to>
    <xdr:cxnSp macro="">
      <xdr:nvCxnSpPr>
        <xdr:cNvPr id="186" name="直線コネクタ 185"/>
        <xdr:cNvCxnSpPr/>
      </xdr:nvCxnSpPr>
      <xdr:spPr>
        <a:xfrm>
          <a:off x="3098800" y="8966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7" name="フローチャート : 判断 186"/>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8" name="テキスト ボックス 187"/>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50800</xdr:rowOff>
    </xdr:from>
    <xdr:to>
      <xdr:col>4</xdr:col>
      <xdr:colOff>346075</xdr:colOff>
      <xdr:row>52</xdr:row>
      <xdr:rowOff>146050</xdr:rowOff>
    </xdr:to>
    <xdr:cxnSp macro="">
      <xdr:nvCxnSpPr>
        <xdr:cNvPr id="189" name="直線コネクタ 188"/>
        <xdr:cNvCxnSpPr/>
      </xdr:nvCxnSpPr>
      <xdr:spPr>
        <a:xfrm flipV="1">
          <a:off x="2209800" y="896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0" name="フローチャート : 判断 189"/>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1" name="テキスト ボックス 190"/>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146050</xdr:rowOff>
    </xdr:from>
    <xdr:to>
      <xdr:col>3</xdr:col>
      <xdr:colOff>142875</xdr:colOff>
      <xdr:row>55</xdr:row>
      <xdr:rowOff>88900</xdr:rowOff>
    </xdr:to>
    <xdr:cxnSp macro="">
      <xdr:nvCxnSpPr>
        <xdr:cNvPr id="192" name="直線コネクタ 191"/>
        <xdr:cNvCxnSpPr/>
      </xdr:nvCxnSpPr>
      <xdr:spPr>
        <a:xfrm flipV="1">
          <a:off x="1320800" y="90614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3" name="フローチャート : 判断 192"/>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4" name="テキスト ボックス 19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5" name="フローチャート : 判断 194"/>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6" name="テキスト ボックス 195"/>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19050</xdr:rowOff>
    </xdr:from>
    <xdr:to>
      <xdr:col>7</xdr:col>
      <xdr:colOff>66675</xdr:colOff>
      <xdr:row>52</xdr:row>
      <xdr:rowOff>120650</xdr:rowOff>
    </xdr:to>
    <xdr:sp macro="" textlink="">
      <xdr:nvSpPr>
        <xdr:cNvPr id="202" name="円/楕円 201"/>
        <xdr:cNvSpPr/>
      </xdr:nvSpPr>
      <xdr:spPr>
        <a:xfrm>
          <a:off x="47752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99077</xdr:rowOff>
    </xdr:from>
    <xdr:ext cx="762000" cy="259045"/>
    <xdr:sp macro="" textlink="">
      <xdr:nvSpPr>
        <xdr:cNvPr id="203" name="扶助費該当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4" name="円/楕円 203"/>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5" name="テキスト ボックス 204"/>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0</xdr:rowOff>
    </xdr:from>
    <xdr:to>
      <xdr:col>4</xdr:col>
      <xdr:colOff>396875</xdr:colOff>
      <xdr:row>52</xdr:row>
      <xdr:rowOff>101600</xdr:rowOff>
    </xdr:to>
    <xdr:sp macro="" textlink="">
      <xdr:nvSpPr>
        <xdr:cNvPr id="206" name="円/楕円 205"/>
        <xdr:cNvSpPr/>
      </xdr:nvSpPr>
      <xdr:spPr>
        <a:xfrm>
          <a:off x="3048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111777</xdr:rowOff>
    </xdr:from>
    <xdr:ext cx="762000" cy="259045"/>
    <xdr:sp macro="" textlink="">
      <xdr:nvSpPr>
        <xdr:cNvPr id="207" name="テキスト ボックス 206"/>
        <xdr:cNvSpPr txBox="1"/>
      </xdr:nvSpPr>
      <xdr:spPr>
        <a:xfrm>
          <a:off x="2717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95250</xdr:rowOff>
    </xdr:from>
    <xdr:to>
      <xdr:col>3</xdr:col>
      <xdr:colOff>193675</xdr:colOff>
      <xdr:row>53</xdr:row>
      <xdr:rowOff>25400</xdr:rowOff>
    </xdr:to>
    <xdr:sp macro="" textlink="">
      <xdr:nvSpPr>
        <xdr:cNvPr id="208" name="円/楕円 207"/>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35577</xdr:rowOff>
    </xdr:from>
    <xdr:ext cx="762000" cy="259045"/>
    <xdr:sp macro="" textlink="">
      <xdr:nvSpPr>
        <xdr:cNvPr id="209" name="テキスト ボックス 208"/>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0" name="円/楕円 209"/>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1" name="テキスト ボックス 21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経常的一般財源収入の増加に加え、公共下水道事業特別会計への繰出金の減少により１０．６ポイント低下している。国民健康保険、介護保険及び後期高齢者医療特別会計への繰出金については、今後も医療費等の増加に伴い増加することが見込まれるため、被保険者に対する健康管理など予防措置の周知・啓蒙を図り、繰出金の抑制に努める。</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6" name="直線コネクタ 235"/>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7"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8" name="直線コネクタ 237"/>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9"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40" name="直線コネクタ 239"/>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59</xdr:row>
      <xdr:rowOff>97282</xdr:rowOff>
    </xdr:to>
    <xdr:cxnSp macro="">
      <xdr:nvCxnSpPr>
        <xdr:cNvPr id="241" name="直線コネクタ 240"/>
        <xdr:cNvCxnSpPr/>
      </xdr:nvCxnSpPr>
      <xdr:spPr>
        <a:xfrm flipV="1">
          <a:off x="15671800" y="9728200"/>
          <a:ext cx="8382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3" name="フローチャート : 判断 24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85852</xdr:rowOff>
    </xdr:from>
    <xdr:to>
      <xdr:col>22</xdr:col>
      <xdr:colOff>565150</xdr:colOff>
      <xdr:row>59</xdr:row>
      <xdr:rowOff>97282</xdr:rowOff>
    </xdr:to>
    <xdr:cxnSp macro="">
      <xdr:nvCxnSpPr>
        <xdr:cNvPr id="244" name="直線コネクタ 243"/>
        <xdr:cNvCxnSpPr/>
      </xdr:nvCxnSpPr>
      <xdr:spPr>
        <a:xfrm>
          <a:off x="14782800" y="100299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5" name="フローチャート : 判断 244"/>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6" name="テキスト ボックス 245"/>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85852</xdr:rowOff>
    </xdr:from>
    <xdr:to>
      <xdr:col>21</xdr:col>
      <xdr:colOff>361950</xdr:colOff>
      <xdr:row>61</xdr:row>
      <xdr:rowOff>129286</xdr:rowOff>
    </xdr:to>
    <xdr:cxnSp macro="">
      <xdr:nvCxnSpPr>
        <xdr:cNvPr id="247" name="直線コネクタ 246"/>
        <xdr:cNvCxnSpPr/>
      </xdr:nvCxnSpPr>
      <xdr:spPr>
        <a:xfrm flipV="1">
          <a:off x="13893800" y="10029952"/>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8" name="フローチャート : 判断 247"/>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9" name="テキスト ボックス 248"/>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61</xdr:row>
      <xdr:rowOff>129286</xdr:rowOff>
    </xdr:to>
    <xdr:cxnSp macro="">
      <xdr:nvCxnSpPr>
        <xdr:cNvPr id="250" name="直線コネクタ 249"/>
        <xdr:cNvCxnSpPr/>
      </xdr:nvCxnSpPr>
      <xdr:spPr>
        <a:xfrm>
          <a:off x="13004800" y="9979660"/>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51" name="フローチャート : 判断 250"/>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2" name="テキスト ボックス 251"/>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3" name="フローチャート :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0" name="円/楕円 25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46482</xdr:rowOff>
    </xdr:from>
    <xdr:to>
      <xdr:col>22</xdr:col>
      <xdr:colOff>615950</xdr:colOff>
      <xdr:row>59</xdr:row>
      <xdr:rowOff>148082</xdr:rowOff>
    </xdr:to>
    <xdr:sp macro="" textlink="">
      <xdr:nvSpPr>
        <xdr:cNvPr id="262" name="円/楕円 261"/>
        <xdr:cNvSpPr/>
      </xdr:nvSpPr>
      <xdr:spPr>
        <a:xfrm>
          <a:off x="15621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132859</xdr:rowOff>
    </xdr:from>
    <xdr:ext cx="736600" cy="259045"/>
    <xdr:sp macro="" textlink="">
      <xdr:nvSpPr>
        <xdr:cNvPr id="263" name="テキスト ボックス 262"/>
        <xdr:cNvSpPr txBox="1"/>
      </xdr:nvSpPr>
      <xdr:spPr>
        <a:xfrm>
          <a:off x="15290800" y="1024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35052</xdr:rowOff>
    </xdr:from>
    <xdr:to>
      <xdr:col>21</xdr:col>
      <xdr:colOff>412750</xdr:colOff>
      <xdr:row>58</xdr:row>
      <xdr:rowOff>136652</xdr:rowOff>
    </xdr:to>
    <xdr:sp macro="" textlink="">
      <xdr:nvSpPr>
        <xdr:cNvPr id="264" name="円/楕円 263"/>
        <xdr:cNvSpPr/>
      </xdr:nvSpPr>
      <xdr:spPr>
        <a:xfrm>
          <a:off x="14732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121429</xdr:rowOff>
    </xdr:from>
    <xdr:ext cx="762000" cy="259045"/>
    <xdr:sp macro="" textlink="">
      <xdr:nvSpPr>
        <xdr:cNvPr id="265" name="テキスト ボックス 264"/>
        <xdr:cNvSpPr txBox="1"/>
      </xdr:nvSpPr>
      <xdr:spPr>
        <a:xfrm>
          <a:off x="14401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78486</xdr:rowOff>
    </xdr:from>
    <xdr:to>
      <xdr:col>20</xdr:col>
      <xdr:colOff>209550</xdr:colOff>
      <xdr:row>62</xdr:row>
      <xdr:rowOff>8636</xdr:rowOff>
    </xdr:to>
    <xdr:sp macro="" textlink="">
      <xdr:nvSpPr>
        <xdr:cNvPr id="266" name="円/楕円 265"/>
        <xdr:cNvSpPr/>
      </xdr:nvSpPr>
      <xdr:spPr>
        <a:xfrm>
          <a:off x="13843000" y="105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164863</xdr:rowOff>
    </xdr:from>
    <xdr:ext cx="762000" cy="259045"/>
    <xdr:sp macro="" textlink="">
      <xdr:nvSpPr>
        <xdr:cNvPr id="267" name="テキスト ボックス 266"/>
        <xdr:cNvSpPr txBox="1"/>
      </xdr:nvSpPr>
      <xdr:spPr>
        <a:xfrm>
          <a:off x="13512800" y="1062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68" name="円/楕円 267"/>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69" name="テキスト ボックス 268"/>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経常的一般財源収入の増加により前年度と比較して１．８ポイント低下したものの経常経費にかかる一般財源額は４０．７％増加している。この要因は、し尿塵芥処理負担金が大幅に増加したことなどが影響している。今後は、補助金を交付するのが適当な事業を行っているのかなどについて明確な基準を設けて、不適当な補助金については見直しを図り、比率の上昇を抑えるよう努める。</a:t>
          </a:r>
        </a:p>
      </xdr:txBody>
    </xdr:sp>
    <xdr:clientData/>
  </xdr:twoCellAnchor>
  <xdr:oneCellAnchor>
    <xdr:from>
      <xdr:col>18</xdr:col>
      <xdr:colOff>44450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4" name="直線コネクタ 293"/>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5"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6" name="直線コネクタ 295"/>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8" name="直線コネクタ 29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94996</xdr:rowOff>
    </xdr:to>
    <xdr:cxnSp macro="">
      <xdr:nvCxnSpPr>
        <xdr:cNvPr id="299" name="直線コネクタ 298"/>
        <xdr:cNvCxnSpPr/>
      </xdr:nvCxnSpPr>
      <xdr:spPr>
        <a:xfrm flipV="1">
          <a:off x="15671800" y="61849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0"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1" name="フローチャート : 判断 300"/>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159004</xdr:rowOff>
    </xdr:to>
    <xdr:cxnSp macro="">
      <xdr:nvCxnSpPr>
        <xdr:cNvPr id="302" name="直線コネクタ 301"/>
        <xdr:cNvCxnSpPr/>
      </xdr:nvCxnSpPr>
      <xdr:spPr>
        <a:xfrm flipV="1">
          <a:off x="14782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3" name="フローチャート : 判断 30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4" name="テキスト ボックス 30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147574</xdr:rowOff>
    </xdr:to>
    <xdr:cxnSp macro="">
      <xdr:nvCxnSpPr>
        <xdr:cNvPr id="305" name="直線コネクタ 304"/>
        <xdr:cNvCxnSpPr/>
      </xdr:nvCxnSpPr>
      <xdr:spPr>
        <a:xfrm flipV="1">
          <a:off x="13893800" y="6331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6" name="フローチャート : 判断 305"/>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7" name="テキスト ボックス 30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147574</xdr:rowOff>
    </xdr:to>
    <xdr:cxnSp macro="">
      <xdr:nvCxnSpPr>
        <xdr:cNvPr id="308" name="直線コネクタ 307"/>
        <xdr:cNvCxnSpPr/>
      </xdr:nvCxnSpPr>
      <xdr:spPr>
        <a:xfrm>
          <a:off x="13004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9" name="フローチャート : 判断 308"/>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10" name="テキスト ボックス 309"/>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1" name="フローチャート : 判断 310"/>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2" name="テキスト ボックス 311"/>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8" name="円/楕円 31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1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0" name="円/楕円 31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1" name="テキスト ボックス 32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2" name="円/楕円 32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23" name="テキスト ボックス 32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4" name="円/楕円 32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5" name="テキスト ボックス 32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26" name="円/楕円 32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27" name="テキスト ボックス 32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についても固定資産税の増収により前年度に比べ４．６ポイント低下した。今後、復旧・復興に向けて新規事業が展開される中、新規地方債の発行については、事業の重要性を十分に見極めながら慎重に検討し、比率の上昇を極力抑えるよう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4" name="直線コネクタ 353"/>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5"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6" name="直線コネクタ 355"/>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7"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8" name="直線コネクタ 357"/>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96520</xdr:rowOff>
    </xdr:from>
    <xdr:to>
      <xdr:col>7</xdr:col>
      <xdr:colOff>15875</xdr:colOff>
      <xdr:row>75</xdr:row>
      <xdr:rowOff>100330</xdr:rowOff>
    </xdr:to>
    <xdr:cxnSp macro="">
      <xdr:nvCxnSpPr>
        <xdr:cNvPr id="359" name="直線コネクタ 358"/>
        <xdr:cNvCxnSpPr/>
      </xdr:nvCxnSpPr>
      <xdr:spPr>
        <a:xfrm flipV="1">
          <a:off x="3987800" y="127838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60"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61" name="フローチャート : 判断 360"/>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100330</xdr:rowOff>
    </xdr:to>
    <xdr:cxnSp macro="">
      <xdr:nvCxnSpPr>
        <xdr:cNvPr id="362" name="直線コネクタ 361"/>
        <xdr:cNvCxnSpPr/>
      </xdr:nvCxnSpPr>
      <xdr:spPr>
        <a:xfrm>
          <a:off x="3098800" y="1295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3" name="フローチャート : 判断 362"/>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4" name="テキスト ボックス 363"/>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76</xdr:row>
      <xdr:rowOff>153670</xdr:rowOff>
    </xdr:to>
    <xdr:cxnSp macro="">
      <xdr:nvCxnSpPr>
        <xdr:cNvPr id="365" name="直線コネクタ 364"/>
        <xdr:cNvCxnSpPr/>
      </xdr:nvCxnSpPr>
      <xdr:spPr>
        <a:xfrm flipV="1">
          <a:off x="2209800" y="129590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6" name="フローチャート : 判断 365"/>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7" name="テキスト ボックス 366"/>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100330</xdr:rowOff>
    </xdr:from>
    <xdr:to>
      <xdr:col>3</xdr:col>
      <xdr:colOff>142875</xdr:colOff>
      <xdr:row>76</xdr:row>
      <xdr:rowOff>153670</xdr:rowOff>
    </xdr:to>
    <xdr:cxnSp macro="">
      <xdr:nvCxnSpPr>
        <xdr:cNvPr id="368" name="直線コネクタ 367"/>
        <xdr:cNvCxnSpPr/>
      </xdr:nvCxnSpPr>
      <xdr:spPr>
        <a:xfrm>
          <a:off x="1320800" y="1278763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9" name="フローチャート : 判断 368"/>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70" name="テキスト ボックス 369"/>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1" name="フローチャート : 判断 370"/>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2" name="テキスト ボックス 371"/>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78" name="円/楕円 377"/>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62247</xdr:rowOff>
    </xdr:from>
    <xdr:ext cx="762000" cy="259045"/>
    <xdr:sp macro="" textlink="">
      <xdr:nvSpPr>
        <xdr:cNvPr id="379"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80" name="円/楕円 379"/>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81" name="テキスト ボックス 380"/>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82" name="円/楕円 381"/>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83" name="テキスト ボックス 382"/>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102870</xdr:rowOff>
    </xdr:from>
    <xdr:to>
      <xdr:col>3</xdr:col>
      <xdr:colOff>193675</xdr:colOff>
      <xdr:row>77</xdr:row>
      <xdr:rowOff>33020</xdr:rowOff>
    </xdr:to>
    <xdr:sp macro="" textlink="">
      <xdr:nvSpPr>
        <xdr:cNvPr id="384" name="円/楕円 383"/>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85" name="テキスト ボックス 384"/>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49530</xdr:rowOff>
    </xdr:from>
    <xdr:to>
      <xdr:col>1</xdr:col>
      <xdr:colOff>676275</xdr:colOff>
      <xdr:row>74</xdr:row>
      <xdr:rowOff>151130</xdr:rowOff>
    </xdr:to>
    <xdr:sp macro="" textlink="">
      <xdr:nvSpPr>
        <xdr:cNvPr id="386" name="円/楕円 385"/>
        <xdr:cNvSpPr/>
      </xdr:nvSpPr>
      <xdr:spPr>
        <a:xfrm>
          <a:off x="1270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161307</xdr:rowOff>
    </xdr:from>
    <xdr:ext cx="762000" cy="259045"/>
    <xdr:sp macro="" textlink="">
      <xdr:nvSpPr>
        <xdr:cNvPr id="387" name="テキスト ボックス 386"/>
        <xdr:cNvSpPr txBox="1"/>
      </xdr:nvSpPr>
      <xdr:spPr>
        <a:xfrm>
          <a:off x="939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広野火力発電所６号機による大規模償却資産税の増収により全ての費目において類似団体の平均を下回ることのなった。しかしながら税収は毎年減収が見込まれことに加え、復旧・復興が進むことによって経常収支比率は悪化することが予想される。事業の選別化・効率化による歳出の削減に努めるとともに税収の確保に努め、財政の健全化を図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02" name="直線コネクタ 40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03" name="テキスト ボックス 40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04" name="直線コネクタ 40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05" name="テキスト ボックス 40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06" name="直線コネクタ 40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07" name="テキスト ボックス 40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10" name="直線コネクタ 40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11" name="テキスト ボックス 41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2" name="直線コネクタ 41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3" name="テキスト ボックス 41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14" name="直線コネクタ 41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15" name="テキスト ボックス 41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78</xdr:row>
      <xdr:rowOff>155575</xdr:rowOff>
    </xdr:to>
    <xdr:cxnSp macro="">
      <xdr:nvCxnSpPr>
        <xdr:cNvPr id="419" name="直線コネクタ 418"/>
        <xdr:cNvCxnSpPr/>
      </xdr:nvCxnSpPr>
      <xdr:spPr>
        <a:xfrm flipV="1">
          <a:off x="16510000" y="12517120"/>
          <a:ext cx="0" cy="101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127652</xdr:rowOff>
    </xdr:from>
    <xdr:ext cx="762000" cy="259045"/>
    <xdr:sp macro="" textlink="">
      <xdr:nvSpPr>
        <xdr:cNvPr id="420" name="公債費以外最小値テキスト"/>
        <xdr:cNvSpPr txBox="1"/>
      </xdr:nvSpPr>
      <xdr:spPr>
        <a:xfrm>
          <a:off x="16598900" y="135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78</xdr:row>
      <xdr:rowOff>155575</xdr:rowOff>
    </xdr:from>
    <xdr:to>
      <xdr:col>24</xdr:col>
      <xdr:colOff>120650</xdr:colOff>
      <xdr:row>78</xdr:row>
      <xdr:rowOff>155575</xdr:rowOff>
    </xdr:to>
    <xdr:cxnSp macro="">
      <xdr:nvCxnSpPr>
        <xdr:cNvPr id="421" name="直線コネクタ 420"/>
        <xdr:cNvCxnSpPr/>
      </xdr:nvCxnSpPr>
      <xdr:spPr>
        <a:xfrm>
          <a:off x="16421100" y="1352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22"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23" name="直線コネクタ 422"/>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1270</xdr:rowOff>
    </xdr:from>
    <xdr:to>
      <xdr:col>24</xdr:col>
      <xdr:colOff>31750</xdr:colOff>
      <xdr:row>78</xdr:row>
      <xdr:rowOff>38418</xdr:rowOff>
    </xdr:to>
    <xdr:cxnSp macro="">
      <xdr:nvCxnSpPr>
        <xdr:cNvPr id="424" name="直線コネクタ 423"/>
        <xdr:cNvCxnSpPr/>
      </xdr:nvCxnSpPr>
      <xdr:spPr>
        <a:xfrm flipV="1">
          <a:off x="15671800" y="12517120"/>
          <a:ext cx="838200" cy="89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68280</xdr:rowOff>
    </xdr:from>
    <xdr:ext cx="762000" cy="259045"/>
    <xdr:sp macro="" textlink="">
      <xdr:nvSpPr>
        <xdr:cNvPr id="425" name="公債費以外平均値テキスト"/>
        <xdr:cNvSpPr txBox="1"/>
      </xdr:nvSpPr>
      <xdr:spPr>
        <a:xfrm>
          <a:off x="16598900" y="129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96203</xdr:rowOff>
    </xdr:from>
    <xdr:to>
      <xdr:col>24</xdr:col>
      <xdr:colOff>82550</xdr:colOff>
      <xdr:row>76</xdr:row>
      <xdr:rowOff>26352</xdr:rowOff>
    </xdr:to>
    <xdr:sp macro="" textlink="">
      <xdr:nvSpPr>
        <xdr:cNvPr id="426" name="フローチャート : 判断 425"/>
        <xdr:cNvSpPr/>
      </xdr:nvSpPr>
      <xdr:spPr>
        <a:xfrm>
          <a:off x="16459200" y="129549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78</xdr:row>
      <xdr:rowOff>38418</xdr:rowOff>
    </xdr:to>
    <xdr:cxnSp macro="">
      <xdr:nvCxnSpPr>
        <xdr:cNvPr id="427" name="直線コネクタ 426"/>
        <xdr:cNvCxnSpPr/>
      </xdr:nvCxnSpPr>
      <xdr:spPr>
        <a:xfrm>
          <a:off x="14782800" y="13271500"/>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24765</xdr:rowOff>
    </xdr:from>
    <xdr:to>
      <xdr:col>22</xdr:col>
      <xdr:colOff>615950</xdr:colOff>
      <xdr:row>75</xdr:row>
      <xdr:rowOff>126365</xdr:rowOff>
    </xdr:to>
    <xdr:sp macro="" textlink="">
      <xdr:nvSpPr>
        <xdr:cNvPr id="428" name="フローチャート : 判断 427"/>
        <xdr:cNvSpPr/>
      </xdr:nvSpPr>
      <xdr:spPr>
        <a:xfrm>
          <a:off x="15621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136542</xdr:rowOff>
    </xdr:from>
    <xdr:ext cx="736600" cy="259045"/>
    <xdr:sp macro="" textlink="">
      <xdr:nvSpPr>
        <xdr:cNvPr id="429" name="テキスト ボックス 428"/>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81</xdr:row>
      <xdr:rowOff>32702</xdr:rowOff>
    </xdr:to>
    <xdr:cxnSp macro="">
      <xdr:nvCxnSpPr>
        <xdr:cNvPr id="430" name="直線コネクタ 429"/>
        <xdr:cNvCxnSpPr/>
      </xdr:nvCxnSpPr>
      <xdr:spPr>
        <a:xfrm flipV="1">
          <a:off x="13893800" y="13271500"/>
          <a:ext cx="8890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16193</xdr:rowOff>
    </xdr:from>
    <xdr:to>
      <xdr:col>21</xdr:col>
      <xdr:colOff>412750</xdr:colOff>
      <xdr:row>75</xdr:row>
      <xdr:rowOff>117793</xdr:rowOff>
    </xdr:to>
    <xdr:sp macro="" textlink="">
      <xdr:nvSpPr>
        <xdr:cNvPr id="431" name="フローチャート : 判断 430"/>
        <xdr:cNvSpPr/>
      </xdr:nvSpPr>
      <xdr:spPr>
        <a:xfrm>
          <a:off x="14732000" y="128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127970</xdr:rowOff>
    </xdr:from>
    <xdr:ext cx="762000" cy="259045"/>
    <xdr:sp macro="" textlink="">
      <xdr:nvSpPr>
        <xdr:cNvPr id="432" name="テキスト ボックス 431"/>
        <xdr:cNvSpPr txBox="1"/>
      </xdr:nvSpPr>
      <xdr:spPr>
        <a:xfrm>
          <a:off x="14401800" y="1264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78423</xdr:rowOff>
    </xdr:from>
    <xdr:to>
      <xdr:col>20</xdr:col>
      <xdr:colOff>158750</xdr:colOff>
      <xdr:row>81</xdr:row>
      <xdr:rowOff>32702</xdr:rowOff>
    </xdr:to>
    <xdr:cxnSp macro="">
      <xdr:nvCxnSpPr>
        <xdr:cNvPr id="433" name="直線コネクタ 432"/>
        <xdr:cNvCxnSpPr/>
      </xdr:nvCxnSpPr>
      <xdr:spPr>
        <a:xfrm>
          <a:off x="13004800" y="13280073"/>
          <a:ext cx="889000" cy="6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153353</xdr:rowOff>
    </xdr:from>
    <xdr:to>
      <xdr:col>20</xdr:col>
      <xdr:colOff>209550</xdr:colOff>
      <xdr:row>75</xdr:row>
      <xdr:rowOff>83503</xdr:rowOff>
    </xdr:to>
    <xdr:sp macro="" textlink="">
      <xdr:nvSpPr>
        <xdr:cNvPr id="434" name="フローチャート : 判断 433"/>
        <xdr:cNvSpPr/>
      </xdr:nvSpPr>
      <xdr:spPr>
        <a:xfrm>
          <a:off x="13843000" y="12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93680</xdr:rowOff>
    </xdr:from>
    <xdr:ext cx="762000" cy="259045"/>
    <xdr:sp macro="" textlink="">
      <xdr:nvSpPr>
        <xdr:cNvPr id="435" name="テキスト ボックス 434"/>
        <xdr:cNvSpPr txBox="1"/>
      </xdr:nvSpPr>
      <xdr:spPr>
        <a:xfrm>
          <a:off x="13512800" y="1260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130493</xdr:rowOff>
    </xdr:from>
    <xdr:to>
      <xdr:col>19</xdr:col>
      <xdr:colOff>6350</xdr:colOff>
      <xdr:row>75</xdr:row>
      <xdr:rowOff>60643</xdr:rowOff>
    </xdr:to>
    <xdr:sp macro="" textlink="">
      <xdr:nvSpPr>
        <xdr:cNvPr id="436" name="フローチャート : 判断 435"/>
        <xdr:cNvSpPr/>
      </xdr:nvSpPr>
      <xdr:spPr>
        <a:xfrm>
          <a:off x="12954000" y="128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70820</xdr:rowOff>
    </xdr:from>
    <xdr:ext cx="762000" cy="259045"/>
    <xdr:sp macro="" textlink="">
      <xdr:nvSpPr>
        <xdr:cNvPr id="437" name="テキスト ボックス 436"/>
        <xdr:cNvSpPr txBox="1"/>
      </xdr:nvSpPr>
      <xdr:spPr>
        <a:xfrm>
          <a:off x="12623800" y="125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72</xdr:row>
      <xdr:rowOff>121920</xdr:rowOff>
    </xdr:from>
    <xdr:to>
      <xdr:col>24</xdr:col>
      <xdr:colOff>82550</xdr:colOff>
      <xdr:row>73</xdr:row>
      <xdr:rowOff>52070</xdr:rowOff>
    </xdr:to>
    <xdr:sp macro="" textlink="">
      <xdr:nvSpPr>
        <xdr:cNvPr id="443" name="円/楕円 442"/>
        <xdr:cNvSpPr/>
      </xdr:nvSpPr>
      <xdr:spPr>
        <a:xfrm>
          <a:off x="16459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30497</xdr:rowOff>
    </xdr:from>
    <xdr:ext cx="762000" cy="259045"/>
    <xdr:sp macro="" textlink="">
      <xdr:nvSpPr>
        <xdr:cNvPr id="444" name="公債費以外該当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159068</xdr:rowOff>
    </xdr:from>
    <xdr:to>
      <xdr:col>22</xdr:col>
      <xdr:colOff>615950</xdr:colOff>
      <xdr:row>78</xdr:row>
      <xdr:rowOff>89218</xdr:rowOff>
    </xdr:to>
    <xdr:sp macro="" textlink="">
      <xdr:nvSpPr>
        <xdr:cNvPr id="445" name="円/楕円 444"/>
        <xdr:cNvSpPr/>
      </xdr:nvSpPr>
      <xdr:spPr>
        <a:xfrm>
          <a:off x="15621000" y="133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73995</xdr:rowOff>
    </xdr:from>
    <xdr:ext cx="736600" cy="259045"/>
    <xdr:sp macro="" textlink="">
      <xdr:nvSpPr>
        <xdr:cNvPr id="446" name="テキスト ボックス 445"/>
        <xdr:cNvSpPr txBox="1"/>
      </xdr:nvSpPr>
      <xdr:spPr>
        <a:xfrm>
          <a:off x="15290800" y="13447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47" name="円/楕円 446"/>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48" name="テキスト ボックス 44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153352</xdr:rowOff>
    </xdr:from>
    <xdr:to>
      <xdr:col>20</xdr:col>
      <xdr:colOff>209550</xdr:colOff>
      <xdr:row>81</xdr:row>
      <xdr:rowOff>83502</xdr:rowOff>
    </xdr:to>
    <xdr:sp macro="" textlink="">
      <xdr:nvSpPr>
        <xdr:cNvPr id="449" name="円/楕円 448"/>
        <xdr:cNvSpPr/>
      </xdr:nvSpPr>
      <xdr:spPr>
        <a:xfrm>
          <a:off x="13843000" y="138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68279</xdr:rowOff>
    </xdr:from>
    <xdr:ext cx="762000" cy="259045"/>
    <xdr:sp macro="" textlink="">
      <xdr:nvSpPr>
        <xdr:cNvPr id="450" name="テキスト ボックス 449"/>
        <xdr:cNvSpPr txBox="1"/>
      </xdr:nvSpPr>
      <xdr:spPr>
        <a:xfrm>
          <a:off x="13512800" y="139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27623</xdr:rowOff>
    </xdr:from>
    <xdr:to>
      <xdr:col>19</xdr:col>
      <xdr:colOff>6350</xdr:colOff>
      <xdr:row>77</xdr:row>
      <xdr:rowOff>129223</xdr:rowOff>
    </xdr:to>
    <xdr:sp macro="" textlink="">
      <xdr:nvSpPr>
        <xdr:cNvPr id="451" name="円/楕円 450"/>
        <xdr:cNvSpPr/>
      </xdr:nvSpPr>
      <xdr:spPr>
        <a:xfrm>
          <a:off x="129540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114000</xdr:rowOff>
    </xdr:from>
    <xdr:ext cx="762000" cy="259045"/>
    <xdr:sp macro="" textlink="">
      <xdr:nvSpPr>
        <xdr:cNvPr id="452" name="テキスト ボックス 451"/>
        <xdr:cNvSpPr txBox="1"/>
      </xdr:nvSpPr>
      <xdr:spPr>
        <a:xfrm>
          <a:off x="12623800" y="1331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福島県広野町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44266</xdr:rowOff>
    </xdr:from>
    <xdr:to>
      <xdr:col>4</xdr:col>
      <xdr:colOff>1117600</xdr:colOff>
      <xdr:row>15</xdr:row>
      <xdr:rowOff>95253</xdr:rowOff>
    </xdr:to>
    <xdr:cxnSp macro="">
      <xdr:nvCxnSpPr>
        <xdr:cNvPr id="54" name="直線コネクタ 53"/>
        <xdr:cNvCxnSpPr/>
      </xdr:nvCxnSpPr>
      <xdr:spPr bwMode="auto">
        <a:xfrm>
          <a:off x="5003800" y="2663641"/>
          <a:ext cx="647700" cy="5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16805</xdr:rowOff>
    </xdr:from>
    <xdr:to>
      <xdr:col>4</xdr:col>
      <xdr:colOff>469900</xdr:colOff>
      <xdr:row>15</xdr:row>
      <xdr:rowOff>44266</xdr:rowOff>
    </xdr:to>
    <xdr:cxnSp macro="">
      <xdr:nvCxnSpPr>
        <xdr:cNvPr id="57" name="直線コネクタ 56"/>
        <xdr:cNvCxnSpPr/>
      </xdr:nvCxnSpPr>
      <xdr:spPr bwMode="auto">
        <a:xfrm>
          <a:off x="4305300" y="2636180"/>
          <a:ext cx="698500" cy="27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16805</xdr:rowOff>
    </xdr:from>
    <xdr:to>
      <xdr:col>3</xdr:col>
      <xdr:colOff>904875</xdr:colOff>
      <xdr:row>16</xdr:row>
      <xdr:rowOff>1508</xdr:rowOff>
    </xdr:to>
    <xdr:cxnSp macro="">
      <xdr:nvCxnSpPr>
        <xdr:cNvPr id="60" name="直線コネクタ 59"/>
        <xdr:cNvCxnSpPr/>
      </xdr:nvCxnSpPr>
      <xdr:spPr bwMode="auto">
        <a:xfrm flipV="1">
          <a:off x="3606800" y="2636180"/>
          <a:ext cx="698500" cy="15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1508</xdr:rowOff>
    </xdr:from>
    <xdr:to>
      <xdr:col>3</xdr:col>
      <xdr:colOff>206375</xdr:colOff>
      <xdr:row>16</xdr:row>
      <xdr:rowOff>46914</xdr:rowOff>
    </xdr:to>
    <xdr:cxnSp macro="">
      <xdr:nvCxnSpPr>
        <xdr:cNvPr id="63" name="直線コネクタ 62"/>
        <xdr:cNvCxnSpPr/>
      </xdr:nvCxnSpPr>
      <xdr:spPr bwMode="auto">
        <a:xfrm flipV="1">
          <a:off x="2908300" y="2792333"/>
          <a:ext cx="698500" cy="4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44453</xdr:rowOff>
    </xdr:from>
    <xdr:to>
      <xdr:col>5</xdr:col>
      <xdr:colOff>34925</xdr:colOff>
      <xdr:row>15</xdr:row>
      <xdr:rowOff>146053</xdr:rowOff>
    </xdr:to>
    <xdr:sp macro="" textlink="">
      <xdr:nvSpPr>
        <xdr:cNvPr id="73" name="円/楕円 72"/>
        <xdr:cNvSpPr/>
      </xdr:nvSpPr>
      <xdr:spPr bwMode="auto">
        <a:xfrm>
          <a:off x="5600700" y="2663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60980</xdr:rowOff>
    </xdr:from>
    <xdr:ext cx="762000" cy="259045"/>
    <xdr:sp macro="" textlink="">
      <xdr:nvSpPr>
        <xdr:cNvPr id="74" name="人口1人当たり決算額の推移該当値テキスト130"/>
        <xdr:cNvSpPr txBox="1"/>
      </xdr:nvSpPr>
      <xdr:spPr>
        <a:xfrm>
          <a:off x="5740400" y="250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158,333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164916</xdr:rowOff>
    </xdr:from>
    <xdr:to>
      <xdr:col>4</xdr:col>
      <xdr:colOff>520700</xdr:colOff>
      <xdr:row>15</xdr:row>
      <xdr:rowOff>95066</xdr:rowOff>
    </xdr:to>
    <xdr:sp macro="" textlink="">
      <xdr:nvSpPr>
        <xdr:cNvPr id="75" name="円/楕円 74"/>
        <xdr:cNvSpPr/>
      </xdr:nvSpPr>
      <xdr:spPr bwMode="auto">
        <a:xfrm>
          <a:off x="4953000" y="261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105243</xdr:rowOff>
    </xdr:from>
    <xdr:ext cx="736600" cy="259045"/>
    <xdr:sp macro="" textlink="">
      <xdr:nvSpPr>
        <xdr:cNvPr id="76" name="テキスト ボックス 75"/>
        <xdr:cNvSpPr txBox="1"/>
      </xdr:nvSpPr>
      <xdr:spPr>
        <a:xfrm>
          <a:off x="4622800" y="2381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163,686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137455</xdr:rowOff>
    </xdr:from>
    <xdr:to>
      <xdr:col>3</xdr:col>
      <xdr:colOff>955675</xdr:colOff>
      <xdr:row>15</xdr:row>
      <xdr:rowOff>67605</xdr:rowOff>
    </xdr:to>
    <xdr:sp macro="" textlink="">
      <xdr:nvSpPr>
        <xdr:cNvPr id="77" name="円/楕円 76"/>
        <xdr:cNvSpPr/>
      </xdr:nvSpPr>
      <xdr:spPr bwMode="auto">
        <a:xfrm>
          <a:off x="4254500" y="258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77782</xdr:rowOff>
    </xdr:from>
    <xdr:ext cx="762000" cy="259045"/>
    <xdr:sp macro="" textlink="">
      <xdr:nvSpPr>
        <xdr:cNvPr id="78" name="テキスト ボックス 77"/>
        <xdr:cNvSpPr txBox="1"/>
      </xdr:nvSpPr>
      <xdr:spPr>
        <a:xfrm>
          <a:off x="3924300" y="235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122158</xdr:rowOff>
    </xdr:from>
    <xdr:to>
      <xdr:col>3</xdr:col>
      <xdr:colOff>257175</xdr:colOff>
      <xdr:row>16</xdr:row>
      <xdr:rowOff>52308</xdr:rowOff>
    </xdr:to>
    <xdr:sp macro="" textlink="">
      <xdr:nvSpPr>
        <xdr:cNvPr id="79" name="円/楕円 78"/>
        <xdr:cNvSpPr/>
      </xdr:nvSpPr>
      <xdr:spPr bwMode="auto">
        <a:xfrm>
          <a:off x="3556000" y="274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62485</xdr:rowOff>
    </xdr:from>
    <xdr:ext cx="762000" cy="259045"/>
    <xdr:sp macro="" textlink="">
      <xdr:nvSpPr>
        <xdr:cNvPr id="80" name="テキスト ボックス 79"/>
        <xdr:cNvSpPr txBox="1"/>
      </xdr:nvSpPr>
      <xdr:spPr>
        <a:xfrm>
          <a:off x="3225800" y="251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167564</xdr:rowOff>
    </xdr:from>
    <xdr:to>
      <xdr:col>2</xdr:col>
      <xdr:colOff>692150</xdr:colOff>
      <xdr:row>16</xdr:row>
      <xdr:rowOff>97714</xdr:rowOff>
    </xdr:to>
    <xdr:sp macro="" textlink="">
      <xdr:nvSpPr>
        <xdr:cNvPr id="81" name="円/楕円 80"/>
        <xdr:cNvSpPr/>
      </xdr:nvSpPr>
      <xdr:spPr bwMode="auto">
        <a:xfrm>
          <a:off x="2857500" y="278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107891</xdr:rowOff>
    </xdr:from>
    <xdr:ext cx="762000" cy="259045"/>
    <xdr:sp macro="" textlink="">
      <xdr:nvSpPr>
        <xdr:cNvPr id="82" name="テキスト ボックス 81"/>
        <xdr:cNvSpPr txBox="1"/>
      </xdr:nvSpPr>
      <xdr:spPr>
        <a:xfrm>
          <a:off x="2527300" y="255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100044</xdr:rowOff>
    </xdr:from>
    <xdr:to>
      <xdr:col>4</xdr:col>
      <xdr:colOff>1117600</xdr:colOff>
      <xdr:row>35</xdr:row>
      <xdr:rowOff>105511</xdr:rowOff>
    </xdr:to>
    <xdr:cxnSp macro="">
      <xdr:nvCxnSpPr>
        <xdr:cNvPr id="116" name="直線コネクタ 115"/>
        <xdr:cNvCxnSpPr/>
      </xdr:nvCxnSpPr>
      <xdr:spPr bwMode="auto">
        <a:xfrm flipV="1">
          <a:off x="5003800" y="6710394"/>
          <a:ext cx="6477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73851</xdr:rowOff>
    </xdr:from>
    <xdr:to>
      <xdr:col>4</xdr:col>
      <xdr:colOff>469900</xdr:colOff>
      <xdr:row>35</xdr:row>
      <xdr:rowOff>105511</xdr:rowOff>
    </xdr:to>
    <xdr:cxnSp macro="">
      <xdr:nvCxnSpPr>
        <xdr:cNvPr id="119" name="直線コネクタ 118"/>
        <xdr:cNvCxnSpPr/>
      </xdr:nvCxnSpPr>
      <xdr:spPr bwMode="auto">
        <a:xfrm>
          <a:off x="4305300" y="6684201"/>
          <a:ext cx="698500" cy="3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133706</xdr:rowOff>
    </xdr:from>
    <xdr:to>
      <xdr:col>3</xdr:col>
      <xdr:colOff>904875</xdr:colOff>
      <xdr:row>35</xdr:row>
      <xdr:rowOff>73851</xdr:rowOff>
    </xdr:to>
    <xdr:cxnSp macro="">
      <xdr:nvCxnSpPr>
        <xdr:cNvPr id="122" name="直線コネクタ 121"/>
        <xdr:cNvCxnSpPr/>
      </xdr:nvCxnSpPr>
      <xdr:spPr bwMode="auto">
        <a:xfrm>
          <a:off x="3606800" y="6058256"/>
          <a:ext cx="698500" cy="62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133706</xdr:rowOff>
    </xdr:from>
    <xdr:to>
      <xdr:col>3</xdr:col>
      <xdr:colOff>206375</xdr:colOff>
      <xdr:row>35</xdr:row>
      <xdr:rowOff>228860</xdr:rowOff>
    </xdr:to>
    <xdr:cxnSp macro="">
      <xdr:nvCxnSpPr>
        <xdr:cNvPr id="125" name="直線コネクタ 124"/>
        <xdr:cNvCxnSpPr/>
      </xdr:nvCxnSpPr>
      <xdr:spPr bwMode="auto">
        <a:xfrm flipV="1">
          <a:off x="2908300" y="6058256"/>
          <a:ext cx="698500" cy="78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49244</xdr:rowOff>
    </xdr:from>
    <xdr:to>
      <xdr:col>5</xdr:col>
      <xdr:colOff>34925</xdr:colOff>
      <xdr:row>35</xdr:row>
      <xdr:rowOff>150844</xdr:rowOff>
    </xdr:to>
    <xdr:sp macro="" textlink="">
      <xdr:nvSpPr>
        <xdr:cNvPr id="135" name="円/楕円 134"/>
        <xdr:cNvSpPr/>
      </xdr:nvSpPr>
      <xdr:spPr bwMode="auto">
        <a:xfrm>
          <a:off x="5600700" y="665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237221</xdr:rowOff>
    </xdr:from>
    <xdr:ext cx="762000" cy="259045"/>
    <xdr:sp macro="" textlink="">
      <xdr:nvSpPr>
        <xdr:cNvPr id="136" name="人口1人当たり決算額の推移該当値テキスト445"/>
        <xdr:cNvSpPr txBox="1"/>
      </xdr:nvSpPr>
      <xdr:spPr>
        <a:xfrm>
          <a:off x="5740400" y="650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54711</xdr:rowOff>
    </xdr:from>
    <xdr:to>
      <xdr:col>4</xdr:col>
      <xdr:colOff>520700</xdr:colOff>
      <xdr:row>35</xdr:row>
      <xdr:rowOff>156311</xdr:rowOff>
    </xdr:to>
    <xdr:sp macro="" textlink="">
      <xdr:nvSpPr>
        <xdr:cNvPr id="137" name="円/楕円 136"/>
        <xdr:cNvSpPr/>
      </xdr:nvSpPr>
      <xdr:spPr bwMode="auto">
        <a:xfrm>
          <a:off x="4953000" y="666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166489</xdr:rowOff>
    </xdr:from>
    <xdr:ext cx="736600" cy="259045"/>
    <xdr:sp macro="" textlink="">
      <xdr:nvSpPr>
        <xdr:cNvPr id="138" name="テキスト ボックス 137"/>
        <xdr:cNvSpPr txBox="1"/>
      </xdr:nvSpPr>
      <xdr:spPr>
        <a:xfrm>
          <a:off x="4622800" y="643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23051</xdr:rowOff>
    </xdr:from>
    <xdr:to>
      <xdr:col>3</xdr:col>
      <xdr:colOff>955675</xdr:colOff>
      <xdr:row>35</xdr:row>
      <xdr:rowOff>124651</xdr:rowOff>
    </xdr:to>
    <xdr:sp macro="" textlink="">
      <xdr:nvSpPr>
        <xdr:cNvPr id="139" name="円/楕円 138"/>
        <xdr:cNvSpPr/>
      </xdr:nvSpPr>
      <xdr:spPr bwMode="auto">
        <a:xfrm>
          <a:off x="4254500" y="66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134828</xdr:rowOff>
    </xdr:from>
    <xdr:ext cx="762000" cy="259045"/>
    <xdr:sp macro="" textlink="">
      <xdr:nvSpPr>
        <xdr:cNvPr id="140" name="テキスト ボックス 139"/>
        <xdr:cNvSpPr txBox="1"/>
      </xdr:nvSpPr>
      <xdr:spPr>
        <a:xfrm>
          <a:off x="3924300" y="640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82906</xdr:rowOff>
    </xdr:from>
    <xdr:to>
      <xdr:col>3</xdr:col>
      <xdr:colOff>257175</xdr:colOff>
      <xdr:row>33</xdr:row>
      <xdr:rowOff>184506</xdr:rowOff>
    </xdr:to>
    <xdr:sp macro="" textlink="">
      <xdr:nvSpPr>
        <xdr:cNvPr id="141" name="円/楕円 140"/>
        <xdr:cNvSpPr/>
      </xdr:nvSpPr>
      <xdr:spPr bwMode="auto">
        <a:xfrm>
          <a:off x="3556000" y="600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23233</xdr:rowOff>
    </xdr:from>
    <xdr:ext cx="762000" cy="259045"/>
    <xdr:sp macro="" textlink="">
      <xdr:nvSpPr>
        <xdr:cNvPr id="142" name="テキスト ボックス 141"/>
        <xdr:cNvSpPr txBox="1"/>
      </xdr:nvSpPr>
      <xdr:spPr>
        <a:xfrm>
          <a:off x="3225800" y="57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178060</xdr:rowOff>
    </xdr:from>
    <xdr:to>
      <xdr:col>2</xdr:col>
      <xdr:colOff>692150</xdr:colOff>
      <xdr:row>35</xdr:row>
      <xdr:rowOff>279660</xdr:rowOff>
    </xdr:to>
    <xdr:sp macro="" textlink="">
      <xdr:nvSpPr>
        <xdr:cNvPr id="143" name="円/楕円 142"/>
        <xdr:cNvSpPr/>
      </xdr:nvSpPr>
      <xdr:spPr bwMode="auto">
        <a:xfrm>
          <a:off x="2857500" y="678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264437</xdr:rowOff>
    </xdr:from>
    <xdr:ext cx="762000" cy="259045"/>
    <xdr:sp macro="" textlink="">
      <xdr:nvSpPr>
        <xdr:cNvPr id="144" name="テキスト ボックス 143"/>
        <xdr:cNvSpPr txBox="1"/>
      </xdr:nvSpPr>
      <xdr:spPr>
        <a:xfrm>
          <a:off x="2527300" y="687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実質単年度収支比率は、単年度収支が前年度に比べ赤字額が減少したことに加え、財政調整基金の取り崩し額に対し、積立額が大きく上回ったために</a:t>
          </a:r>
          <a:r>
            <a:rPr kumimoji="1" lang="en-US" altLang="ja-JP" sz="1300">
              <a:latin typeface="ＭＳ ゴシック" pitchFamily="49" charset="-128"/>
              <a:ea typeface="ＭＳ ゴシック" pitchFamily="49" charset="-128"/>
            </a:rPr>
            <a:t>8.04</a:t>
          </a:r>
          <a:r>
            <a:rPr kumimoji="1" lang="ja-JP" altLang="en-US" sz="1300">
              <a:latin typeface="ＭＳ ゴシック" pitchFamily="49" charset="-128"/>
              <a:ea typeface="ＭＳ ゴシック" pitchFamily="49" charset="-128"/>
            </a:rPr>
            <a:t>％となり、</a:t>
          </a:r>
          <a:r>
            <a:rPr kumimoji="1" lang="en-US" altLang="ja-JP" sz="1300">
              <a:latin typeface="ＭＳ ゴシック" pitchFamily="49" charset="-128"/>
              <a:ea typeface="ＭＳ ゴシック" pitchFamily="49" charset="-128"/>
            </a:rPr>
            <a:t>24.62</a:t>
          </a:r>
          <a:r>
            <a:rPr kumimoji="1" lang="ja-JP" altLang="en-US" sz="1300">
              <a:latin typeface="ＭＳ ゴシック" pitchFamily="49" charset="-128"/>
              <a:ea typeface="ＭＳ ゴシック" pitchFamily="49" charset="-128"/>
            </a:rPr>
            <a:t>ポイント上昇した。財政調整基金残高については、積立額が大きく増えたものの標準財政規模の増加率がそれ以上に高いために</a:t>
          </a:r>
          <a:r>
            <a:rPr kumimoji="1" lang="en-US" altLang="ja-JP" sz="1300">
              <a:latin typeface="ＭＳ ゴシック" pitchFamily="49" charset="-128"/>
              <a:ea typeface="ＭＳ ゴシック" pitchFamily="49" charset="-128"/>
            </a:rPr>
            <a:t>0.04</a:t>
          </a:r>
          <a:r>
            <a:rPr kumimoji="1" lang="ja-JP" altLang="en-US" sz="1300">
              <a:latin typeface="ＭＳ ゴシック" pitchFamily="49" charset="-128"/>
              <a:ea typeface="ＭＳ ゴシック" pitchFamily="49" charset="-128"/>
            </a:rPr>
            <a:t>ポイント低下し</a:t>
          </a:r>
          <a:r>
            <a:rPr kumimoji="1" lang="en-US" altLang="ja-JP" sz="1300">
              <a:latin typeface="ＭＳ ゴシック" pitchFamily="49" charset="-128"/>
              <a:ea typeface="ＭＳ ゴシック" pitchFamily="49" charset="-128"/>
            </a:rPr>
            <a:t>56.05</a:t>
          </a:r>
          <a:r>
            <a:rPr kumimoji="1" lang="ja-JP" altLang="en-US" sz="1300">
              <a:latin typeface="ＭＳ ゴシック" pitchFamily="49" charset="-128"/>
              <a:ea typeface="ＭＳ ゴシック" pitchFamily="49" charset="-128"/>
            </a:rPr>
            <a:t>％となった。復旧・復興には多額の資金が必要であり</a:t>
          </a:r>
          <a:r>
            <a:rPr kumimoji="1" lang="ja-JP" altLang="ja-JP" sz="1300">
              <a:solidFill>
                <a:schemeClr val="dk1"/>
              </a:solidFill>
              <a:effectLst/>
              <a:latin typeface="+mn-lt"/>
              <a:ea typeface="+mn-ea"/>
              <a:cs typeface="+mn-cs"/>
            </a:rPr>
            <a:t>事業の選別化・コスト削減を図り、比率の低下の抑制に努める。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毎年黒字となっているが、特に震災以降は、臨時的な支出に対し、震災復興特別交付税等が交付されたことにより大幅な黒字となっているが、標準財政規模が大きく増えたために黒字比率は</a:t>
          </a:r>
          <a:r>
            <a:rPr kumimoji="1" lang="en-US" altLang="ja-JP" sz="1400">
              <a:latin typeface="ＭＳ ゴシック" pitchFamily="49" charset="-128"/>
              <a:ea typeface="ＭＳ ゴシック" pitchFamily="49" charset="-128"/>
            </a:rPr>
            <a:t>18.92</a:t>
          </a:r>
          <a:r>
            <a:rPr kumimoji="1" lang="ja-JP" altLang="en-US" sz="1400">
              <a:latin typeface="ＭＳ ゴシック" pitchFamily="49" charset="-128"/>
              <a:ea typeface="ＭＳ ゴシック" pitchFamily="49" charset="-128"/>
            </a:rPr>
            <a:t>ポイント低下している。今後は、復旧・復興以外の事業の選別化・コスト削減を図り、財政の健全化に努める。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特別会計６事業についても毎年黒字となっているが、一般会計からの赤字補填的な繰入によって財源の一部をまかなっている側面もある。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土地開発事業特別会計については、復興に向けた繰越事業を展開のために一般会計からの繰入金が大きく増えたことにより黒字比率の上昇である。今後も復興に向けた事業展開が見込まれるが、経費の節減等により独立採算制の原則に沿った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国民健康保険、介護保険及び後期高齢者医療特別会計については、医療費適正化計画に基づく事業を推進し、医療費の増加を抑制することで一般会計の負担を軽減するように努める。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及び農業集落排水事業特別会計については、未だ避難を続けている町民の影響で料金収入が激減しているが、今後町民の帰還が進み料金収入が震災前と同様の状況になった場合は、経費の節減等により独立採算制の原則に沿った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歳入公債費、実質公債費比率の分子ともに前年度と同程度の金額となっている。本年度は広野火力発電所に係る固定資産税大規模償却資産分の増収により分母が大きくなったことから、単年度の実質公債費比率は</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まで低下したが、復旧・復興事業が本格的になった場合、地方債の新規借入の必要性が生じることも予想されるため、事業の規模・必要性を十分に検討し、地方債の借入を抑制し、実質公債費比率（分子）の額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福島県原子力発電所立地地域振興基金の繰上償還による地方債現在高の減少に加え、広野火力発電所６号機に係る固定資産税大規模償却資産分の増収により財政調整基金が増加したことから、将来負担額よりも充当可能財源等が上回る結果となった。税収は毎年大きく減収することが見込まれる上に、復興事業に係る充当財源として基金の取り崩しが当然見込まれるため、復旧・復興以外の事業については、その必要性・緊急性等を十分に検討し、地方債残高の削減と充当可能基金の増額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12802268</v>
      </c>
      <c r="BO4" s="349"/>
      <c r="BP4" s="349"/>
      <c r="BQ4" s="349"/>
      <c r="BR4" s="349"/>
      <c r="BS4" s="349"/>
      <c r="BT4" s="349"/>
      <c r="BU4" s="350"/>
      <c r="BV4" s="348">
        <v>11207991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19.3</v>
      </c>
      <c r="CU4" s="355"/>
      <c r="CV4" s="355"/>
      <c r="CW4" s="355"/>
      <c r="CX4" s="355"/>
      <c r="CY4" s="355"/>
      <c r="CZ4" s="355"/>
      <c r="DA4" s="356"/>
      <c r="DB4" s="354">
        <v>38.299999999999997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11402648</v>
      </c>
      <c r="BO5" s="386"/>
      <c r="BP5" s="386"/>
      <c r="BQ5" s="386"/>
      <c r="BR5" s="386"/>
      <c r="BS5" s="386"/>
      <c r="BT5" s="386"/>
      <c r="BU5" s="387"/>
      <c r="BV5" s="385">
        <v>10110337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60.8</v>
      </c>
      <c r="CU5" s="383"/>
      <c r="CV5" s="383"/>
      <c r="CW5" s="383"/>
      <c r="CX5" s="383"/>
      <c r="CY5" s="383"/>
      <c r="CZ5" s="383"/>
      <c r="DA5" s="384"/>
      <c r="DB5" s="382">
        <v>96.7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1399620</v>
      </c>
      <c r="BO6" s="386"/>
      <c r="BP6" s="386"/>
      <c r="BQ6" s="386"/>
      <c r="BR6" s="386"/>
      <c r="BS6" s="386"/>
      <c r="BT6" s="386"/>
      <c r="BU6" s="387"/>
      <c r="BV6" s="385">
        <v>1097654</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60.8</v>
      </c>
      <c r="CU6" s="423"/>
      <c r="CV6" s="423"/>
      <c r="CW6" s="423"/>
      <c r="CX6" s="423"/>
      <c r="CY6" s="423"/>
      <c r="CZ6" s="423"/>
      <c r="DA6" s="424"/>
      <c r="DB6" s="422">
        <v>107.8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763742</v>
      </c>
      <c r="BO7" s="386"/>
      <c r="BP7" s="386"/>
      <c r="BQ7" s="386"/>
      <c r="BR7" s="386"/>
      <c r="BS7" s="386"/>
      <c r="BT7" s="386"/>
      <c r="BU7" s="387"/>
      <c r="BV7" s="385">
        <v>280296</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3287646</v>
      </c>
      <c r="CU7" s="386"/>
      <c r="CV7" s="386"/>
      <c r="CW7" s="386"/>
      <c r="CX7" s="386"/>
      <c r="CY7" s="386"/>
      <c r="CZ7" s="386"/>
      <c r="DA7" s="387"/>
      <c r="DB7" s="385">
        <v>2135826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635878</v>
      </c>
      <c r="BO8" s="386"/>
      <c r="BP8" s="386"/>
      <c r="BQ8" s="386"/>
      <c r="BR8" s="386"/>
      <c r="BS8" s="386"/>
      <c r="BT8" s="386"/>
      <c r="BU8" s="387"/>
      <c r="BV8" s="385">
        <v>817358</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1.1200000000000001</v>
      </c>
      <c r="CU8" s="426"/>
      <c r="CV8" s="426"/>
      <c r="CW8" s="426"/>
      <c r="CX8" s="426"/>
      <c r="CY8" s="426"/>
      <c r="CZ8" s="426"/>
      <c r="DA8" s="427"/>
      <c r="DB8" s="425">
        <v>0.95</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5418</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-181480</v>
      </c>
      <c r="BO9" s="386"/>
      <c r="BP9" s="386"/>
      <c r="BQ9" s="386"/>
      <c r="BR9" s="386"/>
      <c r="BS9" s="386"/>
      <c r="BT9" s="386"/>
      <c r="BU9" s="387"/>
      <c r="BV9" s="385">
        <v>-618954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5.6</v>
      </c>
      <c r="CU9" s="383"/>
      <c r="CV9" s="383"/>
      <c r="CW9" s="383"/>
      <c r="CX9" s="383"/>
      <c r="CY9" s="383"/>
      <c r="CZ9" s="383"/>
      <c r="DA9" s="384"/>
      <c r="DB9" s="382">
        <v>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5533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594734</v>
      </c>
      <c r="BO10" s="386"/>
      <c r="BP10" s="386"/>
      <c r="BQ10" s="386"/>
      <c r="BR10" s="386"/>
      <c r="BS10" s="386"/>
      <c r="BT10" s="386"/>
      <c r="BU10" s="387"/>
      <c r="BV10" s="385">
        <v>518638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101157</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5148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250000</v>
      </c>
      <c r="BO12" s="386"/>
      <c r="BP12" s="386"/>
      <c r="BQ12" s="386"/>
      <c r="BR12" s="386"/>
      <c r="BS12" s="386"/>
      <c r="BT12" s="386"/>
      <c r="BU12" s="387"/>
      <c r="BV12" s="385">
        <v>253811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5122</v>
      </c>
      <c r="S13" s="467"/>
      <c r="T13" s="467"/>
      <c r="U13" s="467"/>
      <c r="V13" s="468"/>
      <c r="W13" s="401" t="s">
        <v>125</v>
      </c>
      <c r="X13" s="402"/>
      <c r="Y13" s="402"/>
      <c r="Z13" s="402"/>
      <c r="AA13" s="402"/>
      <c r="AB13" s="392"/>
      <c r="AC13" s="436">
        <v>114</v>
      </c>
      <c r="AD13" s="437"/>
      <c r="AE13" s="437"/>
      <c r="AF13" s="437"/>
      <c r="AG13" s="476"/>
      <c r="AH13" s="436">
        <v>149</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264411</v>
      </c>
      <c r="BO13" s="386"/>
      <c r="BP13" s="386"/>
      <c r="BQ13" s="386"/>
      <c r="BR13" s="386"/>
      <c r="BS13" s="386"/>
      <c r="BT13" s="386"/>
      <c r="BU13" s="387"/>
      <c r="BV13" s="385">
        <v>-354127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5207</v>
      </c>
      <c r="S14" s="467"/>
      <c r="T14" s="467"/>
      <c r="U14" s="467"/>
      <c r="V14" s="468"/>
      <c r="W14" s="375"/>
      <c r="X14" s="376"/>
      <c r="Y14" s="376"/>
      <c r="Z14" s="376"/>
      <c r="AA14" s="376"/>
      <c r="AB14" s="365"/>
      <c r="AC14" s="469">
        <v>4.4000000000000004</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123</v>
      </c>
      <c r="CU14" s="481"/>
      <c r="CV14" s="481"/>
      <c r="CW14" s="481"/>
      <c r="CX14" s="481"/>
      <c r="CY14" s="481"/>
      <c r="CZ14" s="481"/>
      <c r="DA14" s="482"/>
      <c r="DB14" s="480">
        <v>17.600000000000001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5186</v>
      </c>
      <c r="S15" s="467"/>
      <c r="T15" s="467"/>
      <c r="U15" s="467"/>
      <c r="V15" s="468"/>
      <c r="W15" s="401" t="s">
        <v>131</v>
      </c>
      <c r="X15" s="402"/>
      <c r="Y15" s="402"/>
      <c r="Z15" s="402"/>
      <c r="AA15" s="402"/>
      <c r="AB15" s="392"/>
      <c r="AC15" s="436">
        <v>883</v>
      </c>
      <c r="AD15" s="437"/>
      <c r="AE15" s="437"/>
      <c r="AF15" s="437"/>
      <c r="AG15" s="476"/>
      <c r="AH15" s="436">
        <v>917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2481356</v>
      </c>
      <c r="BO15" s="349"/>
      <c r="BP15" s="349"/>
      <c r="BQ15" s="349"/>
      <c r="BR15" s="349"/>
      <c r="BS15" s="349"/>
      <c r="BT15" s="349"/>
      <c r="BU15" s="350"/>
      <c r="BV15" s="348">
        <v>1411205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33.799999999999997</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1703857</v>
      </c>
      <c r="BO16" s="386"/>
      <c r="BP16" s="386"/>
      <c r="BQ16" s="386"/>
      <c r="BR16" s="386"/>
      <c r="BS16" s="386"/>
      <c r="BT16" s="386"/>
      <c r="BU16" s="387"/>
      <c r="BV16" s="385">
        <v>1501004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1612</v>
      </c>
      <c r="AD17" s="437"/>
      <c r="AE17" s="437"/>
      <c r="AF17" s="437"/>
      <c r="AG17" s="476"/>
      <c r="AH17" s="436">
        <v>1640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3287646</v>
      </c>
      <c r="BO17" s="386"/>
      <c r="BP17" s="386"/>
      <c r="BQ17" s="386"/>
      <c r="BR17" s="386"/>
      <c r="BS17" s="386"/>
      <c r="BT17" s="386"/>
      <c r="BU17" s="387"/>
      <c r="BV17" s="385">
        <v>1850022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58.69</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60.6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1981333</v>
      </c>
      <c r="BO18" s="386"/>
      <c r="BP18" s="386"/>
      <c r="BQ18" s="386"/>
      <c r="BR18" s="386"/>
      <c r="BS18" s="386"/>
      <c r="BT18" s="386"/>
      <c r="BU18" s="387"/>
      <c r="BV18" s="385">
        <v>1910004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6005183</v>
      </c>
      <c r="BO19" s="386"/>
      <c r="BP19" s="386"/>
      <c r="BQ19" s="386"/>
      <c r="BR19" s="386"/>
      <c r="BS19" s="386"/>
      <c r="BT19" s="386"/>
      <c r="BU19" s="387"/>
      <c r="BV19" s="385">
        <v>4507566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1810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2585398</v>
      </c>
      <c r="BO23" s="386"/>
      <c r="BP23" s="386"/>
      <c r="BQ23" s="386"/>
      <c r="BR23" s="386"/>
      <c r="BS23" s="386"/>
      <c r="BT23" s="386"/>
      <c r="BU23" s="387"/>
      <c r="BV23" s="385">
        <v>2871932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5190</v>
      </c>
      <c r="R24" s="437"/>
      <c r="S24" s="437"/>
      <c r="T24" s="437"/>
      <c r="U24" s="437"/>
      <c r="V24" s="476"/>
      <c r="W24" s="531"/>
      <c r="X24" s="519"/>
      <c r="Y24" s="520"/>
      <c r="Z24" s="435" t="s">
        <v>155</v>
      </c>
      <c r="AA24" s="415"/>
      <c r="AB24" s="415"/>
      <c r="AC24" s="415"/>
      <c r="AD24" s="415"/>
      <c r="AE24" s="415"/>
      <c r="AF24" s="415"/>
      <c r="AG24" s="416"/>
      <c r="AH24" s="436">
        <v>71</v>
      </c>
      <c r="AI24" s="437"/>
      <c r="AJ24" s="437"/>
      <c r="AK24" s="437"/>
      <c r="AL24" s="476"/>
      <c r="AM24" s="436">
        <v>217757</v>
      </c>
      <c r="AN24" s="437"/>
      <c r="AO24" s="437"/>
      <c r="AP24" s="437"/>
      <c r="AQ24" s="437"/>
      <c r="AR24" s="476"/>
      <c r="AS24" s="436">
        <v>3067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2477608</v>
      </c>
      <c r="BO24" s="386"/>
      <c r="BP24" s="386"/>
      <c r="BQ24" s="386"/>
      <c r="BR24" s="386"/>
      <c r="BS24" s="386"/>
      <c r="BT24" s="386"/>
      <c r="BU24" s="387"/>
      <c r="BV24" s="385">
        <v>2599752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5440</v>
      </c>
      <c r="R25" s="437"/>
      <c r="S25" s="437"/>
      <c r="T25" s="437"/>
      <c r="U25" s="437"/>
      <c r="V25" s="476"/>
      <c r="W25" s="531"/>
      <c r="X25" s="519"/>
      <c r="Y25" s="520"/>
      <c r="Z25" s="435" t="s">
        <v>158</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46239</v>
      </c>
      <c r="BO25" s="349"/>
      <c r="BP25" s="349"/>
      <c r="BQ25" s="349"/>
      <c r="BR25" s="349"/>
      <c r="BS25" s="349"/>
      <c r="BT25" s="349"/>
      <c r="BU25" s="350"/>
      <c r="BV25" s="348">
        <v>895762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4530</v>
      </c>
      <c r="R26" s="437"/>
      <c r="S26" s="437"/>
      <c r="T26" s="437"/>
      <c r="U26" s="437"/>
      <c r="V26" s="476"/>
      <c r="W26" s="531"/>
      <c r="X26" s="519"/>
      <c r="Y26" s="520"/>
      <c r="Z26" s="435" t="s">
        <v>161</v>
      </c>
      <c r="AA26" s="541"/>
      <c r="AB26" s="541"/>
      <c r="AC26" s="541"/>
      <c r="AD26" s="541"/>
      <c r="AE26" s="541"/>
      <c r="AF26" s="541"/>
      <c r="AG26" s="542"/>
      <c r="AH26" s="436" t="s">
        <v>123</v>
      </c>
      <c r="AI26" s="437"/>
      <c r="AJ26" s="437"/>
      <c r="AK26" s="437"/>
      <c r="AL26" s="476"/>
      <c r="AM26" s="436" t="s">
        <v>123</v>
      </c>
      <c r="AN26" s="437"/>
      <c r="AO26" s="437"/>
      <c r="AP26" s="437"/>
      <c r="AQ26" s="437"/>
      <c r="AR26" s="476"/>
      <c r="AS26" s="436" t="s">
        <v>123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2208</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14916</v>
      </c>
      <c r="AN27" s="437"/>
      <c r="AO27" s="437"/>
      <c r="AP27" s="437"/>
      <c r="AQ27" s="437"/>
      <c r="AR27" s="476"/>
      <c r="AS27" s="436">
        <v>2983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1920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1842807</v>
      </c>
      <c r="BO28" s="349"/>
      <c r="BP28" s="349"/>
      <c r="BQ28" s="349"/>
      <c r="BR28" s="349"/>
      <c r="BS28" s="349"/>
      <c r="BT28" s="349"/>
      <c r="BU28" s="350"/>
      <c r="BV28" s="348">
        <v>1198073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1776</v>
      </c>
      <c r="R29" s="437"/>
      <c r="S29" s="437"/>
      <c r="T29" s="437"/>
      <c r="U29" s="437"/>
      <c r="V29" s="476"/>
      <c r="W29" s="532"/>
      <c r="X29" s="533"/>
      <c r="Y29" s="534"/>
      <c r="Z29" s="435" t="s">
        <v>171</v>
      </c>
      <c r="AA29" s="415"/>
      <c r="AB29" s="415"/>
      <c r="AC29" s="415"/>
      <c r="AD29" s="415"/>
      <c r="AE29" s="415"/>
      <c r="AF29" s="415"/>
      <c r="AG29" s="416"/>
      <c r="AH29" s="436">
        <v>76</v>
      </c>
      <c r="AI29" s="437"/>
      <c r="AJ29" s="437"/>
      <c r="AK29" s="437"/>
      <c r="AL29" s="476"/>
      <c r="AM29" s="436">
        <v>232673</v>
      </c>
      <c r="AN29" s="437"/>
      <c r="AO29" s="437"/>
      <c r="AP29" s="437"/>
      <c r="AQ29" s="437"/>
      <c r="AR29" s="476"/>
      <c r="AS29" s="436">
        <v>3061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245623</v>
      </c>
      <c r="BO29" s="386"/>
      <c r="BP29" s="386"/>
      <c r="BQ29" s="386"/>
      <c r="BR29" s="386"/>
      <c r="BS29" s="386"/>
      <c r="BT29" s="386"/>
      <c r="BU29" s="387"/>
      <c r="BV29" s="385">
        <v>235449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2364451</v>
      </c>
      <c r="BO30" s="555"/>
      <c r="BP30" s="555"/>
      <c r="BQ30" s="555"/>
      <c r="BR30" s="555"/>
      <c r="BS30" s="555"/>
      <c r="BT30" s="555"/>
      <c r="BU30" s="556"/>
      <c r="BV30" s="554">
        <v>2892982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双葉地方広域市町村圏組合・一般会計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株式会社広野町振興公社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双葉地方広域市町村圏組合・下水道特別会計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社会福祉法人広葉会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土地開発事業特別会計</v>
      </c>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双葉地方水道企業団・水道事業会計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双葉地方水道企業団・工業用水道事業会計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福島県市町村総合事務組合・一般会計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福島県市町村総合事務組合・消防補償等特別会計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福島県市町村総合事務組合・消防賞じゅつ金特別会計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福島県市町村総合事務組合・非常勤職員公務災害補償特別会計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福島県市町村総合事務組合・自治会館管理特別会計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福島県後期高齢者医療広域連合・一般会計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7" zoomScaleSheetLayoutView="100" workbookViewId="0">
      <selection activeCell="K43" sqref="K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2977</v>
      </c>
      <c r="J41" s="83">
        <v>2627</v>
      </c>
      <c r="K41" s="83">
        <v>2651</v>
      </c>
      <c r="L41" s="83">
        <v>2872</v>
      </c>
      <c r="M41" s="84">
        <v>2585</v>
      </c>
    </row>
    <row r="42" spans="2:13" ht="27.75" customHeight="1">
      <c r="B42" s="1171"/>
      <c r="C42" s="1172"/>
      <c r="D42" s="85"/>
      <c r="E42" s="1177" t="s">
        <v>26</v>
      </c>
      <c r="F42" s="1177"/>
      <c r="G42" s="1177"/>
      <c r="H42" s="1178"/>
      <c r="I42" s="86" t="s">
        <v>476</v>
      </c>
      <c r="J42" s="87" t="s">
        <v>476</v>
      </c>
      <c r="K42" s="87" t="s">
        <v>476</v>
      </c>
      <c r="L42" s="87" t="s">
        <v>476</v>
      </c>
      <c r="M42" s="88" t="s">
        <v>476</v>
      </c>
    </row>
    <row r="43" spans="2:13" ht="27.75" customHeight="1">
      <c r="B43" s="1171"/>
      <c r="C43" s="1172"/>
      <c r="D43" s="85"/>
      <c r="E43" s="1177" t="s">
        <v>27</v>
      </c>
      <c r="F43" s="1177"/>
      <c r="G43" s="1177"/>
      <c r="H43" s="1178"/>
      <c r="I43" s="86">
        <v>2054</v>
      </c>
      <c r="J43" s="87">
        <v>1949</v>
      </c>
      <c r="K43" s="87">
        <v>1840</v>
      </c>
      <c r="L43" s="87">
        <v>1769</v>
      </c>
      <c r="M43" s="88">
        <v>1507</v>
      </c>
    </row>
    <row r="44" spans="2:13" ht="27.75" customHeight="1">
      <c r="B44" s="1171"/>
      <c r="C44" s="1172"/>
      <c r="D44" s="85"/>
      <c r="E44" s="1177" t="s">
        <v>28</v>
      </c>
      <c r="F44" s="1177"/>
      <c r="G44" s="1177"/>
      <c r="H44" s="1178"/>
      <c r="I44" s="86">
        <v>126</v>
      </c>
      <c r="J44" s="87">
        <v>136</v>
      </c>
      <c r="K44" s="87">
        <v>115</v>
      </c>
      <c r="L44" s="87">
        <v>105</v>
      </c>
      <c r="M44" s="88">
        <v>90</v>
      </c>
    </row>
    <row r="45" spans="2:13" ht="27.75" customHeight="1">
      <c r="B45" s="1171"/>
      <c r="C45" s="1172"/>
      <c r="D45" s="85"/>
      <c r="E45" s="1177" t="s">
        <v>29</v>
      </c>
      <c r="F45" s="1177"/>
      <c r="G45" s="1177"/>
      <c r="H45" s="1178"/>
      <c r="I45" s="86">
        <v>502</v>
      </c>
      <c r="J45" s="87">
        <v>493</v>
      </c>
      <c r="K45" s="87">
        <v>461</v>
      </c>
      <c r="L45" s="87">
        <v>477</v>
      </c>
      <c r="M45" s="88">
        <v>370</v>
      </c>
    </row>
    <row r="46" spans="2:13" ht="27.75" customHeight="1">
      <c r="B46" s="1171"/>
      <c r="C46" s="1172"/>
      <c r="D46" s="85"/>
      <c r="E46" s="1177" t="s">
        <v>30</v>
      </c>
      <c r="F46" s="1177"/>
      <c r="G46" s="1177"/>
      <c r="H46" s="1178"/>
      <c r="I46" s="86">
        <v>11</v>
      </c>
      <c r="J46" s="87">
        <v>10</v>
      </c>
      <c r="K46" s="87">
        <v>9</v>
      </c>
      <c r="L46" s="87">
        <v>8</v>
      </c>
      <c r="M46" s="88">
        <v>7</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940</v>
      </c>
      <c r="J49" s="87">
        <v>1436</v>
      </c>
      <c r="K49" s="87">
        <v>1136</v>
      </c>
      <c r="L49" s="87">
        <v>2020</v>
      </c>
      <c r="M49" s="88">
        <v>2619</v>
      </c>
    </row>
    <row r="50" spans="2:13" ht="27.75" customHeight="1">
      <c r="B50" s="1171"/>
      <c r="C50" s="1172"/>
      <c r="D50" s="85"/>
      <c r="E50" s="1177" t="s">
        <v>35</v>
      </c>
      <c r="F50" s="1177"/>
      <c r="G50" s="1177"/>
      <c r="H50" s="1178"/>
      <c r="I50" s="86">
        <v>65</v>
      </c>
      <c r="J50" s="87">
        <v>52</v>
      </c>
      <c r="K50" s="87">
        <v>30</v>
      </c>
      <c r="L50" s="87">
        <v>9</v>
      </c>
      <c r="M50" s="88">
        <v>9</v>
      </c>
    </row>
    <row r="51" spans="2:13" ht="27.75" customHeight="1">
      <c r="B51" s="1173"/>
      <c r="C51" s="1174"/>
      <c r="D51" s="85"/>
      <c r="E51" s="1177" t="s">
        <v>36</v>
      </c>
      <c r="F51" s="1177"/>
      <c r="G51" s="1177"/>
      <c r="H51" s="1178"/>
      <c r="I51" s="86">
        <v>2723</v>
      </c>
      <c r="J51" s="87">
        <v>2714</v>
      </c>
      <c r="K51" s="87">
        <v>2815</v>
      </c>
      <c r="L51" s="87">
        <v>2865</v>
      </c>
      <c r="M51" s="88">
        <v>2642</v>
      </c>
    </row>
    <row r="52" spans="2:13" ht="27.75" customHeight="1" thickBot="1">
      <c r="B52" s="1181" t="s">
        <v>37</v>
      </c>
      <c r="C52" s="1182"/>
      <c r="D52" s="90"/>
      <c r="E52" s="1183" t="s">
        <v>38</v>
      </c>
      <c r="F52" s="1183"/>
      <c r="G52" s="1183"/>
      <c r="H52" s="1184"/>
      <c r="I52" s="91">
        <v>1942</v>
      </c>
      <c r="J52" s="92">
        <v>1012</v>
      </c>
      <c r="K52" s="92">
        <v>1094</v>
      </c>
      <c r="L52" s="92">
        <v>337</v>
      </c>
      <c r="M52" s="93">
        <v>-712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163746</v>
      </c>
      <c r="E3" s="116"/>
      <c r="F3" s="117">
        <v>121932</v>
      </c>
      <c r="G3" s="118"/>
      <c r="H3" s="119"/>
    </row>
    <row r="4" spans="1:8">
      <c r="A4" s="120"/>
      <c r="B4" s="121"/>
      <c r="C4" s="122"/>
      <c r="D4" s="123">
        <v>146808</v>
      </c>
      <c r="E4" s="124"/>
      <c r="F4" s="125">
        <v>68430</v>
      </c>
      <c r="G4" s="126"/>
      <c r="H4" s="127"/>
    </row>
    <row r="5" spans="1:8">
      <c r="A5" s="108" t="s">
        <v>509</v>
      </c>
      <c r="B5" s="113"/>
      <c r="C5" s="114"/>
      <c r="D5" s="115">
        <v>42550</v>
      </c>
      <c r="E5" s="116"/>
      <c r="F5" s="117">
        <v>92021</v>
      </c>
      <c r="G5" s="118"/>
      <c r="H5" s="119"/>
    </row>
    <row r="6" spans="1:8">
      <c r="A6" s="120"/>
      <c r="B6" s="121"/>
      <c r="C6" s="122"/>
      <c r="D6" s="123">
        <v>12301</v>
      </c>
      <c r="E6" s="124"/>
      <c r="F6" s="125">
        <v>52579</v>
      </c>
      <c r="G6" s="126"/>
      <c r="H6" s="127"/>
    </row>
    <row r="7" spans="1:8">
      <c r="A7" s="108" t="s">
        <v>510</v>
      </c>
      <c r="B7" s="113"/>
      <c r="C7" s="114"/>
      <c r="D7" s="115">
        <v>102566</v>
      </c>
      <c r="E7" s="116"/>
      <c r="F7" s="117">
        <v>94828</v>
      </c>
      <c r="G7" s="118"/>
      <c r="H7" s="119"/>
    </row>
    <row r="8" spans="1:8">
      <c r="A8" s="120"/>
      <c r="B8" s="121"/>
      <c r="C8" s="122"/>
      <c r="D8" s="123">
        <v>27508</v>
      </c>
      <c r="E8" s="124"/>
      <c r="F8" s="125">
        <v>55133</v>
      </c>
      <c r="G8" s="126"/>
      <c r="H8" s="127"/>
    </row>
    <row r="9" spans="1:8">
      <c r="A9" s="108" t="s">
        <v>511</v>
      </c>
      <c r="B9" s="113"/>
      <c r="C9" s="114"/>
      <c r="D9" s="115">
        <v>327790</v>
      </c>
      <c r="E9" s="116"/>
      <c r="F9" s="117">
        <v>119674</v>
      </c>
      <c r="G9" s="118"/>
      <c r="H9" s="119"/>
    </row>
    <row r="10" spans="1:8">
      <c r="A10" s="120"/>
      <c r="B10" s="121"/>
      <c r="C10" s="122"/>
      <c r="D10" s="123">
        <v>40417</v>
      </c>
      <c r="E10" s="124"/>
      <c r="F10" s="125">
        <v>57803</v>
      </c>
      <c r="G10" s="126"/>
      <c r="H10" s="127"/>
    </row>
    <row r="11" spans="1:8">
      <c r="A11" s="108" t="s">
        <v>512</v>
      </c>
      <c r="B11" s="113"/>
      <c r="C11" s="114"/>
      <c r="D11" s="115">
        <v>389008</v>
      </c>
      <c r="E11" s="116"/>
      <c r="F11" s="117">
        <v>119685</v>
      </c>
      <c r="G11" s="118"/>
      <c r="H11" s="119"/>
    </row>
    <row r="12" spans="1:8">
      <c r="A12" s="120"/>
      <c r="B12" s="121"/>
      <c r="C12" s="128"/>
      <c r="D12" s="123">
        <v>96654</v>
      </c>
      <c r="E12" s="124"/>
      <c r="F12" s="125">
        <v>68464</v>
      </c>
      <c r="G12" s="126"/>
      <c r="H12" s="127"/>
    </row>
    <row r="13" spans="1:8">
      <c r="A13" s="108"/>
      <c r="B13" s="113"/>
      <c r="C13" s="129"/>
      <c r="D13" s="130">
        <v>205132</v>
      </c>
      <c r="E13" s="131"/>
      <c r="F13" s="132">
        <v>109628</v>
      </c>
      <c r="G13" s="133"/>
      <c r="H13" s="119"/>
    </row>
    <row r="14" spans="1:8">
      <c r="A14" s="120"/>
      <c r="B14" s="121"/>
      <c r="C14" s="122"/>
      <c r="D14" s="123">
        <v>64738</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7.61</v>
      </c>
      <c r="C19" s="134">
        <f>ROUND(VALUE(SUBSTITUTE(実質収支比率等に係る経年分析!G$48,"▲","-")),2)</f>
        <v>20.010000000000002</v>
      </c>
      <c r="D19" s="134">
        <f>ROUND(VALUE(SUBSTITUTE(実質収支比率等に係る経年分析!H$48,"▲","-")),2)</f>
        <v>69.12</v>
      </c>
      <c r="E19" s="134">
        <f>ROUND(VALUE(SUBSTITUTE(実質収支比率等に係る経年分析!I$48,"▲","-")),2)</f>
        <v>38.270000000000003</v>
      </c>
      <c r="F19" s="134">
        <f>ROUND(VALUE(SUBSTITUTE(実質収支比率等に係る経年分析!J$48,"▲","-")),2)</f>
        <v>19.34</v>
      </c>
    </row>
    <row r="20" spans="1:11">
      <c r="A20" s="134" t="s">
        <v>43</v>
      </c>
      <c r="B20" s="134">
        <f>ROUND(VALUE(SUBSTITUTE(実質収支比率等に係る経年分析!F$47,"▲","-")),2)</f>
        <v>22.13</v>
      </c>
      <c r="C20" s="134">
        <f>ROUND(VALUE(SUBSTITUTE(実質収支比率等に係る経年分析!G$47,"▲","-")),2)</f>
        <v>26.28</v>
      </c>
      <c r="D20" s="134">
        <f>ROUND(VALUE(SUBSTITUTE(実質収支比率等に係る経年分析!H$47,"▲","-")),2)</f>
        <v>19.89</v>
      </c>
      <c r="E20" s="134">
        <f>ROUND(VALUE(SUBSTITUTE(実質収支比率等に係る経年分析!I$47,"▲","-")),2)</f>
        <v>56.09</v>
      </c>
      <c r="F20" s="134">
        <f>ROUND(VALUE(SUBSTITUTE(実質収支比率等に係る経年分析!J$47,"▲","-")),2)</f>
        <v>56.05</v>
      </c>
    </row>
    <row r="21" spans="1:11">
      <c r="A21" s="134" t="s">
        <v>44</v>
      </c>
      <c r="B21" s="134">
        <f>IF(ISNUMBER(VALUE(SUBSTITUTE(実質収支比率等に係る経年分析!F$49,"▲","-"))),ROUND(VALUE(SUBSTITUTE(実質収支比率等に係る経年分析!F$49,"▲","-")),2),NA())</f>
        <v>-13.26</v>
      </c>
      <c r="C21" s="134">
        <f>IF(ISNUMBER(VALUE(SUBSTITUTE(実質収支比率等に係る経年分析!G$49,"▲","-"))),ROUND(VALUE(SUBSTITUTE(実質収支比率等に係る経年分析!G$49,"▲","-")),2),NA())</f>
        <v>11.55</v>
      </c>
      <c r="D21" s="134">
        <f>IF(ISNUMBER(VALUE(SUBSTITUTE(実質収支比率等に係る経年分析!H$49,"▲","-"))),ROUND(VALUE(SUBSTITUTE(実質収支比率等に係る経年分析!H$49,"▲","-")),2),NA())</f>
        <v>33.74</v>
      </c>
      <c r="E21" s="134">
        <f>IF(ISNUMBER(VALUE(SUBSTITUTE(実質収支比率等に係る経年分析!I$49,"▲","-"))),ROUND(VALUE(SUBSTITUTE(実質収支比率等に係る経年分析!I$49,"▲","-")),2),NA())</f>
        <v>-16.579999999999998</v>
      </c>
      <c r="F21" s="134">
        <f>IF(ISNUMBER(VALUE(SUBSTITUTE(実質収支比率等に係る経年分析!J$49,"▲","-"))),ROUND(VALUE(SUBSTITUTE(実質収支比率等に係る経年分析!J$49,"▲","-")),2),NA())</f>
        <v>8.0399999999999991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19.34</v>
      </c>
    </row>
    <row r="36" spans="1:16">
      <c r="A36" s="135" t="str">
        <f>IF(連結実質赤字比率に係る赤字・黒字の構成分析!C$34="",NA(),連結実質赤字比率に係る赤字・黒字の構成分析!C$34)</f>
        <v>土地開発事業特別会計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30.08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234</v>
      </c>
      <c r="E42" s="136"/>
      <c r="F42" s="136"/>
      <c r="G42" s="136">
        <f>'実質公債費比率（分子）の構造'!L$52</f>
        <v>221</v>
      </c>
      <c r="H42" s="136"/>
      <c r="I42" s="136"/>
      <c r="J42" s="136">
        <f>'実質公債費比率（分子）の構造'!M$52</f>
        <v>215</v>
      </c>
      <c r="K42" s="136"/>
      <c r="L42" s="136"/>
      <c r="M42" s="136">
        <f>'実質公債費比率（分子）の構造'!N$52</f>
        <v>223</v>
      </c>
      <c r="N42" s="136"/>
      <c r="O42" s="136"/>
      <c r="P42" s="136">
        <f>'実質公債費比率（分子）の構造'!O$52</f>
        <v>229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60</v>
      </c>
      <c r="C45" s="136"/>
      <c r="D45" s="136"/>
      <c r="E45" s="136">
        <f>'実質公債費比率（分子）の構造'!L$49</f>
        <v>64</v>
      </c>
      <c r="F45" s="136"/>
      <c r="G45" s="136"/>
      <c r="H45" s="136">
        <f>'実質公債費比率（分子）の構造'!M$49</f>
        <v>56</v>
      </c>
      <c r="I45" s="136"/>
      <c r="J45" s="136"/>
      <c r="K45" s="136">
        <f>'実質公債費比率（分子）の構造'!N$49</f>
        <v>52</v>
      </c>
      <c r="L45" s="136"/>
      <c r="M45" s="136"/>
      <c r="N45" s="136">
        <f>'実質公債費比率（分子）の構造'!O$49</f>
        <v>47</v>
      </c>
      <c r="O45" s="136"/>
      <c r="P45" s="136"/>
    </row>
    <row r="46" spans="1:16">
      <c r="A46" s="136" t="s">
        <v>55</v>
      </c>
      <c r="B46" s="136">
        <f>'実質公債費比率（分子）の構造'!K$48</f>
        <v>175</v>
      </c>
      <c r="C46" s="136"/>
      <c r="D46" s="136"/>
      <c r="E46" s="136">
        <f>'実質公債費比率（分子）の構造'!L$48</f>
        <v>168</v>
      </c>
      <c r="F46" s="136"/>
      <c r="G46" s="136"/>
      <c r="H46" s="136">
        <f>'実質公債費比率（分子）の構造'!M$48</f>
        <v>164</v>
      </c>
      <c r="I46" s="136"/>
      <c r="J46" s="136"/>
      <c r="K46" s="136">
        <f>'実質公債費比率（分子）の構造'!N$48</f>
        <v>168</v>
      </c>
      <c r="L46" s="136"/>
      <c r="M46" s="136"/>
      <c r="N46" s="136">
        <f>'実質公債費比率（分子）の構造'!O$48</f>
        <v>175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204</v>
      </c>
      <c r="C49" s="136"/>
      <c r="D49" s="136"/>
      <c r="E49" s="136">
        <f>'実質公債費比率（分子）の構造'!L$45</f>
        <v>405</v>
      </c>
      <c r="F49" s="136"/>
      <c r="G49" s="136"/>
      <c r="H49" s="136">
        <f>'実質公債費比率（分子）の構造'!M$45</f>
        <v>234</v>
      </c>
      <c r="I49" s="136"/>
      <c r="J49" s="136"/>
      <c r="K49" s="136">
        <f>'実質公債費比率（分子）の構造'!N$45</f>
        <v>235</v>
      </c>
      <c r="L49" s="136"/>
      <c r="M49" s="136"/>
      <c r="N49" s="136">
        <f>'実質公債費比率（分子）の構造'!O$45</f>
        <v>236</v>
      </c>
      <c r="O49" s="136"/>
      <c r="P49" s="136"/>
    </row>
    <row r="50" spans="1:16">
      <c r="A50" s="136" t="s">
        <v>59</v>
      </c>
      <c r="B50" s="136" t="e">
        <f>NA()</f>
        <v>#N/A</v>
      </c>
      <c r="C50" s="136">
        <f>IF(ISNUMBER('実質公債費比率（分子）の構造'!K$53),'実質公債費比率（分子）の構造'!K$53,NA())</f>
        <v>205</v>
      </c>
      <c r="D50" s="136" t="e">
        <f>NA()</f>
        <v>#N/A</v>
      </c>
      <c r="E50" s="136" t="e">
        <f>NA()</f>
        <v>#N/A</v>
      </c>
      <c r="F50" s="136">
        <f>IF(ISNUMBER('実質公債費比率（分子）の構造'!L$53),'実質公債費比率（分子）の構造'!L$53,NA())</f>
        <v>416</v>
      </c>
      <c r="G50" s="136" t="e">
        <f>NA()</f>
        <v>#N/A</v>
      </c>
      <c r="H50" s="136" t="e">
        <f>NA()</f>
        <v>#N/A</v>
      </c>
      <c r="I50" s="136">
        <f>IF(ISNUMBER('実質公債費比率（分子）の構造'!M$53),'実質公債費比率（分子）の構造'!M$53,NA())</f>
        <v>239</v>
      </c>
      <c r="J50" s="136" t="e">
        <f>NA()</f>
        <v>#N/A</v>
      </c>
      <c r="K50" s="136" t="e">
        <f>NA()</f>
        <v>#N/A</v>
      </c>
      <c r="L50" s="136">
        <f>IF(ISNUMBER('実質公債費比率（分子）の構造'!N$53),'実質公債費比率（分子）の構造'!N$53,NA())</f>
        <v>232</v>
      </c>
      <c r="M50" s="136" t="e">
        <f>NA()</f>
        <v>#N/A</v>
      </c>
      <c r="N50" s="136" t="e">
        <f>NA()</f>
        <v>#N/A</v>
      </c>
      <c r="O50" s="136">
        <f>IF(ISNUMBER('実質公債費比率（分子）の構造'!O$53),'実質公債費比率（分子）の構造'!O$53,NA())</f>
        <v>229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2723</v>
      </c>
      <c r="E56" s="135"/>
      <c r="F56" s="135"/>
      <c r="G56" s="135">
        <f>'将来負担比率（分子）の構造'!J$51</f>
        <v>2714</v>
      </c>
      <c r="H56" s="135"/>
      <c r="I56" s="135"/>
      <c r="J56" s="135">
        <f>'将来負担比率（分子）の構造'!K$51</f>
        <v>2815</v>
      </c>
      <c r="K56" s="135"/>
      <c r="L56" s="135"/>
      <c r="M56" s="135">
        <f>'将来負担比率（分子）の構造'!L$51</f>
        <v>2865</v>
      </c>
      <c r="N56" s="135"/>
      <c r="O56" s="135"/>
      <c r="P56" s="135">
        <f>'将来負担比率（分子）の構造'!M$51</f>
        <v>2642</v>
      </c>
    </row>
    <row r="57" spans="1:16">
      <c r="A57" s="135" t="s">
        <v>35</v>
      </c>
      <c r="B57" s="135"/>
      <c r="C57" s="135"/>
      <c r="D57" s="135">
        <f>'将来負担比率（分子）の構造'!I$50</f>
        <v>65</v>
      </c>
      <c r="E57" s="135"/>
      <c r="F57" s="135"/>
      <c r="G57" s="135">
        <f>'将来負担比率（分子）の構造'!J$50</f>
        <v>52</v>
      </c>
      <c r="H57" s="135"/>
      <c r="I57" s="135"/>
      <c r="J57" s="135">
        <f>'将来負担比率（分子）の構造'!K$50</f>
        <v>30</v>
      </c>
      <c r="K57" s="135"/>
      <c r="L57" s="135"/>
      <c r="M57" s="135">
        <f>'将来負担比率（分子）の構造'!L$50</f>
        <v>9</v>
      </c>
      <c r="N57" s="135"/>
      <c r="O57" s="135"/>
      <c r="P57" s="135">
        <f>'将来負担比率（分子）の構造'!M$50</f>
        <v>9</v>
      </c>
    </row>
    <row r="58" spans="1:16">
      <c r="A58" s="135" t="s">
        <v>34</v>
      </c>
      <c r="B58" s="135"/>
      <c r="C58" s="135"/>
      <c r="D58" s="135">
        <f>'将来負担比率（分子）の構造'!I$49</f>
        <v>940</v>
      </c>
      <c r="E58" s="135"/>
      <c r="F58" s="135"/>
      <c r="G58" s="135">
        <f>'将来負担比率（分子）の構造'!J$49</f>
        <v>1436</v>
      </c>
      <c r="H58" s="135"/>
      <c r="I58" s="135"/>
      <c r="J58" s="135">
        <f>'将来負担比率（分子）の構造'!K$49</f>
        <v>1136</v>
      </c>
      <c r="K58" s="135"/>
      <c r="L58" s="135"/>
      <c r="M58" s="135">
        <f>'将来負担比率（分子）の構造'!L$49</f>
        <v>2020</v>
      </c>
      <c r="N58" s="135"/>
      <c r="O58" s="135"/>
      <c r="P58" s="135">
        <f>'将来負担比率（分子）の構造'!M$49</f>
        <v>2619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v>
      </c>
      <c r="C61" s="135"/>
      <c r="D61" s="135"/>
      <c r="E61" s="135">
        <f>'将来負担比率（分子）の構造'!J$46</f>
        <v>10</v>
      </c>
      <c r="F61" s="135"/>
      <c r="G61" s="135"/>
      <c r="H61" s="135">
        <f>'将来負担比率（分子）の構造'!K$46</f>
        <v>9</v>
      </c>
      <c r="I61" s="135"/>
      <c r="J61" s="135"/>
      <c r="K61" s="135">
        <f>'将来負担比率（分子）の構造'!L$46</f>
        <v>8</v>
      </c>
      <c r="L61" s="135"/>
      <c r="M61" s="135"/>
      <c r="N61" s="135">
        <f>'将来負担比率（分子）の構造'!M$46</f>
        <v>7</v>
      </c>
      <c r="O61" s="135"/>
      <c r="P61" s="135"/>
    </row>
    <row r="62" spans="1:16">
      <c r="A62" s="135" t="s">
        <v>29</v>
      </c>
      <c r="B62" s="135">
        <f>'将来負担比率（分子）の構造'!I$45</f>
        <v>502</v>
      </c>
      <c r="C62" s="135"/>
      <c r="D62" s="135"/>
      <c r="E62" s="135">
        <f>'将来負担比率（分子）の構造'!J$45</f>
        <v>493</v>
      </c>
      <c r="F62" s="135"/>
      <c r="G62" s="135"/>
      <c r="H62" s="135">
        <f>'将来負担比率（分子）の構造'!K$45</f>
        <v>461</v>
      </c>
      <c r="I62" s="135"/>
      <c r="J62" s="135"/>
      <c r="K62" s="135">
        <f>'将来負担比率（分子）の構造'!L$45</f>
        <v>477</v>
      </c>
      <c r="L62" s="135"/>
      <c r="M62" s="135"/>
      <c r="N62" s="135">
        <f>'将来負担比率（分子）の構造'!M$45</f>
        <v>370</v>
      </c>
      <c r="O62" s="135"/>
      <c r="P62" s="135"/>
    </row>
    <row r="63" spans="1:16">
      <c r="A63" s="135" t="s">
        <v>28</v>
      </c>
      <c r="B63" s="135">
        <f>'将来負担比率（分子）の構造'!I$44</f>
        <v>126</v>
      </c>
      <c r="C63" s="135"/>
      <c r="D63" s="135"/>
      <c r="E63" s="135">
        <f>'将来負担比率（分子）の構造'!J$44</f>
        <v>136</v>
      </c>
      <c r="F63" s="135"/>
      <c r="G63" s="135"/>
      <c r="H63" s="135">
        <f>'将来負担比率（分子）の構造'!K$44</f>
        <v>115</v>
      </c>
      <c r="I63" s="135"/>
      <c r="J63" s="135"/>
      <c r="K63" s="135">
        <f>'将来負担比率（分子）の構造'!L$44</f>
        <v>105</v>
      </c>
      <c r="L63" s="135"/>
      <c r="M63" s="135"/>
      <c r="N63" s="135">
        <f>'将来負担比率（分子）の構造'!M$44</f>
        <v>90</v>
      </c>
      <c r="O63" s="135"/>
      <c r="P63" s="135"/>
    </row>
    <row r="64" spans="1:16">
      <c r="A64" s="135" t="s">
        <v>27</v>
      </c>
      <c r="B64" s="135">
        <f>'将来負担比率（分子）の構造'!I$43</f>
        <v>2054</v>
      </c>
      <c r="C64" s="135"/>
      <c r="D64" s="135"/>
      <c r="E64" s="135">
        <f>'将来負担比率（分子）の構造'!J$43</f>
        <v>1949</v>
      </c>
      <c r="F64" s="135"/>
      <c r="G64" s="135"/>
      <c r="H64" s="135">
        <f>'将来負担比率（分子）の構造'!K$43</f>
        <v>1840</v>
      </c>
      <c r="I64" s="135"/>
      <c r="J64" s="135"/>
      <c r="K64" s="135">
        <f>'将来負担比率（分子）の構造'!L$43</f>
        <v>1769</v>
      </c>
      <c r="L64" s="135"/>
      <c r="M64" s="135"/>
      <c r="N64" s="135">
        <f>'将来負担比率（分子）の構造'!M$43</f>
        <v>1507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2977</v>
      </c>
      <c r="C66" s="135"/>
      <c r="D66" s="135"/>
      <c r="E66" s="135">
        <f>'将来負担比率（分子）の構造'!J$41</f>
        <v>2627</v>
      </c>
      <c r="F66" s="135"/>
      <c r="G66" s="135"/>
      <c r="H66" s="135">
        <f>'将来負担比率（分子）の構造'!K$41</f>
        <v>2651</v>
      </c>
      <c r="I66" s="135"/>
      <c r="J66" s="135"/>
      <c r="K66" s="135">
        <f>'将来負担比率（分子）の構造'!L$41</f>
        <v>2872</v>
      </c>
      <c r="L66" s="135"/>
      <c r="M66" s="135"/>
      <c r="N66" s="135">
        <f>'将来負担比率（分子）の構造'!M$41</f>
        <v>2585</v>
      </c>
      <c r="O66" s="135"/>
      <c r="P66" s="135"/>
    </row>
    <row r="67" spans="1:16">
      <c r="A67" s="135" t="s">
        <v>63</v>
      </c>
      <c r="B67" s="135" t="e">
        <f>NA()</f>
        <v>#N/A</v>
      </c>
      <c r="C67" s="135">
        <f>IF(ISNUMBER('将来負担比率（分子）の構造'!I$52), IF('将来負担比率（分子）の構造'!I$52 &lt; 0, 0, '将来負担比率（分子）の構造'!I$52), NA())</f>
        <v>1942</v>
      </c>
      <c r="D67" s="135" t="e">
        <f>NA()</f>
        <v>#N/A</v>
      </c>
      <c r="E67" s="135" t="e">
        <f>NA()</f>
        <v>#N/A</v>
      </c>
      <c r="F67" s="135">
        <f>IF(ISNUMBER('将来負担比率（分子）の構造'!J$52), IF('将来負担比率（分子）の構造'!J$52 &lt; 0, 0, '将来負担比率（分子）の構造'!J$52), NA())</f>
        <v>1012</v>
      </c>
      <c r="G67" s="135" t="e">
        <f>NA()</f>
        <v>#N/A</v>
      </c>
      <c r="H67" s="135" t="e">
        <f>NA()</f>
        <v>#N/A</v>
      </c>
      <c r="I67" s="135">
        <f>IF(ISNUMBER('将来負担比率（分子）の構造'!K$52), IF('将来負担比率（分子）の構造'!K$52 &lt; 0, 0, '将来負担比率（分子）の構造'!K$52), NA())</f>
        <v>1094</v>
      </c>
      <c r="J67" s="135" t="e">
        <f>NA()</f>
        <v>#N/A</v>
      </c>
      <c r="K67" s="135" t="e">
        <f>NA()</f>
        <v>#N/A</v>
      </c>
      <c r="L67" s="135">
        <f>IF(ISNUMBER('将来負担比率（分子）の構造'!L$52), IF('将来負担比率（分子）の構造'!L$52 &lt; 0, 0, '将来負担比率（分子）の構造'!L$52), NA())</f>
        <v>337</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3155452</v>
      </c>
      <c r="S5" s="583"/>
      <c r="T5" s="583"/>
      <c r="U5" s="583"/>
      <c r="V5" s="583"/>
      <c r="W5" s="583"/>
      <c r="X5" s="583"/>
      <c r="Y5" s="584"/>
      <c r="Z5" s="585">
        <v>24.6</v>
      </c>
      <c r="AA5" s="585"/>
      <c r="AB5" s="585"/>
      <c r="AC5" s="585"/>
      <c r="AD5" s="586">
        <v>3155452</v>
      </c>
      <c r="AE5" s="586"/>
      <c r="AF5" s="586"/>
      <c r="AG5" s="586"/>
      <c r="AH5" s="586"/>
      <c r="AI5" s="586"/>
      <c r="AJ5" s="586"/>
      <c r="AK5" s="586"/>
      <c r="AL5" s="587">
        <v>96.8</v>
      </c>
      <c r="AM5" s="588"/>
      <c r="AN5" s="588"/>
      <c r="AO5" s="589"/>
      <c r="AP5" s="579" t="s">
        <v>209</v>
      </c>
      <c r="AQ5" s="580"/>
      <c r="AR5" s="580"/>
      <c r="AS5" s="580"/>
      <c r="AT5" s="580"/>
      <c r="AU5" s="580"/>
      <c r="AV5" s="580"/>
      <c r="AW5" s="580"/>
      <c r="AX5" s="580"/>
      <c r="AY5" s="580"/>
      <c r="AZ5" s="580"/>
      <c r="BA5" s="580"/>
      <c r="BB5" s="580"/>
      <c r="BC5" s="580"/>
      <c r="BD5" s="580"/>
      <c r="BE5" s="580"/>
      <c r="BF5" s="581"/>
      <c r="BG5" s="593">
        <v>3155452</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27012</v>
      </c>
      <c r="S6" s="594"/>
      <c r="T6" s="594"/>
      <c r="U6" s="594"/>
      <c r="V6" s="594"/>
      <c r="W6" s="594"/>
      <c r="X6" s="594"/>
      <c r="Y6" s="595"/>
      <c r="Z6" s="596">
        <v>0.2</v>
      </c>
      <c r="AA6" s="596"/>
      <c r="AB6" s="596"/>
      <c r="AC6" s="596"/>
      <c r="AD6" s="597">
        <v>27012</v>
      </c>
      <c r="AE6" s="597"/>
      <c r="AF6" s="597"/>
      <c r="AG6" s="597"/>
      <c r="AH6" s="597"/>
      <c r="AI6" s="597"/>
      <c r="AJ6" s="597"/>
      <c r="AK6" s="597"/>
      <c r="AL6" s="598">
        <v>0.8</v>
      </c>
      <c r="AM6" s="599"/>
      <c r="AN6" s="599"/>
      <c r="AO6" s="600"/>
      <c r="AP6" s="590" t="s">
        <v>215</v>
      </c>
      <c r="AQ6" s="591"/>
      <c r="AR6" s="591"/>
      <c r="AS6" s="591"/>
      <c r="AT6" s="591"/>
      <c r="AU6" s="591"/>
      <c r="AV6" s="591"/>
      <c r="AW6" s="591"/>
      <c r="AX6" s="591"/>
      <c r="AY6" s="591"/>
      <c r="AZ6" s="591"/>
      <c r="BA6" s="591"/>
      <c r="BB6" s="591"/>
      <c r="BC6" s="591"/>
      <c r="BD6" s="591"/>
      <c r="BE6" s="591"/>
      <c r="BF6" s="592"/>
      <c r="BG6" s="593">
        <v>3155452</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74428</v>
      </c>
      <c r="CS6" s="594"/>
      <c r="CT6" s="594"/>
      <c r="CU6" s="594"/>
      <c r="CV6" s="594"/>
      <c r="CW6" s="594"/>
      <c r="CX6" s="594"/>
      <c r="CY6" s="595"/>
      <c r="CZ6" s="596">
        <v>0.7</v>
      </c>
      <c r="DA6" s="596"/>
      <c r="DB6" s="596"/>
      <c r="DC6" s="596"/>
      <c r="DD6" s="602" t="s">
        <v>210</v>
      </c>
      <c r="DE6" s="594"/>
      <c r="DF6" s="594"/>
      <c r="DG6" s="594"/>
      <c r="DH6" s="594"/>
      <c r="DI6" s="594"/>
      <c r="DJ6" s="594"/>
      <c r="DK6" s="594"/>
      <c r="DL6" s="594"/>
      <c r="DM6" s="594"/>
      <c r="DN6" s="594"/>
      <c r="DO6" s="594"/>
      <c r="DP6" s="595"/>
      <c r="DQ6" s="602">
        <v>74428</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1020</v>
      </c>
      <c r="S7" s="594"/>
      <c r="T7" s="594"/>
      <c r="U7" s="594"/>
      <c r="V7" s="594"/>
      <c r="W7" s="594"/>
      <c r="X7" s="594"/>
      <c r="Y7" s="595"/>
      <c r="Z7" s="596">
        <v>0</v>
      </c>
      <c r="AA7" s="596"/>
      <c r="AB7" s="596"/>
      <c r="AC7" s="596"/>
      <c r="AD7" s="597">
        <v>1020</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443583</v>
      </c>
      <c r="BH7" s="594"/>
      <c r="BI7" s="594"/>
      <c r="BJ7" s="594"/>
      <c r="BK7" s="594"/>
      <c r="BL7" s="594"/>
      <c r="BM7" s="594"/>
      <c r="BN7" s="595"/>
      <c r="BO7" s="596">
        <v>14.1</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1767442</v>
      </c>
      <c r="CS7" s="594"/>
      <c r="CT7" s="594"/>
      <c r="CU7" s="594"/>
      <c r="CV7" s="594"/>
      <c r="CW7" s="594"/>
      <c r="CX7" s="594"/>
      <c r="CY7" s="595"/>
      <c r="CZ7" s="596">
        <v>15.5</v>
      </c>
      <c r="DA7" s="596"/>
      <c r="DB7" s="596"/>
      <c r="DC7" s="596"/>
      <c r="DD7" s="602">
        <v>176155</v>
      </c>
      <c r="DE7" s="594"/>
      <c r="DF7" s="594"/>
      <c r="DG7" s="594"/>
      <c r="DH7" s="594"/>
      <c r="DI7" s="594"/>
      <c r="DJ7" s="594"/>
      <c r="DK7" s="594"/>
      <c r="DL7" s="594"/>
      <c r="DM7" s="594"/>
      <c r="DN7" s="594"/>
      <c r="DO7" s="594"/>
      <c r="DP7" s="595"/>
      <c r="DQ7" s="602">
        <v>1096920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2704</v>
      </c>
      <c r="S8" s="594"/>
      <c r="T8" s="594"/>
      <c r="U8" s="594"/>
      <c r="V8" s="594"/>
      <c r="W8" s="594"/>
      <c r="X8" s="594"/>
      <c r="Y8" s="595"/>
      <c r="Z8" s="596">
        <v>0</v>
      </c>
      <c r="AA8" s="596"/>
      <c r="AB8" s="596"/>
      <c r="AC8" s="596"/>
      <c r="AD8" s="597">
        <v>2704</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8772</v>
      </c>
      <c r="BH8" s="594"/>
      <c r="BI8" s="594"/>
      <c r="BJ8" s="594"/>
      <c r="BK8" s="594"/>
      <c r="BL8" s="594"/>
      <c r="BM8" s="594"/>
      <c r="BN8" s="595"/>
      <c r="BO8" s="596">
        <v>0.3</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4512714</v>
      </c>
      <c r="CS8" s="594"/>
      <c r="CT8" s="594"/>
      <c r="CU8" s="594"/>
      <c r="CV8" s="594"/>
      <c r="CW8" s="594"/>
      <c r="CX8" s="594"/>
      <c r="CY8" s="595"/>
      <c r="CZ8" s="596">
        <v>39.6</v>
      </c>
      <c r="DA8" s="596"/>
      <c r="DB8" s="596"/>
      <c r="DC8" s="596"/>
      <c r="DD8" s="602">
        <v>181228</v>
      </c>
      <c r="DE8" s="594"/>
      <c r="DF8" s="594"/>
      <c r="DG8" s="594"/>
      <c r="DH8" s="594"/>
      <c r="DI8" s="594"/>
      <c r="DJ8" s="594"/>
      <c r="DK8" s="594"/>
      <c r="DL8" s="594"/>
      <c r="DM8" s="594"/>
      <c r="DN8" s="594"/>
      <c r="DO8" s="594"/>
      <c r="DP8" s="595"/>
      <c r="DQ8" s="602">
        <v>607045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1419</v>
      </c>
      <c r="S9" s="594"/>
      <c r="T9" s="594"/>
      <c r="U9" s="594"/>
      <c r="V9" s="594"/>
      <c r="W9" s="594"/>
      <c r="X9" s="594"/>
      <c r="Y9" s="595"/>
      <c r="Z9" s="596">
        <v>0</v>
      </c>
      <c r="AA9" s="596"/>
      <c r="AB9" s="596"/>
      <c r="AC9" s="596"/>
      <c r="AD9" s="597">
        <v>1419</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287830</v>
      </c>
      <c r="BH9" s="594"/>
      <c r="BI9" s="594"/>
      <c r="BJ9" s="594"/>
      <c r="BK9" s="594"/>
      <c r="BL9" s="594"/>
      <c r="BM9" s="594"/>
      <c r="BN9" s="595"/>
      <c r="BO9" s="596">
        <v>9.1</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538329</v>
      </c>
      <c r="CS9" s="594"/>
      <c r="CT9" s="594"/>
      <c r="CU9" s="594"/>
      <c r="CV9" s="594"/>
      <c r="CW9" s="594"/>
      <c r="CX9" s="594"/>
      <c r="CY9" s="595"/>
      <c r="CZ9" s="596">
        <v>4.7</v>
      </c>
      <c r="DA9" s="596"/>
      <c r="DB9" s="596"/>
      <c r="DC9" s="596"/>
      <c r="DD9" s="602">
        <v>176086</v>
      </c>
      <c r="DE9" s="594"/>
      <c r="DF9" s="594"/>
      <c r="DG9" s="594"/>
      <c r="DH9" s="594"/>
      <c r="DI9" s="594"/>
      <c r="DJ9" s="594"/>
      <c r="DK9" s="594"/>
      <c r="DL9" s="594"/>
      <c r="DM9" s="594"/>
      <c r="DN9" s="594"/>
      <c r="DO9" s="594"/>
      <c r="DP9" s="595"/>
      <c r="DQ9" s="602">
        <v>289042</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64399</v>
      </c>
      <c r="S10" s="594"/>
      <c r="T10" s="594"/>
      <c r="U10" s="594"/>
      <c r="V10" s="594"/>
      <c r="W10" s="594"/>
      <c r="X10" s="594"/>
      <c r="Y10" s="595"/>
      <c r="Z10" s="596">
        <v>0.5</v>
      </c>
      <c r="AA10" s="596"/>
      <c r="AB10" s="596"/>
      <c r="AC10" s="596"/>
      <c r="AD10" s="597">
        <v>64399</v>
      </c>
      <c r="AE10" s="597"/>
      <c r="AF10" s="597"/>
      <c r="AG10" s="597"/>
      <c r="AH10" s="597"/>
      <c r="AI10" s="597"/>
      <c r="AJ10" s="597"/>
      <c r="AK10" s="597"/>
      <c r="AL10" s="598">
        <v>2</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35964</v>
      </c>
      <c r="BH10" s="594"/>
      <c r="BI10" s="594"/>
      <c r="BJ10" s="594"/>
      <c r="BK10" s="594"/>
      <c r="BL10" s="594"/>
      <c r="BM10" s="594"/>
      <c r="BN10" s="595"/>
      <c r="BO10" s="596">
        <v>1.1000000000000001</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50033</v>
      </c>
      <c r="CS10" s="594"/>
      <c r="CT10" s="594"/>
      <c r="CU10" s="594"/>
      <c r="CV10" s="594"/>
      <c r="CW10" s="594"/>
      <c r="CX10" s="594"/>
      <c r="CY10" s="595"/>
      <c r="CZ10" s="596">
        <v>0.4</v>
      </c>
      <c r="DA10" s="596"/>
      <c r="DB10" s="596"/>
      <c r="DC10" s="596"/>
      <c r="DD10" s="602" t="s">
        <v>222</v>
      </c>
      <c r="DE10" s="594"/>
      <c r="DF10" s="594"/>
      <c r="DG10" s="594"/>
      <c r="DH10" s="594"/>
      <c r="DI10" s="594"/>
      <c r="DJ10" s="594"/>
      <c r="DK10" s="594"/>
      <c r="DL10" s="594"/>
      <c r="DM10" s="594"/>
      <c r="DN10" s="594"/>
      <c r="DO10" s="594"/>
      <c r="DP10" s="595"/>
      <c r="DQ10" s="602">
        <v>98</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111017</v>
      </c>
      <c r="BH11" s="594"/>
      <c r="BI11" s="594"/>
      <c r="BJ11" s="594"/>
      <c r="BK11" s="594"/>
      <c r="BL11" s="594"/>
      <c r="BM11" s="594"/>
      <c r="BN11" s="595"/>
      <c r="BO11" s="596">
        <v>3.5</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174970</v>
      </c>
      <c r="CS11" s="594"/>
      <c r="CT11" s="594"/>
      <c r="CU11" s="594"/>
      <c r="CV11" s="594"/>
      <c r="CW11" s="594"/>
      <c r="CX11" s="594"/>
      <c r="CY11" s="595"/>
      <c r="CZ11" s="596">
        <v>1.5</v>
      </c>
      <c r="DA11" s="596"/>
      <c r="DB11" s="596"/>
      <c r="DC11" s="596"/>
      <c r="DD11" s="602">
        <v>11617</v>
      </c>
      <c r="DE11" s="594"/>
      <c r="DF11" s="594"/>
      <c r="DG11" s="594"/>
      <c r="DH11" s="594"/>
      <c r="DI11" s="594"/>
      <c r="DJ11" s="594"/>
      <c r="DK11" s="594"/>
      <c r="DL11" s="594"/>
      <c r="DM11" s="594"/>
      <c r="DN11" s="594"/>
      <c r="DO11" s="594"/>
      <c r="DP11" s="595"/>
      <c r="DQ11" s="602">
        <v>100234</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2634022</v>
      </c>
      <c r="BH12" s="594"/>
      <c r="BI12" s="594"/>
      <c r="BJ12" s="594"/>
      <c r="BK12" s="594"/>
      <c r="BL12" s="594"/>
      <c r="BM12" s="594"/>
      <c r="BN12" s="595"/>
      <c r="BO12" s="596">
        <v>83.5</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96070</v>
      </c>
      <c r="CS12" s="594"/>
      <c r="CT12" s="594"/>
      <c r="CU12" s="594"/>
      <c r="CV12" s="594"/>
      <c r="CW12" s="594"/>
      <c r="CX12" s="594"/>
      <c r="CY12" s="595"/>
      <c r="CZ12" s="596">
        <v>0.8</v>
      </c>
      <c r="DA12" s="596"/>
      <c r="DB12" s="596"/>
      <c r="DC12" s="596"/>
      <c r="DD12" s="602">
        <v>23796</v>
      </c>
      <c r="DE12" s="594"/>
      <c r="DF12" s="594"/>
      <c r="DG12" s="594"/>
      <c r="DH12" s="594"/>
      <c r="DI12" s="594"/>
      <c r="DJ12" s="594"/>
      <c r="DK12" s="594"/>
      <c r="DL12" s="594"/>
      <c r="DM12" s="594"/>
      <c r="DN12" s="594"/>
      <c r="DO12" s="594"/>
      <c r="DP12" s="595"/>
      <c r="DQ12" s="602">
        <v>86906</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3645</v>
      </c>
      <c r="S13" s="594"/>
      <c r="T13" s="594"/>
      <c r="U13" s="594"/>
      <c r="V13" s="594"/>
      <c r="W13" s="594"/>
      <c r="X13" s="594"/>
      <c r="Y13" s="595"/>
      <c r="Z13" s="596">
        <v>0</v>
      </c>
      <c r="AA13" s="596"/>
      <c r="AB13" s="596"/>
      <c r="AC13" s="596"/>
      <c r="AD13" s="597">
        <v>3645</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2631664</v>
      </c>
      <c r="BH13" s="594"/>
      <c r="BI13" s="594"/>
      <c r="BJ13" s="594"/>
      <c r="BK13" s="594"/>
      <c r="BL13" s="594"/>
      <c r="BM13" s="594"/>
      <c r="BN13" s="595"/>
      <c r="BO13" s="596">
        <v>83.4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2404361</v>
      </c>
      <c r="CS13" s="594"/>
      <c r="CT13" s="594"/>
      <c r="CU13" s="594"/>
      <c r="CV13" s="594"/>
      <c r="CW13" s="594"/>
      <c r="CX13" s="594"/>
      <c r="CY13" s="595"/>
      <c r="CZ13" s="596">
        <v>21.1</v>
      </c>
      <c r="DA13" s="596"/>
      <c r="DB13" s="596"/>
      <c r="DC13" s="596"/>
      <c r="DD13" s="602">
        <v>1202291</v>
      </c>
      <c r="DE13" s="594"/>
      <c r="DF13" s="594"/>
      <c r="DG13" s="594"/>
      <c r="DH13" s="594"/>
      <c r="DI13" s="594"/>
      <c r="DJ13" s="594"/>
      <c r="DK13" s="594"/>
      <c r="DL13" s="594"/>
      <c r="DM13" s="594"/>
      <c r="DN13" s="594"/>
      <c r="DO13" s="594"/>
      <c r="DP13" s="595"/>
      <c r="DQ13" s="602">
        <v>1580043</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11243</v>
      </c>
      <c r="BH14" s="594"/>
      <c r="BI14" s="594"/>
      <c r="BJ14" s="594"/>
      <c r="BK14" s="594"/>
      <c r="BL14" s="594"/>
      <c r="BM14" s="594"/>
      <c r="BN14" s="595"/>
      <c r="BO14" s="596">
        <v>0.4</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211118</v>
      </c>
      <c r="CS14" s="594"/>
      <c r="CT14" s="594"/>
      <c r="CU14" s="594"/>
      <c r="CV14" s="594"/>
      <c r="CW14" s="594"/>
      <c r="CX14" s="594"/>
      <c r="CY14" s="595"/>
      <c r="CZ14" s="596">
        <v>1.9</v>
      </c>
      <c r="DA14" s="596"/>
      <c r="DB14" s="596"/>
      <c r="DC14" s="596"/>
      <c r="DD14" s="602">
        <v>3624</v>
      </c>
      <c r="DE14" s="594"/>
      <c r="DF14" s="594"/>
      <c r="DG14" s="594"/>
      <c r="DH14" s="594"/>
      <c r="DI14" s="594"/>
      <c r="DJ14" s="594"/>
      <c r="DK14" s="594"/>
      <c r="DL14" s="594"/>
      <c r="DM14" s="594"/>
      <c r="DN14" s="594"/>
      <c r="DO14" s="594"/>
      <c r="DP14" s="595"/>
      <c r="DQ14" s="602">
        <v>205962</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990</v>
      </c>
      <c r="S15" s="594"/>
      <c r="T15" s="594"/>
      <c r="U15" s="594"/>
      <c r="V15" s="594"/>
      <c r="W15" s="594"/>
      <c r="X15" s="594"/>
      <c r="Y15" s="595"/>
      <c r="Z15" s="596">
        <v>0</v>
      </c>
      <c r="AA15" s="596"/>
      <c r="AB15" s="596"/>
      <c r="AC15" s="596"/>
      <c r="AD15" s="597">
        <v>990</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66604</v>
      </c>
      <c r="BH15" s="594"/>
      <c r="BI15" s="594"/>
      <c r="BJ15" s="594"/>
      <c r="BK15" s="594"/>
      <c r="BL15" s="594"/>
      <c r="BM15" s="594"/>
      <c r="BN15" s="595"/>
      <c r="BO15" s="596">
        <v>2.1</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625542</v>
      </c>
      <c r="CS15" s="594"/>
      <c r="CT15" s="594"/>
      <c r="CU15" s="594"/>
      <c r="CV15" s="594"/>
      <c r="CW15" s="594"/>
      <c r="CX15" s="594"/>
      <c r="CY15" s="595"/>
      <c r="CZ15" s="596">
        <v>5.5</v>
      </c>
      <c r="DA15" s="596"/>
      <c r="DB15" s="596"/>
      <c r="DC15" s="596"/>
      <c r="DD15" s="602">
        <v>227818</v>
      </c>
      <c r="DE15" s="594"/>
      <c r="DF15" s="594"/>
      <c r="DG15" s="594"/>
      <c r="DH15" s="594"/>
      <c r="DI15" s="594"/>
      <c r="DJ15" s="594"/>
      <c r="DK15" s="594"/>
      <c r="DL15" s="594"/>
      <c r="DM15" s="594"/>
      <c r="DN15" s="594"/>
      <c r="DO15" s="594"/>
      <c r="DP15" s="595"/>
      <c r="DQ15" s="602">
        <v>331483</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1578360</v>
      </c>
      <c r="S16" s="594"/>
      <c r="T16" s="594"/>
      <c r="U16" s="594"/>
      <c r="V16" s="594"/>
      <c r="W16" s="594"/>
      <c r="X16" s="594"/>
      <c r="Y16" s="595"/>
      <c r="Z16" s="596">
        <v>12.3</v>
      </c>
      <c r="AA16" s="596"/>
      <c r="AB16" s="596"/>
      <c r="AC16" s="596"/>
      <c r="AD16" s="597" t="s">
        <v>222</v>
      </c>
      <c r="AE16" s="597"/>
      <c r="AF16" s="597"/>
      <c r="AG16" s="597"/>
      <c r="AH16" s="597"/>
      <c r="AI16" s="597"/>
      <c r="AJ16" s="597"/>
      <c r="AK16" s="597"/>
      <c r="AL16" s="598" t="s">
        <v>222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610714</v>
      </c>
      <c r="CS16" s="594"/>
      <c r="CT16" s="594"/>
      <c r="CU16" s="594"/>
      <c r="CV16" s="594"/>
      <c r="CW16" s="594"/>
      <c r="CX16" s="594"/>
      <c r="CY16" s="595"/>
      <c r="CZ16" s="596">
        <v>5.4</v>
      </c>
      <c r="DA16" s="596"/>
      <c r="DB16" s="596"/>
      <c r="DC16" s="596"/>
      <c r="DD16" s="602" t="s">
        <v>222</v>
      </c>
      <c r="DE16" s="594"/>
      <c r="DF16" s="594"/>
      <c r="DG16" s="594"/>
      <c r="DH16" s="594"/>
      <c r="DI16" s="594"/>
      <c r="DJ16" s="594"/>
      <c r="DK16" s="594"/>
      <c r="DL16" s="594"/>
      <c r="DM16" s="594"/>
      <c r="DN16" s="594"/>
      <c r="DO16" s="594"/>
      <c r="DP16" s="595"/>
      <c r="DQ16" s="602">
        <v>29930</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t="s">
        <v>222</v>
      </c>
      <c r="S17" s="594"/>
      <c r="T17" s="594"/>
      <c r="U17" s="594"/>
      <c r="V17" s="594"/>
      <c r="W17" s="594"/>
      <c r="X17" s="594"/>
      <c r="Y17" s="595"/>
      <c r="Z17" s="596" t="s">
        <v>222</v>
      </c>
      <c r="AA17" s="596"/>
      <c r="AB17" s="596"/>
      <c r="AC17" s="596"/>
      <c r="AD17" s="597" t="s">
        <v>222</v>
      </c>
      <c r="AE17" s="597"/>
      <c r="AF17" s="597"/>
      <c r="AG17" s="597"/>
      <c r="AH17" s="597"/>
      <c r="AI17" s="597"/>
      <c r="AJ17" s="597"/>
      <c r="AK17" s="597"/>
      <c r="AL17" s="598" t="s">
        <v>222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336927</v>
      </c>
      <c r="CS17" s="594"/>
      <c r="CT17" s="594"/>
      <c r="CU17" s="594"/>
      <c r="CV17" s="594"/>
      <c r="CW17" s="594"/>
      <c r="CX17" s="594"/>
      <c r="CY17" s="595"/>
      <c r="CZ17" s="596">
        <v>3</v>
      </c>
      <c r="DA17" s="596"/>
      <c r="DB17" s="596"/>
      <c r="DC17" s="596"/>
      <c r="DD17" s="602" t="s">
        <v>222</v>
      </c>
      <c r="DE17" s="594"/>
      <c r="DF17" s="594"/>
      <c r="DG17" s="594"/>
      <c r="DH17" s="594"/>
      <c r="DI17" s="594"/>
      <c r="DJ17" s="594"/>
      <c r="DK17" s="594"/>
      <c r="DL17" s="594"/>
      <c r="DM17" s="594"/>
      <c r="DN17" s="594"/>
      <c r="DO17" s="594"/>
      <c r="DP17" s="595"/>
      <c r="DQ17" s="602">
        <v>336927</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26357</v>
      </c>
      <c r="S18" s="594"/>
      <c r="T18" s="594"/>
      <c r="U18" s="594"/>
      <c r="V18" s="594"/>
      <c r="W18" s="594"/>
      <c r="X18" s="594"/>
      <c r="Y18" s="595"/>
      <c r="Z18" s="596">
        <v>0.2</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1552003</v>
      </c>
      <c r="S19" s="594"/>
      <c r="T19" s="594"/>
      <c r="U19" s="594"/>
      <c r="V19" s="594"/>
      <c r="W19" s="594"/>
      <c r="X19" s="594"/>
      <c r="Y19" s="595"/>
      <c r="Z19" s="596">
        <v>12.1</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4835001</v>
      </c>
      <c r="S20" s="594"/>
      <c r="T20" s="594"/>
      <c r="U20" s="594"/>
      <c r="V20" s="594"/>
      <c r="W20" s="594"/>
      <c r="X20" s="594"/>
      <c r="Y20" s="595"/>
      <c r="Z20" s="596">
        <v>37.799999999999997</v>
      </c>
      <c r="AA20" s="596"/>
      <c r="AB20" s="596"/>
      <c r="AC20" s="596"/>
      <c r="AD20" s="597">
        <v>3256641</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11402648</v>
      </c>
      <c r="CS20" s="594"/>
      <c r="CT20" s="594"/>
      <c r="CU20" s="594"/>
      <c r="CV20" s="594"/>
      <c r="CW20" s="594"/>
      <c r="CX20" s="594"/>
      <c r="CY20" s="595"/>
      <c r="CZ20" s="596">
        <v>100</v>
      </c>
      <c r="DA20" s="596"/>
      <c r="DB20" s="596"/>
      <c r="DC20" s="596"/>
      <c r="DD20" s="602">
        <v>2002615</v>
      </c>
      <c r="DE20" s="594"/>
      <c r="DF20" s="594"/>
      <c r="DG20" s="594"/>
      <c r="DH20" s="594"/>
      <c r="DI20" s="594"/>
      <c r="DJ20" s="594"/>
      <c r="DK20" s="594"/>
      <c r="DL20" s="594"/>
      <c r="DM20" s="594"/>
      <c r="DN20" s="594"/>
      <c r="DO20" s="594"/>
      <c r="DP20" s="595"/>
      <c r="DQ20" s="602">
        <v>4739018</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548</v>
      </c>
      <c r="S21" s="594"/>
      <c r="T21" s="594"/>
      <c r="U21" s="594"/>
      <c r="V21" s="594"/>
      <c r="W21" s="594"/>
      <c r="X21" s="594"/>
      <c r="Y21" s="595"/>
      <c r="Z21" s="596">
        <v>0</v>
      </c>
      <c r="AA21" s="596"/>
      <c r="AB21" s="596"/>
      <c r="AC21" s="596"/>
      <c r="AD21" s="597">
        <v>548</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3597</v>
      </c>
      <c r="S22" s="594"/>
      <c r="T22" s="594"/>
      <c r="U22" s="594"/>
      <c r="V22" s="594"/>
      <c r="W22" s="594"/>
      <c r="X22" s="594"/>
      <c r="Y22" s="595"/>
      <c r="Z22" s="596">
        <v>0</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15535</v>
      </c>
      <c r="S23" s="594"/>
      <c r="T23" s="594"/>
      <c r="U23" s="594"/>
      <c r="V23" s="594"/>
      <c r="W23" s="594"/>
      <c r="X23" s="594"/>
      <c r="Y23" s="595"/>
      <c r="Z23" s="596">
        <v>0.1</v>
      </c>
      <c r="AA23" s="596"/>
      <c r="AB23" s="596"/>
      <c r="AC23" s="596"/>
      <c r="AD23" s="597">
        <v>2244</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4530</v>
      </c>
      <c r="S24" s="594"/>
      <c r="T24" s="594"/>
      <c r="U24" s="594"/>
      <c r="V24" s="594"/>
      <c r="W24" s="594"/>
      <c r="X24" s="594"/>
      <c r="Y24" s="595"/>
      <c r="Z24" s="596">
        <v>0</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1199623</v>
      </c>
      <c r="CS24" s="583"/>
      <c r="CT24" s="583"/>
      <c r="CU24" s="583"/>
      <c r="CV24" s="583"/>
      <c r="CW24" s="583"/>
      <c r="CX24" s="583"/>
      <c r="CY24" s="584"/>
      <c r="CZ24" s="622">
        <v>10.5</v>
      </c>
      <c r="DA24" s="623"/>
      <c r="DB24" s="623"/>
      <c r="DC24" s="624"/>
      <c r="DD24" s="621">
        <v>1021746</v>
      </c>
      <c r="DE24" s="583"/>
      <c r="DF24" s="583"/>
      <c r="DG24" s="583"/>
      <c r="DH24" s="583"/>
      <c r="DI24" s="583"/>
      <c r="DJ24" s="583"/>
      <c r="DK24" s="584"/>
      <c r="DL24" s="621">
        <v>859110</v>
      </c>
      <c r="DM24" s="583"/>
      <c r="DN24" s="583"/>
      <c r="DO24" s="583"/>
      <c r="DP24" s="583"/>
      <c r="DQ24" s="583"/>
      <c r="DR24" s="583"/>
      <c r="DS24" s="583"/>
      <c r="DT24" s="583"/>
      <c r="DU24" s="583"/>
      <c r="DV24" s="584"/>
      <c r="DW24" s="587">
        <v>26.3</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1951950</v>
      </c>
      <c r="S25" s="594"/>
      <c r="T25" s="594"/>
      <c r="U25" s="594"/>
      <c r="V25" s="594"/>
      <c r="W25" s="594"/>
      <c r="X25" s="594"/>
      <c r="Y25" s="595"/>
      <c r="Z25" s="596">
        <v>15.2</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634700</v>
      </c>
      <c r="CS25" s="613"/>
      <c r="CT25" s="613"/>
      <c r="CU25" s="613"/>
      <c r="CV25" s="613"/>
      <c r="CW25" s="613"/>
      <c r="CX25" s="613"/>
      <c r="CY25" s="614"/>
      <c r="CZ25" s="627">
        <v>5.6</v>
      </c>
      <c r="DA25" s="628"/>
      <c r="DB25" s="628"/>
      <c r="DC25" s="629"/>
      <c r="DD25" s="602">
        <v>618224</v>
      </c>
      <c r="DE25" s="613"/>
      <c r="DF25" s="613"/>
      <c r="DG25" s="613"/>
      <c r="DH25" s="613"/>
      <c r="DI25" s="613"/>
      <c r="DJ25" s="613"/>
      <c r="DK25" s="614"/>
      <c r="DL25" s="602">
        <v>574181</v>
      </c>
      <c r="DM25" s="613"/>
      <c r="DN25" s="613"/>
      <c r="DO25" s="613"/>
      <c r="DP25" s="613"/>
      <c r="DQ25" s="613"/>
      <c r="DR25" s="613"/>
      <c r="DS25" s="613"/>
      <c r="DT25" s="613"/>
      <c r="DU25" s="613"/>
      <c r="DV25" s="614"/>
      <c r="DW25" s="598">
        <v>17.600000000000001</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389969</v>
      </c>
      <c r="CS26" s="594"/>
      <c r="CT26" s="594"/>
      <c r="CU26" s="594"/>
      <c r="CV26" s="594"/>
      <c r="CW26" s="594"/>
      <c r="CX26" s="594"/>
      <c r="CY26" s="595"/>
      <c r="CZ26" s="627">
        <v>3.4</v>
      </c>
      <c r="DA26" s="628"/>
      <c r="DB26" s="628"/>
      <c r="DC26" s="629"/>
      <c r="DD26" s="602">
        <v>375127</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3885076</v>
      </c>
      <c r="S27" s="594"/>
      <c r="T27" s="594"/>
      <c r="U27" s="594"/>
      <c r="V27" s="594"/>
      <c r="W27" s="594"/>
      <c r="X27" s="594"/>
      <c r="Y27" s="595"/>
      <c r="Z27" s="596">
        <v>30.3</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3155452</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227996</v>
      </c>
      <c r="CS27" s="613"/>
      <c r="CT27" s="613"/>
      <c r="CU27" s="613"/>
      <c r="CV27" s="613"/>
      <c r="CW27" s="613"/>
      <c r="CX27" s="613"/>
      <c r="CY27" s="614"/>
      <c r="CZ27" s="627">
        <v>2</v>
      </c>
      <c r="DA27" s="628"/>
      <c r="DB27" s="628"/>
      <c r="DC27" s="629"/>
      <c r="DD27" s="602">
        <v>66595</v>
      </c>
      <c r="DE27" s="613"/>
      <c r="DF27" s="613"/>
      <c r="DG27" s="613"/>
      <c r="DH27" s="613"/>
      <c r="DI27" s="613"/>
      <c r="DJ27" s="613"/>
      <c r="DK27" s="614"/>
      <c r="DL27" s="602">
        <v>49159</v>
      </c>
      <c r="DM27" s="613"/>
      <c r="DN27" s="613"/>
      <c r="DO27" s="613"/>
      <c r="DP27" s="613"/>
      <c r="DQ27" s="613"/>
      <c r="DR27" s="613"/>
      <c r="DS27" s="613"/>
      <c r="DT27" s="613"/>
      <c r="DU27" s="613"/>
      <c r="DV27" s="614"/>
      <c r="DW27" s="598">
        <v>1.5</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42605</v>
      </c>
      <c r="S28" s="594"/>
      <c r="T28" s="594"/>
      <c r="U28" s="594"/>
      <c r="V28" s="594"/>
      <c r="W28" s="594"/>
      <c r="X28" s="594"/>
      <c r="Y28" s="595"/>
      <c r="Z28" s="596">
        <v>0.3</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336927</v>
      </c>
      <c r="CS28" s="594"/>
      <c r="CT28" s="594"/>
      <c r="CU28" s="594"/>
      <c r="CV28" s="594"/>
      <c r="CW28" s="594"/>
      <c r="CX28" s="594"/>
      <c r="CY28" s="595"/>
      <c r="CZ28" s="627">
        <v>3</v>
      </c>
      <c r="DA28" s="628"/>
      <c r="DB28" s="628"/>
      <c r="DC28" s="629"/>
      <c r="DD28" s="602">
        <v>336927</v>
      </c>
      <c r="DE28" s="594"/>
      <c r="DF28" s="594"/>
      <c r="DG28" s="594"/>
      <c r="DH28" s="594"/>
      <c r="DI28" s="594"/>
      <c r="DJ28" s="594"/>
      <c r="DK28" s="595"/>
      <c r="DL28" s="602">
        <v>235770</v>
      </c>
      <c r="DM28" s="594"/>
      <c r="DN28" s="594"/>
      <c r="DO28" s="594"/>
      <c r="DP28" s="594"/>
      <c r="DQ28" s="594"/>
      <c r="DR28" s="594"/>
      <c r="DS28" s="594"/>
      <c r="DT28" s="594"/>
      <c r="DU28" s="594"/>
      <c r="DV28" s="595"/>
      <c r="DW28" s="598">
        <v>7.2</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16572</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336927</v>
      </c>
      <c r="CS29" s="613"/>
      <c r="CT29" s="613"/>
      <c r="CU29" s="613"/>
      <c r="CV29" s="613"/>
      <c r="CW29" s="613"/>
      <c r="CX29" s="613"/>
      <c r="CY29" s="614"/>
      <c r="CZ29" s="627">
        <v>3</v>
      </c>
      <c r="DA29" s="628"/>
      <c r="DB29" s="628"/>
      <c r="DC29" s="629"/>
      <c r="DD29" s="602">
        <v>336927</v>
      </c>
      <c r="DE29" s="613"/>
      <c r="DF29" s="613"/>
      <c r="DG29" s="613"/>
      <c r="DH29" s="613"/>
      <c r="DI29" s="613"/>
      <c r="DJ29" s="613"/>
      <c r="DK29" s="614"/>
      <c r="DL29" s="602">
        <v>235770</v>
      </c>
      <c r="DM29" s="613"/>
      <c r="DN29" s="613"/>
      <c r="DO29" s="613"/>
      <c r="DP29" s="613"/>
      <c r="DQ29" s="613"/>
      <c r="DR29" s="613"/>
      <c r="DS29" s="613"/>
      <c r="DT29" s="613"/>
      <c r="DU29" s="613"/>
      <c r="DV29" s="614"/>
      <c r="DW29" s="598">
        <v>7.2</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1278731</v>
      </c>
      <c r="S30" s="594"/>
      <c r="T30" s="594"/>
      <c r="U30" s="594"/>
      <c r="V30" s="594"/>
      <c r="W30" s="594"/>
      <c r="X30" s="594"/>
      <c r="Y30" s="595"/>
      <c r="Z30" s="596">
        <v>10</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99.6</v>
      </c>
      <c r="BH30" s="652"/>
      <c r="BI30" s="652"/>
      <c r="BJ30" s="652"/>
      <c r="BK30" s="652"/>
      <c r="BL30" s="652"/>
      <c r="BM30" s="588">
        <v>95.6</v>
      </c>
      <c r="BN30" s="652"/>
      <c r="BO30" s="652"/>
      <c r="BP30" s="652"/>
      <c r="BQ30" s="653"/>
      <c r="BR30" s="651">
        <v>98.9</v>
      </c>
      <c r="BS30" s="652"/>
      <c r="BT30" s="652"/>
      <c r="BU30" s="652"/>
      <c r="BV30" s="652"/>
      <c r="BW30" s="652"/>
      <c r="BX30" s="588">
        <v>91</v>
      </c>
      <c r="BY30" s="652"/>
      <c r="BZ30" s="652"/>
      <c r="CA30" s="652"/>
      <c r="CB30" s="653"/>
      <c r="CD30" s="656"/>
      <c r="CE30" s="657"/>
      <c r="CF30" s="607" t="s">
        <v>294</v>
      </c>
      <c r="CG30" s="608"/>
      <c r="CH30" s="608"/>
      <c r="CI30" s="608"/>
      <c r="CJ30" s="608"/>
      <c r="CK30" s="608"/>
      <c r="CL30" s="608"/>
      <c r="CM30" s="608"/>
      <c r="CN30" s="608"/>
      <c r="CO30" s="608"/>
      <c r="CP30" s="608"/>
      <c r="CQ30" s="609"/>
      <c r="CR30" s="593">
        <v>302934</v>
      </c>
      <c r="CS30" s="594"/>
      <c r="CT30" s="594"/>
      <c r="CU30" s="594"/>
      <c r="CV30" s="594"/>
      <c r="CW30" s="594"/>
      <c r="CX30" s="594"/>
      <c r="CY30" s="595"/>
      <c r="CZ30" s="627">
        <v>2.7</v>
      </c>
      <c r="DA30" s="628"/>
      <c r="DB30" s="628"/>
      <c r="DC30" s="629"/>
      <c r="DD30" s="602">
        <v>302934</v>
      </c>
      <c r="DE30" s="594"/>
      <c r="DF30" s="594"/>
      <c r="DG30" s="594"/>
      <c r="DH30" s="594"/>
      <c r="DI30" s="594"/>
      <c r="DJ30" s="594"/>
      <c r="DK30" s="595"/>
      <c r="DL30" s="602">
        <v>201777</v>
      </c>
      <c r="DM30" s="594"/>
      <c r="DN30" s="594"/>
      <c r="DO30" s="594"/>
      <c r="DP30" s="594"/>
      <c r="DQ30" s="594"/>
      <c r="DR30" s="594"/>
      <c r="DS30" s="594"/>
      <c r="DT30" s="594"/>
      <c r="DU30" s="594"/>
      <c r="DV30" s="595"/>
      <c r="DW30" s="598">
        <v>6.2</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687654</v>
      </c>
      <c r="S31" s="594"/>
      <c r="T31" s="594"/>
      <c r="U31" s="594"/>
      <c r="V31" s="594"/>
      <c r="W31" s="594"/>
      <c r="X31" s="594"/>
      <c r="Y31" s="595"/>
      <c r="Z31" s="596">
        <v>5.4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97.7</v>
      </c>
      <c r="BH31" s="613"/>
      <c r="BI31" s="613"/>
      <c r="BJ31" s="613"/>
      <c r="BK31" s="613"/>
      <c r="BL31" s="613"/>
      <c r="BM31" s="599">
        <v>92.5</v>
      </c>
      <c r="BN31" s="649"/>
      <c r="BO31" s="649"/>
      <c r="BP31" s="649"/>
      <c r="BQ31" s="650"/>
      <c r="BR31" s="648">
        <v>96.2</v>
      </c>
      <c r="BS31" s="613"/>
      <c r="BT31" s="613"/>
      <c r="BU31" s="613"/>
      <c r="BV31" s="613"/>
      <c r="BW31" s="613"/>
      <c r="BX31" s="599">
        <v>88.8</v>
      </c>
      <c r="BY31" s="649"/>
      <c r="BZ31" s="649"/>
      <c r="CA31" s="649"/>
      <c r="CB31" s="650"/>
      <c r="CD31" s="656"/>
      <c r="CE31" s="657"/>
      <c r="CF31" s="607" t="s">
        <v>298</v>
      </c>
      <c r="CG31" s="608"/>
      <c r="CH31" s="608"/>
      <c r="CI31" s="608"/>
      <c r="CJ31" s="608"/>
      <c r="CK31" s="608"/>
      <c r="CL31" s="608"/>
      <c r="CM31" s="608"/>
      <c r="CN31" s="608"/>
      <c r="CO31" s="608"/>
      <c r="CP31" s="608"/>
      <c r="CQ31" s="609"/>
      <c r="CR31" s="593">
        <v>33993</v>
      </c>
      <c r="CS31" s="613"/>
      <c r="CT31" s="613"/>
      <c r="CU31" s="613"/>
      <c r="CV31" s="613"/>
      <c r="CW31" s="613"/>
      <c r="CX31" s="613"/>
      <c r="CY31" s="614"/>
      <c r="CZ31" s="627">
        <v>0.3</v>
      </c>
      <c r="DA31" s="628"/>
      <c r="DB31" s="628"/>
      <c r="DC31" s="629"/>
      <c r="DD31" s="602">
        <v>33993</v>
      </c>
      <c r="DE31" s="613"/>
      <c r="DF31" s="613"/>
      <c r="DG31" s="613"/>
      <c r="DH31" s="613"/>
      <c r="DI31" s="613"/>
      <c r="DJ31" s="613"/>
      <c r="DK31" s="614"/>
      <c r="DL31" s="602">
        <v>33993</v>
      </c>
      <c r="DM31" s="613"/>
      <c r="DN31" s="613"/>
      <c r="DO31" s="613"/>
      <c r="DP31" s="613"/>
      <c r="DQ31" s="613"/>
      <c r="DR31" s="613"/>
      <c r="DS31" s="613"/>
      <c r="DT31" s="613"/>
      <c r="DU31" s="613"/>
      <c r="DV31" s="614"/>
      <c r="DW31" s="598">
        <v>1</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64069</v>
      </c>
      <c r="S32" s="594"/>
      <c r="T32" s="594"/>
      <c r="U32" s="594"/>
      <c r="V32" s="594"/>
      <c r="W32" s="594"/>
      <c r="X32" s="594"/>
      <c r="Y32" s="595"/>
      <c r="Z32" s="596">
        <v>0.5</v>
      </c>
      <c r="AA32" s="596"/>
      <c r="AB32" s="596"/>
      <c r="AC32" s="596"/>
      <c r="AD32" s="597">
        <v>1898</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99.9</v>
      </c>
      <c r="BH32" s="661"/>
      <c r="BI32" s="661"/>
      <c r="BJ32" s="661"/>
      <c r="BK32" s="661"/>
      <c r="BL32" s="661"/>
      <c r="BM32" s="662">
        <v>96.2</v>
      </c>
      <c r="BN32" s="661"/>
      <c r="BO32" s="661"/>
      <c r="BP32" s="661"/>
      <c r="BQ32" s="663"/>
      <c r="BR32" s="660">
        <v>99.7</v>
      </c>
      <c r="BS32" s="661"/>
      <c r="BT32" s="661"/>
      <c r="BU32" s="661"/>
      <c r="BV32" s="661"/>
      <c r="BW32" s="661"/>
      <c r="BX32" s="662">
        <v>91.5</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16400</v>
      </c>
      <c r="S33" s="594"/>
      <c r="T33" s="594"/>
      <c r="U33" s="594"/>
      <c r="V33" s="594"/>
      <c r="W33" s="594"/>
      <c r="X33" s="594"/>
      <c r="Y33" s="595"/>
      <c r="Z33" s="596">
        <v>0.1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7589696</v>
      </c>
      <c r="CS33" s="613"/>
      <c r="CT33" s="613"/>
      <c r="CU33" s="613"/>
      <c r="CV33" s="613"/>
      <c r="CW33" s="613"/>
      <c r="CX33" s="613"/>
      <c r="CY33" s="614"/>
      <c r="CZ33" s="627">
        <v>66.599999999999994</v>
      </c>
      <c r="DA33" s="628"/>
      <c r="DB33" s="628"/>
      <c r="DC33" s="629"/>
      <c r="DD33" s="602">
        <v>3103768</v>
      </c>
      <c r="DE33" s="613"/>
      <c r="DF33" s="613"/>
      <c r="DG33" s="613"/>
      <c r="DH33" s="613"/>
      <c r="DI33" s="613"/>
      <c r="DJ33" s="613"/>
      <c r="DK33" s="614"/>
      <c r="DL33" s="602">
        <v>1122223</v>
      </c>
      <c r="DM33" s="613"/>
      <c r="DN33" s="613"/>
      <c r="DO33" s="613"/>
      <c r="DP33" s="613"/>
      <c r="DQ33" s="613"/>
      <c r="DR33" s="613"/>
      <c r="DS33" s="613"/>
      <c r="DT33" s="613"/>
      <c r="DU33" s="613"/>
      <c r="DV33" s="614"/>
      <c r="DW33" s="598">
        <v>34.4</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4488122</v>
      </c>
      <c r="CS34" s="594"/>
      <c r="CT34" s="594"/>
      <c r="CU34" s="594"/>
      <c r="CV34" s="594"/>
      <c r="CW34" s="594"/>
      <c r="CX34" s="594"/>
      <c r="CY34" s="595"/>
      <c r="CZ34" s="627">
        <v>39.4</v>
      </c>
      <c r="DA34" s="628"/>
      <c r="DB34" s="628"/>
      <c r="DC34" s="629"/>
      <c r="DD34" s="602">
        <v>574903</v>
      </c>
      <c r="DE34" s="594"/>
      <c r="DF34" s="594"/>
      <c r="DG34" s="594"/>
      <c r="DH34" s="594"/>
      <c r="DI34" s="594"/>
      <c r="DJ34" s="594"/>
      <c r="DK34" s="595"/>
      <c r="DL34" s="602">
        <v>391640</v>
      </c>
      <c r="DM34" s="594"/>
      <c r="DN34" s="594"/>
      <c r="DO34" s="594"/>
      <c r="DP34" s="594"/>
      <c r="DQ34" s="594"/>
      <c r="DR34" s="594"/>
      <c r="DS34" s="594"/>
      <c r="DT34" s="594"/>
      <c r="DU34" s="594"/>
      <c r="DV34" s="595"/>
      <c r="DW34" s="598">
        <v>12</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t="s">
        <v>222</v>
      </c>
      <c r="S35" s="594"/>
      <c r="T35" s="594"/>
      <c r="U35" s="594"/>
      <c r="V35" s="594"/>
      <c r="W35" s="594"/>
      <c r="X35" s="594"/>
      <c r="Y35" s="595"/>
      <c r="Z35" s="596" t="s">
        <v>222</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1253209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44821</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69946</v>
      </c>
      <c r="CS35" s="613"/>
      <c r="CT35" s="613"/>
      <c r="CU35" s="613"/>
      <c r="CV35" s="613"/>
      <c r="CW35" s="613"/>
      <c r="CX35" s="613"/>
      <c r="CY35" s="614"/>
      <c r="CZ35" s="627">
        <v>0.6</v>
      </c>
      <c r="DA35" s="628"/>
      <c r="DB35" s="628"/>
      <c r="DC35" s="629"/>
      <c r="DD35" s="602">
        <v>62192</v>
      </c>
      <c r="DE35" s="613"/>
      <c r="DF35" s="613"/>
      <c r="DG35" s="613"/>
      <c r="DH35" s="613"/>
      <c r="DI35" s="613"/>
      <c r="DJ35" s="613"/>
      <c r="DK35" s="614"/>
      <c r="DL35" s="602">
        <v>61694</v>
      </c>
      <c r="DM35" s="613"/>
      <c r="DN35" s="613"/>
      <c r="DO35" s="613"/>
      <c r="DP35" s="613"/>
      <c r="DQ35" s="613"/>
      <c r="DR35" s="613"/>
      <c r="DS35" s="613"/>
      <c r="DT35" s="613"/>
      <c r="DU35" s="613"/>
      <c r="DV35" s="614"/>
      <c r="DW35" s="598">
        <v>1.9</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12802268</v>
      </c>
      <c r="S36" s="666"/>
      <c r="T36" s="666"/>
      <c r="U36" s="666"/>
      <c r="V36" s="666"/>
      <c r="W36" s="666"/>
      <c r="X36" s="666"/>
      <c r="Y36" s="667"/>
      <c r="Z36" s="668">
        <v>100</v>
      </c>
      <c r="AA36" s="668"/>
      <c r="AB36" s="668"/>
      <c r="AC36" s="668"/>
      <c r="AD36" s="669">
        <v>3261331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800175</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40142</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811187</v>
      </c>
      <c r="CS36" s="594"/>
      <c r="CT36" s="594"/>
      <c r="CU36" s="594"/>
      <c r="CV36" s="594"/>
      <c r="CW36" s="594"/>
      <c r="CX36" s="594"/>
      <c r="CY36" s="595"/>
      <c r="CZ36" s="627">
        <v>7.1</v>
      </c>
      <c r="DA36" s="628"/>
      <c r="DB36" s="628"/>
      <c r="DC36" s="629"/>
      <c r="DD36" s="602">
        <v>598730</v>
      </c>
      <c r="DE36" s="594"/>
      <c r="DF36" s="594"/>
      <c r="DG36" s="594"/>
      <c r="DH36" s="594"/>
      <c r="DI36" s="594"/>
      <c r="DJ36" s="594"/>
      <c r="DK36" s="595"/>
      <c r="DL36" s="602">
        <v>327700</v>
      </c>
      <c r="DM36" s="594"/>
      <c r="DN36" s="594"/>
      <c r="DO36" s="594"/>
      <c r="DP36" s="594"/>
      <c r="DQ36" s="594"/>
      <c r="DR36" s="594"/>
      <c r="DS36" s="594"/>
      <c r="DT36" s="594"/>
      <c r="DU36" s="594"/>
      <c r="DV36" s="595"/>
      <c r="DW36" s="598">
        <v>10</v>
      </c>
      <c r="DX36" s="625"/>
      <c r="DY36" s="625"/>
      <c r="DZ36" s="625"/>
      <c r="EA36" s="625"/>
      <c r="EB36" s="625"/>
      <c r="EC36" s="626"/>
    </row>
    <row r="37" spans="2:133" ht="11.25" customHeight="1">
      <c r="AQ37" s="672" t="s">
        <v>316</v>
      </c>
      <c r="AR37" s="673"/>
      <c r="AS37" s="673"/>
      <c r="AT37" s="673"/>
      <c r="AU37" s="673"/>
      <c r="AV37" s="673"/>
      <c r="AW37" s="673"/>
      <c r="AX37" s="673"/>
      <c r="AY37" s="674"/>
      <c r="AZ37" s="593">
        <v>202230</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917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394346</v>
      </c>
      <c r="CS37" s="613"/>
      <c r="CT37" s="613"/>
      <c r="CU37" s="613"/>
      <c r="CV37" s="613"/>
      <c r="CW37" s="613"/>
      <c r="CX37" s="613"/>
      <c r="CY37" s="614"/>
      <c r="CZ37" s="627">
        <v>3.5</v>
      </c>
      <c r="DA37" s="628"/>
      <c r="DB37" s="628"/>
      <c r="DC37" s="629"/>
      <c r="DD37" s="602">
        <v>276901</v>
      </c>
      <c r="DE37" s="613"/>
      <c r="DF37" s="613"/>
      <c r="DG37" s="613"/>
      <c r="DH37" s="613"/>
      <c r="DI37" s="613"/>
      <c r="DJ37" s="613"/>
      <c r="DK37" s="614"/>
      <c r="DL37" s="602">
        <v>248406</v>
      </c>
      <c r="DM37" s="613"/>
      <c r="DN37" s="613"/>
      <c r="DO37" s="613"/>
      <c r="DP37" s="613"/>
      <c r="DQ37" s="613"/>
      <c r="DR37" s="613"/>
      <c r="DS37" s="613"/>
      <c r="DT37" s="613"/>
      <c r="DU37" s="613"/>
      <c r="DV37" s="614"/>
      <c r="DW37" s="598">
        <v>7.6</v>
      </c>
      <c r="DX37" s="625"/>
      <c r="DY37" s="625"/>
      <c r="DZ37" s="625"/>
      <c r="EA37" s="625"/>
      <c r="EB37" s="625"/>
      <c r="EC37" s="626"/>
    </row>
    <row r="38" spans="2:133" ht="11.25" customHeight="1">
      <c r="AQ38" s="672" t="s">
        <v>319</v>
      </c>
      <c r="AR38" s="673"/>
      <c r="AS38" s="673"/>
      <c r="AT38" s="673"/>
      <c r="AU38" s="673"/>
      <c r="AV38" s="673"/>
      <c r="AW38" s="673"/>
      <c r="AX38" s="673"/>
      <c r="AY38" s="674"/>
      <c r="AZ38" s="593">
        <v>13227</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1561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1239982</v>
      </c>
      <c r="CS38" s="594"/>
      <c r="CT38" s="594"/>
      <c r="CU38" s="594"/>
      <c r="CV38" s="594"/>
      <c r="CW38" s="594"/>
      <c r="CX38" s="594"/>
      <c r="CY38" s="595"/>
      <c r="CZ38" s="627">
        <v>10.9</v>
      </c>
      <c r="DA38" s="628"/>
      <c r="DB38" s="628"/>
      <c r="DC38" s="629"/>
      <c r="DD38" s="602">
        <v>1214733</v>
      </c>
      <c r="DE38" s="594"/>
      <c r="DF38" s="594"/>
      <c r="DG38" s="594"/>
      <c r="DH38" s="594"/>
      <c r="DI38" s="594"/>
      <c r="DJ38" s="594"/>
      <c r="DK38" s="595"/>
      <c r="DL38" s="602">
        <v>341189</v>
      </c>
      <c r="DM38" s="594"/>
      <c r="DN38" s="594"/>
      <c r="DO38" s="594"/>
      <c r="DP38" s="594"/>
      <c r="DQ38" s="594"/>
      <c r="DR38" s="594"/>
      <c r="DS38" s="594"/>
      <c r="DT38" s="594"/>
      <c r="DU38" s="594"/>
      <c r="DV38" s="595"/>
      <c r="DW38" s="598">
        <v>10.5</v>
      </c>
      <c r="DX38" s="625"/>
      <c r="DY38" s="625"/>
      <c r="DZ38" s="625"/>
      <c r="EA38" s="625"/>
      <c r="EB38" s="625"/>
      <c r="EC38" s="626"/>
    </row>
    <row r="39" spans="2:133" ht="11.25" customHeight="1">
      <c r="AQ39" s="672" t="s">
        <v>322</v>
      </c>
      <c r="AR39" s="673"/>
      <c r="AS39" s="673"/>
      <c r="AT39" s="673"/>
      <c r="AU39" s="673"/>
      <c r="AV39" s="673"/>
      <c r="AW39" s="673"/>
      <c r="AX39" s="673"/>
      <c r="AY39" s="674"/>
      <c r="AZ39" s="593" t="s">
        <v>323</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6</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962299</v>
      </c>
      <c r="CS39" s="613"/>
      <c r="CT39" s="613"/>
      <c r="CU39" s="613"/>
      <c r="CV39" s="613"/>
      <c r="CW39" s="613"/>
      <c r="CX39" s="613"/>
      <c r="CY39" s="614"/>
      <c r="CZ39" s="627">
        <v>8.4</v>
      </c>
      <c r="DA39" s="628"/>
      <c r="DB39" s="628"/>
      <c r="DC39" s="629"/>
      <c r="DD39" s="602">
        <v>652210</v>
      </c>
      <c r="DE39" s="613"/>
      <c r="DF39" s="613"/>
      <c r="DG39" s="613"/>
      <c r="DH39" s="613"/>
      <c r="DI39" s="613"/>
      <c r="DJ39" s="613"/>
      <c r="DK39" s="614"/>
      <c r="DL39" s="602" t="s">
        <v>323</v>
      </c>
      <c r="DM39" s="613"/>
      <c r="DN39" s="613"/>
      <c r="DO39" s="613"/>
      <c r="DP39" s="613"/>
      <c r="DQ39" s="613"/>
      <c r="DR39" s="613"/>
      <c r="DS39" s="613"/>
      <c r="DT39" s="613"/>
      <c r="DU39" s="613"/>
      <c r="DV39" s="614"/>
      <c r="DW39" s="598" t="s">
        <v>323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69499</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354</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18160</v>
      </c>
      <c r="CS40" s="594"/>
      <c r="CT40" s="594"/>
      <c r="CU40" s="594"/>
      <c r="CV40" s="594"/>
      <c r="CW40" s="594"/>
      <c r="CX40" s="594"/>
      <c r="CY40" s="595"/>
      <c r="CZ40" s="627">
        <v>0.2</v>
      </c>
      <c r="DA40" s="628"/>
      <c r="DB40" s="628"/>
      <c r="DC40" s="629"/>
      <c r="DD40" s="602">
        <v>1000</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168078</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438</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2613329</v>
      </c>
      <c r="CS42" s="594"/>
      <c r="CT42" s="594"/>
      <c r="CU42" s="594"/>
      <c r="CV42" s="594"/>
      <c r="CW42" s="594"/>
      <c r="CX42" s="594"/>
      <c r="CY42" s="595"/>
      <c r="CZ42" s="627">
        <v>22.9</v>
      </c>
      <c r="DA42" s="676"/>
      <c r="DB42" s="676"/>
      <c r="DC42" s="677"/>
      <c r="DD42" s="602">
        <v>613504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35617</v>
      </c>
      <c r="CS43" s="613"/>
      <c r="CT43" s="613"/>
      <c r="CU43" s="613"/>
      <c r="CV43" s="613"/>
      <c r="CW43" s="613"/>
      <c r="CX43" s="613"/>
      <c r="CY43" s="614"/>
      <c r="CZ43" s="627">
        <v>0.3</v>
      </c>
      <c r="DA43" s="628"/>
      <c r="DB43" s="628"/>
      <c r="DC43" s="629"/>
      <c r="DD43" s="602">
        <v>35617</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2002615</v>
      </c>
      <c r="CS44" s="594"/>
      <c r="CT44" s="594"/>
      <c r="CU44" s="594"/>
      <c r="CV44" s="594"/>
      <c r="CW44" s="594"/>
      <c r="CX44" s="594"/>
      <c r="CY44" s="595"/>
      <c r="CZ44" s="627">
        <v>17.600000000000001</v>
      </c>
      <c r="DA44" s="676"/>
      <c r="DB44" s="676"/>
      <c r="DC44" s="677"/>
      <c r="DD44" s="602">
        <v>583574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1505039</v>
      </c>
      <c r="CS45" s="613"/>
      <c r="CT45" s="613"/>
      <c r="CU45" s="613"/>
      <c r="CV45" s="613"/>
      <c r="CW45" s="613"/>
      <c r="CX45" s="613"/>
      <c r="CY45" s="614"/>
      <c r="CZ45" s="627">
        <v>13.2</v>
      </c>
      <c r="DA45" s="628"/>
      <c r="DB45" s="628"/>
      <c r="DC45" s="629"/>
      <c r="DD45" s="602">
        <v>168056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497576</v>
      </c>
      <c r="CS46" s="594"/>
      <c r="CT46" s="594"/>
      <c r="CU46" s="594"/>
      <c r="CV46" s="594"/>
      <c r="CW46" s="594"/>
      <c r="CX46" s="594"/>
      <c r="CY46" s="595"/>
      <c r="CZ46" s="627">
        <v>4.4000000000000004</v>
      </c>
      <c r="DA46" s="676"/>
      <c r="DB46" s="676"/>
      <c r="DC46" s="677"/>
      <c r="DD46" s="602">
        <v>415518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610714</v>
      </c>
      <c r="CS47" s="613"/>
      <c r="CT47" s="613"/>
      <c r="CU47" s="613"/>
      <c r="CV47" s="613"/>
      <c r="CW47" s="613"/>
      <c r="CX47" s="613"/>
      <c r="CY47" s="614"/>
      <c r="CZ47" s="627">
        <v>5.4</v>
      </c>
      <c r="DA47" s="628"/>
      <c r="DB47" s="628"/>
      <c r="DC47" s="629"/>
      <c r="DD47" s="602">
        <v>29930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11402648</v>
      </c>
      <c r="CS49" s="661"/>
      <c r="CT49" s="661"/>
      <c r="CU49" s="661"/>
      <c r="CV49" s="661"/>
      <c r="CW49" s="661"/>
      <c r="CX49" s="661"/>
      <c r="CY49" s="688"/>
      <c r="CZ49" s="689">
        <v>100</v>
      </c>
      <c r="DA49" s="690"/>
      <c r="DB49" s="690"/>
      <c r="DC49" s="691"/>
      <c r="DD49" s="692">
        <v>4739018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pane xSplit="1" ySplit="6" topLeftCell="B7" activePane="bottomRight" state="frozen"/>
      <selection pane="topRight" activeCell="B1" sqref="B1"/>
      <selection pane="bottomLeft" activeCell="A7" sqref="A7"/>
      <selection pane="bottomRight"/>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12802</v>
      </c>
      <c r="R7" s="723"/>
      <c r="S7" s="723"/>
      <c r="T7" s="723"/>
      <c r="U7" s="723"/>
      <c r="V7" s="723">
        <v>11402</v>
      </c>
      <c r="W7" s="723"/>
      <c r="X7" s="723"/>
      <c r="Y7" s="723"/>
      <c r="Z7" s="723"/>
      <c r="AA7" s="723">
        <v>1400</v>
      </c>
      <c r="AB7" s="723"/>
      <c r="AC7" s="723"/>
      <c r="AD7" s="723"/>
      <c r="AE7" s="724"/>
      <c r="AF7" s="725">
        <v>636</v>
      </c>
      <c r="AG7" s="726"/>
      <c r="AH7" s="726"/>
      <c r="AI7" s="726"/>
      <c r="AJ7" s="727"/>
      <c r="AK7" s="762">
        <v>1279</v>
      </c>
      <c r="AL7" s="763"/>
      <c r="AM7" s="763"/>
      <c r="AN7" s="763"/>
      <c r="AO7" s="763"/>
      <c r="AP7" s="763">
        <v>2585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1</v>
      </c>
      <c r="CI7" s="760"/>
      <c r="CJ7" s="760"/>
      <c r="CK7" s="760"/>
      <c r="CL7" s="761"/>
      <c r="CM7" s="759">
        <v>43</v>
      </c>
      <c r="CN7" s="760"/>
      <c r="CO7" s="760"/>
      <c r="CP7" s="760"/>
      <c r="CQ7" s="761"/>
      <c r="CR7" s="759">
        <v>10</v>
      </c>
      <c r="CS7" s="760"/>
      <c r="CT7" s="760"/>
      <c r="CU7" s="760"/>
      <c r="CV7" s="761"/>
      <c r="CW7" s="759" t="s">
        <v>542</v>
      </c>
      <c r="CX7" s="760"/>
      <c r="CY7" s="760"/>
      <c r="CZ7" s="760"/>
      <c r="DA7" s="761"/>
      <c r="DB7" s="759" t="s">
        <v>542</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t="s">
        <v>542</v>
      </c>
      <c r="CI8" s="770"/>
      <c r="CJ8" s="770"/>
      <c r="CK8" s="770"/>
      <c r="CL8" s="771"/>
      <c r="CM8" s="769" t="s">
        <v>542</v>
      </c>
      <c r="CN8" s="770"/>
      <c r="CO8" s="770"/>
      <c r="CP8" s="770"/>
      <c r="CQ8" s="771"/>
      <c r="CR8" s="769" t="s">
        <v>542</v>
      </c>
      <c r="CS8" s="770"/>
      <c r="CT8" s="770"/>
      <c r="CU8" s="770"/>
      <c r="CV8" s="771"/>
      <c r="CW8" s="769" t="s">
        <v>542</v>
      </c>
      <c r="CX8" s="770"/>
      <c r="CY8" s="770"/>
      <c r="CZ8" s="770"/>
      <c r="DA8" s="771"/>
      <c r="DB8" s="769" t="s">
        <v>542</v>
      </c>
      <c r="DC8" s="770"/>
      <c r="DD8" s="770"/>
      <c r="DE8" s="770"/>
      <c r="DF8" s="771"/>
      <c r="DG8" s="769">
        <v>70</v>
      </c>
      <c r="DH8" s="770"/>
      <c r="DI8" s="770"/>
      <c r="DJ8" s="770"/>
      <c r="DK8" s="771"/>
      <c r="DL8" s="769" t="s">
        <v>542</v>
      </c>
      <c r="DM8" s="770"/>
      <c r="DN8" s="770"/>
      <c r="DO8" s="770"/>
      <c r="DP8" s="771"/>
      <c r="DQ8" s="769">
        <v>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12802</v>
      </c>
      <c r="R23" s="782"/>
      <c r="S23" s="782"/>
      <c r="T23" s="782"/>
      <c r="U23" s="782"/>
      <c r="V23" s="782">
        <v>11402</v>
      </c>
      <c r="W23" s="782"/>
      <c r="X23" s="782"/>
      <c r="Y23" s="782"/>
      <c r="Z23" s="782"/>
      <c r="AA23" s="782">
        <v>1400</v>
      </c>
      <c r="AB23" s="782"/>
      <c r="AC23" s="782"/>
      <c r="AD23" s="782"/>
      <c r="AE23" s="783"/>
      <c r="AF23" s="784">
        <v>636</v>
      </c>
      <c r="AG23" s="782"/>
      <c r="AH23" s="782"/>
      <c r="AI23" s="782"/>
      <c r="AJ23" s="785"/>
      <c r="AK23" s="786"/>
      <c r="AL23" s="787"/>
      <c r="AM23" s="787"/>
      <c r="AN23" s="787"/>
      <c r="AO23" s="787"/>
      <c r="AP23" s="782">
        <v>2585</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1043</v>
      </c>
      <c r="R28" s="811"/>
      <c r="S28" s="811"/>
      <c r="T28" s="811"/>
      <c r="U28" s="811"/>
      <c r="V28" s="811">
        <v>998</v>
      </c>
      <c r="W28" s="811"/>
      <c r="X28" s="811"/>
      <c r="Y28" s="811"/>
      <c r="Z28" s="811"/>
      <c r="AA28" s="811">
        <v>45</v>
      </c>
      <c r="AB28" s="811"/>
      <c r="AC28" s="811"/>
      <c r="AD28" s="811"/>
      <c r="AE28" s="812"/>
      <c r="AF28" s="813">
        <v>45</v>
      </c>
      <c r="AG28" s="811"/>
      <c r="AH28" s="811"/>
      <c r="AI28" s="811"/>
      <c r="AJ28" s="814"/>
      <c r="AK28" s="815">
        <v>110</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500</v>
      </c>
      <c r="R29" s="747"/>
      <c r="S29" s="747"/>
      <c r="T29" s="747"/>
      <c r="U29" s="747"/>
      <c r="V29" s="747">
        <v>458</v>
      </c>
      <c r="W29" s="747"/>
      <c r="X29" s="747"/>
      <c r="Y29" s="747"/>
      <c r="Z29" s="747"/>
      <c r="AA29" s="747">
        <v>42</v>
      </c>
      <c r="AB29" s="747"/>
      <c r="AC29" s="747"/>
      <c r="AD29" s="747"/>
      <c r="AE29" s="748"/>
      <c r="AF29" s="749">
        <v>42</v>
      </c>
      <c r="AG29" s="750"/>
      <c r="AH29" s="750"/>
      <c r="AI29" s="750"/>
      <c r="AJ29" s="751"/>
      <c r="AK29" s="818">
        <v>99</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16</v>
      </c>
      <c r="R30" s="747"/>
      <c r="S30" s="747"/>
      <c r="T30" s="747"/>
      <c r="U30" s="747"/>
      <c r="V30" s="747">
        <v>16</v>
      </c>
      <c r="W30" s="747"/>
      <c r="X30" s="747"/>
      <c r="Y30" s="747"/>
      <c r="Z30" s="747"/>
      <c r="AA30" s="747">
        <v>0</v>
      </c>
      <c r="AB30" s="747"/>
      <c r="AC30" s="747"/>
      <c r="AD30" s="747"/>
      <c r="AE30" s="748"/>
      <c r="AF30" s="749">
        <v>0</v>
      </c>
      <c r="AG30" s="750"/>
      <c r="AH30" s="750"/>
      <c r="AI30" s="750"/>
      <c r="AJ30" s="751"/>
      <c r="AK30" s="818">
        <v>12</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244</v>
      </c>
      <c r="R31" s="747"/>
      <c r="S31" s="747"/>
      <c r="T31" s="747"/>
      <c r="U31" s="747"/>
      <c r="V31" s="747">
        <v>240</v>
      </c>
      <c r="W31" s="747"/>
      <c r="X31" s="747"/>
      <c r="Y31" s="747"/>
      <c r="Z31" s="747"/>
      <c r="AA31" s="747">
        <v>4</v>
      </c>
      <c r="AB31" s="747"/>
      <c r="AC31" s="747"/>
      <c r="AD31" s="747"/>
      <c r="AE31" s="748"/>
      <c r="AF31" s="749">
        <v>111</v>
      </c>
      <c r="AG31" s="750"/>
      <c r="AH31" s="750"/>
      <c r="AI31" s="750"/>
      <c r="AJ31" s="751"/>
      <c r="AK31" s="818">
        <v>181</v>
      </c>
      <c r="AL31" s="819"/>
      <c r="AM31" s="819"/>
      <c r="AN31" s="819"/>
      <c r="AO31" s="819"/>
      <c r="AP31" s="819">
        <v>1256</v>
      </c>
      <c r="AQ31" s="819"/>
      <c r="AR31" s="819"/>
      <c r="AS31" s="819"/>
      <c r="AT31" s="819"/>
      <c r="AU31" s="819">
        <v>1243</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30</v>
      </c>
      <c r="R32" s="747"/>
      <c r="S32" s="747"/>
      <c r="T32" s="747"/>
      <c r="U32" s="747"/>
      <c r="V32" s="747">
        <v>27</v>
      </c>
      <c r="W32" s="747"/>
      <c r="X32" s="747"/>
      <c r="Y32" s="747"/>
      <c r="Z32" s="747"/>
      <c r="AA32" s="747">
        <v>3</v>
      </c>
      <c r="AB32" s="747"/>
      <c r="AC32" s="747"/>
      <c r="AD32" s="747"/>
      <c r="AE32" s="748"/>
      <c r="AF32" s="749">
        <v>3</v>
      </c>
      <c r="AG32" s="750"/>
      <c r="AH32" s="750"/>
      <c r="AI32" s="750"/>
      <c r="AJ32" s="751"/>
      <c r="AK32" s="818">
        <v>21</v>
      </c>
      <c r="AL32" s="819"/>
      <c r="AM32" s="819"/>
      <c r="AN32" s="819"/>
      <c r="AO32" s="819"/>
      <c r="AP32" s="819">
        <v>270</v>
      </c>
      <c r="AQ32" s="819"/>
      <c r="AR32" s="819"/>
      <c r="AS32" s="819"/>
      <c r="AT32" s="819"/>
      <c r="AU32" s="819">
        <v>269</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829</v>
      </c>
      <c r="R33" s="747"/>
      <c r="S33" s="747"/>
      <c r="T33" s="747"/>
      <c r="U33" s="747"/>
      <c r="V33" s="747">
        <v>537</v>
      </c>
      <c r="W33" s="747"/>
      <c r="X33" s="747"/>
      <c r="Y33" s="747"/>
      <c r="Z33" s="747"/>
      <c r="AA33" s="747">
        <v>292</v>
      </c>
      <c r="AB33" s="747"/>
      <c r="AC33" s="747"/>
      <c r="AD33" s="747"/>
      <c r="AE33" s="748"/>
      <c r="AF33" s="749">
        <v>989</v>
      </c>
      <c r="AG33" s="750"/>
      <c r="AH33" s="750"/>
      <c r="AI33" s="750"/>
      <c r="AJ33" s="751"/>
      <c r="AK33" s="818">
        <v>800</v>
      </c>
      <c r="AL33" s="819"/>
      <c r="AM33" s="819"/>
      <c r="AN33" s="819"/>
      <c r="AO33" s="819"/>
      <c r="AP33" s="819">
        <v>124</v>
      </c>
      <c r="AQ33" s="819"/>
      <c r="AR33" s="819"/>
      <c r="AS33" s="819"/>
      <c r="AT33" s="819"/>
      <c r="AU33" s="819"/>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1190</v>
      </c>
      <c r="AG63" s="830"/>
      <c r="AH63" s="830"/>
      <c r="AI63" s="830"/>
      <c r="AJ63" s="831"/>
      <c r="AK63" s="832"/>
      <c r="AL63" s="827"/>
      <c r="AM63" s="827"/>
      <c r="AN63" s="827"/>
      <c r="AO63" s="827"/>
      <c r="AP63" s="830">
        <v>1650</v>
      </c>
      <c r="AQ63" s="830"/>
      <c r="AR63" s="830"/>
      <c r="AS63" s="830"/>
      <c r="AT63" s="830"/>
      <c r="AU63" s="830">
        <v>1512</v>
      </c>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6413</v>
      </c>
      <c r="R68" s="854"/>
      <c r="S68" s="854"/>
      <c r="T68" s="854"/>
      <c r="U68" s="854"/>
      <c r="V68" s="854">
        <v>5692</v>
      </c>
      <c r="W68" s="854"/>
      <c r="X68" s="854"/>
      <c r="Y68" s="854"/>
      <c r="Z68" s="854"/>
      <c r="AA68" s="854">
        <v>721</v>
      </c>
      <c r="AB68" s="854"/>
      <c r="AC68" s="854"/>
      <c r="AD68" s="854"/>
      <c r="AE68" s="854"/>
      <c r="AF68" s="854">
        <v>262</v>
      </c>
      <c r="AG68" s="854"/>
      <c r="AH68" s="854"/>
      <c r="AI68" s="854"/>
      <c r="AJ68" s="854"/>
      <c r="AK68" s="854">
        <v>65</v>
      </c>
      <c r="AL68" s="854"/>
      <c r="AM68" s="854"/>
      <c r="AN68" s="854"/>
      <c r="AO68" s="854"/>
      <c r="AP68" s="854">
        <v>1109</v>
      </c>
      <c r="AQ68" s="854"/>
      <c r="AR68" s="854"/>
      <c r="AS68" s="854"/>
      <c r="AT68" s="854"/>
      <c r="AU68" s="854">
        <v>90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51</v>
      </c>
      <c r="R69" s="819"/>
      <c r="S69" s="819"/>
      <c r="T69" s="819"/>
      <c r="U69" s="819"/>
      <c r="V69" s="819">
        <v>48</v>
      </c>
      <c r="W69" s="819"/>
      <c r="X69" s="819"/>
      <c r="Y69" s="819"/>
      <c r="Z69" s="819"/>
      <c r="AA69" s="819">
        <v>2</v>
      </c>
      <c r="AB69" s="819"/>
      <c r="AC69" s="819"/>
      <c r="AD69" s="819"/>
      <c r="AE69" s="819"/>
      <c r="AF69" s="819">
        <v>2</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1464</v>
      </c>
      <c r="R70" s="819"/>
      <c r="S70" s="819"/>
      <c r="T70" s="819"/>
      <c r="U70" s="819"/>
      <c r="V70" s="819">
        <v>1475</v>
      </c>
      <c r="W70" s="819"/>
      <c r="X70" s="819"/>
      <c r="Y70" s="819"/>
      <c r="Z70" s="819"/>
      <c r="AA70" s="819">
        <v>-11</v>
      </c>
      <c r="AB70" s="819"/>
      <c r="AC70" s="819"/>
      <c r="AD70" s="819"/>
      <c r="AE70" s="819"/>
      <c r="AF70" s="819">
        <v>1749</v>
      </c>
      <c r="AG70" s="819"/>
      <c r="AH70" s="819"/>
      <c r="AI70" s="819"/>
      <c r="AJ70" s="819"/>
      <c r="AK70" s="819">
        <v>0</v>
      </c>
      <c r="AL70" s="819"/>
      <c r="AM70" s="819"/>
      <c r="AN70" s="819"/>
      <c r="AO70" s="819"/>
      <c r="AP70" s="819">
        <v>3412</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726</v>
      </c>
      <c r="R71" s="819"/>
      <c r="S71" s="819"/>
      <c r="T71" s="819"/>
      <c r="U71" s="819"/>
      <c r="V71" s="819">
        <v>560</v>
      </c>
      <c r="W71" s="819"/>
      <c r="X71" s="819"/>
      <c r="Y71" s="819"/>
      <c r="Z71" s="819"/>
      <c r="AA71" s="819">
        <v>166</v>
      </c>
      <c r="AB71" s="819"/>
      <c r="AC71" s="819"/>
      <c r="AD71" s="819"/>
      <c r="AE71" s="819"/>
      <c r="AF71" s="819">
        <v>453</v>
      </c>
      <c r="AG71" s="819"/>
      <c r="AH71" s="819"/>
      <c r="AI71" s="819"/>
      <c r="AJ71" s="819"/>
      <c r="AK71" s="819">
        <v>0</v>
      </c>
      <c r="AL71" s="819"/>
      <c r="AM71" s="819"/>
      <c r="AN71" s="819"/>
      <c r="AO71" s="819"/>
      <c r="AP71" s="819">
        <v>3309</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9335</v>
      </c>
      <c r="R72" s="819"/>
      <c r="S72" s="819"/>
      <c r="T72" s="819"/>
      <c r="U72" s="819"/>
      <c r="V72" s="819">
        <v>8167</v>
      </c>
      <c r="W72" s="819"/>
      <c r="X72" s="819"/>
      <c r="Y72" s="819"/>
      <c r="Z72" s="819"/>
      <c r="AA72" s="819">
        <v>1168</v>
      </c>
      <c r="AB72" s="819"/>
      <c r="AC72" s="819"/>
      <c r="AD72" s="819"/>
      <c r="AE72" s="819"/>
      <c r="AF72" s="819">
        <v>1168</v>
      </c>
      <c r="AG72" s="819"/>
      <c r="AH72" s="819"/>
      <c r="AI72" s="819"/>
      <c r="AJ72" s="819"/>
      <c r="AK72" s="819">
        <v>15</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1528</v>
      </c>
      <c r="R73" s="819"/>
      <c r="S73" s="819"/>
      <c r="T73" s="819"/>
      <c r="U73" s="819"/>
      <c r="V73" s="819">
        <v>1527</v>
      </c>
      <c r="W73" s="819"/>
      <c r="X73" s="819"/>
      <c r="Y73" s="819"/>
      <c r="Z73" s="819"/>
      <c r="AA73" s="819">
        <v>1</v>
      </c>
      <c r="AB73" s="819"/>
      <c r="AC73" s="819"/>
      <c r="AD73" s="819"/>
      <c r="AE73" s="819"/>
      <c r="AF73" s="819">
        <v>1</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20</v>
      </c>
      <c r="R74" s="819"/>
      <c r="S74" s="819"/>
      <c r="T74" s="819"/>
      <c r="U74" s="819"/>
      <c r="V74" s="819">
        <v>19</v>
      </c>
      <c r="W74" s="819"/>
      <c r="X74" s="819"/>
      <c r="Y74" s="819"/>
      <c r="Z74" s="819"/>
      <c r="AA74" s="819">
        <v>1</v>
      </c>
      <c r="AB74" s="819"/>
      <c r="AC74" s="819"/>
      <c r="AD74" s="819"/>
      <c r="AE74" s="819"/>
      <c r="AF74" s="819">
        <v>1</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55</v>
      </c>
      <c r="R75" s="868"/>
      <c r="S75" s="868"/>
      <c r="T75" s="868"/>
      <c r="U75" s="818"/>
      <c r="V75" s="869">
        <v>46</v>
      </c>
      <c r="W75" s="868"/>
      <c r="X75" s="868"/>
      <c r="Y75" s="868"/>
      <c r="Z75" s="818"/>
      <c r="AA75" s="869">
        <v>9</v>
      </c>
      <c r="AB75" s="868"/>
      <c r="AC75" s="868"/>
      <c r="AD75" s="868"/>
      <c r="AE75" s="818"/>
      <c r="AF75" s="869">
        <v>9</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67">
        <v>14</v>
      </c>
      <c r="R76" s="868"/>
      <c r="S76" s="868"/>
      <c r="T76" s="868"/>
      <c r="U76" s="818"/>
      <c r="V76" s="869">
        <v>13</v>
      </c>
      <c r="W76" s="868"/>
      <c r="X76" s="868"/>
      <c r="Y76" s="868"/>
      <c r="Z76" s="818"/>
      <c r="AA76" s="869">
        <v>1</v>
      </c>
      <c r="AB76" s="868"/>
      <c r="AC76" s="868"/>
      <c r="AD76" s="868"/>
      <c r="AE76" s="818"/>
      <c r="AF76" s="869">
        <v>1</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540</v>
      </c>
      <c r="C77" s="862"/>
      <c r="D77" s="862"/>
      <c r="E77" s="862"/>
      <c r="F77" s="862"/>
      <c r="G77" s="862"/>
      <c r="H77" s="862"/>
      <c r="I77" s="862"/>
      <c r="J77" s="862"/>
      <c r="K77" s="862"/>
      <c r="L77" s="862"/>
      <c r="M77" s="862"/>
      <c r="N77" s="862"/>
      <c r="O77" s="862"/>
      <c r="P77" s="863"/>
      <c r="Q77" s="867">
        <v>2137</v>
      </c>
      <c r="R77" s="868"/>
      <c r="S77" s="868"/>
      <c r="T77" s="868"/>
      <c r="U77" s="818"/>
      <c r="V77" s="869">
        <v>2095</v>
      </c>
      <c r="W77" s="868"/>
      <c r="X77" s="868"/>
      <c r="Y77" s="868"/>
      <c r="Z77" s="818"/>
      <c r="AA77" s="869">
        <v>42</v>
      </c>
      <c r="AB77" s="868"/>
      <c r="AC77" s="868"/>
      <c r="AD77" s="868"/>
      <c r="AE77" s="818"/>
      <c r="AF77" s="869">
        <v>42</v>
      </c>
      <c r="AG77" s="868"/>
      <c r="AH77" s="868"/>
      <c r="AI77" s="868"/>
      <c r="AJ77" s="818"/>
      <c r="AK77" s="869">
        <v>0</v>
      </c>
      <c r="AL77" s="868"/>
      <c r="AM77" s="868"/>
      <c r="AN77" s="868"/>
      <c r="AO77" s="818"/>
      <c r="AP77" s="869" t="s">
        <v>542</v>
      </c>
      <c r="AQ77" s="868"/>
      <c r="AR77" s="868"/>
      <c r="AS77" s="868"/>
      <c r="AT77" s="818"/>
      <c r="AU77" s="869" t="s">
        <v>542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541</v>
      </c>
      <c r="C78" s="862"/>
      <c r="D78" s="862"/>
      <c r="E78" s="862"/>
      <c r="F78" s="862"/>
      <c r="G78" s="862"/>
      <c r="H78" s="862"/>
      <c r="I78" s="862"/>
      <c r="J78" s="862"/>
      <c r="K78" s="862"/>
      <c r="L78" s="862"/>
      <c r="M78" s="862"/>
      <c r="N78" s="862"/>
      <c r="O78" s="862"/>
      <c r="P78" s="863"/>
      <c r="Q78" s="864">
        <v>246077</v>
      </c>
      <c r="R78" s="819"/>
      <c r="S78" s="819"/>
      <c r="T78" s="819"/>
      <c r="U78" s="819"/>
      <c r="V78" s="819">
        <v>233482</v>
      </c>
      <c r="W78" s="819"/>
      <c r="X78" s="819"/>
      <c r="Y78" s="819"/>
      <c r="Z78" s="819"/>
      <c r="AA78" s="819">
        <v>12793</v>
      </c>
      <c r="AB78" s="819"/>
      <c r="AC78" s="819"/>
      <c r="AD78" s="819"/>
      <c r="AE78" s="819"/>
      <c r="AF78" s="819">
        <v>12790</v>
      </c>
      <c r="AG78" s="819"/>
      <c r="AH78" s="819"/>
      <c r="AI78" s="819"/>
      <c r="AJ78" s="819"/>
      <c r="AK78" s="819">
        <v>2000</v>
      </c>
      <c r="AL78" s="819"/>
      <c r="AM78" s="819"/>
      <c r="AN78" s="819"/>
      <c r="AO78" s="819"/>
      <c r="AP78" s="819" t="s">
        <v>542</v>
      </c>
      <c r="AQ78" s="819"/>
      <c r="AR78" s="819"/>
      <c r="AS78" s="819"/>
      <c r="AT78" s="819"/>
      <c r="AU78" s="819" t="s">
        <v>542</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16478</v>
      </c>
      <c r="AG88" s="830"/>
      <c r="AH88" s="830"/>
      <c r="AI88" s="830"/>
      <c r="AJ88" s="830"/>
      <c r="AK88" s="827"/>
      <c r="AL88" s="827"/>
      <c r="AM88" s="827"/>
      <c r="AN88" s="827"/>
      <c r="AO88" s="827"/>
      <c r="AP88" s="830">
        <v>7830</v>
      </c>
      <c r="AQ88" s="830"/>
      <c r="AR88" s="830"/>
      <c r="AS88" s="830"/>
      <c r="AT88" s="830"/>
      <c r="AU88" s="830">
        <v>90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t="s">
        <v>542</v>
      </c>
      <c r="CX102" s="838"/>
      <c r="CY102" s="838"/>
      <c r="CZ102" s="838"/>
      <c r="DA102" s="881"/>
      <c r="DB102" s="880" t="s">
        <v>542</v>
      </c>
      <c r="DC102" s="838"/>
      <c r="DD102" s="838"/>
      <c r="DE102" s="838"/>
      <c r="DF102" s="881"/>
      <c r="DG102" s="880">
        <v>70</v>
      </c>
      <c r="DH102" s="838"/>
      <c r="DI102" s="838"/>
      <c r="DJ102" s="838"/>
      <c r="DK102" s="881"/>
      <c r="DL102" s="880" t="s">
        <v>542</v>
      </c>
      <c r="DM102" s="838"/>
      <c r="DN102" s="838"/>
      <c r="DO102" s="838"/>
      <c r="DP102" s="881"/>
      <c r="DQ102" s="880">
        <v>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288</v>
      </c>
      <c r="AG109" s="883"/>
      <c r="AH109" s="883"/>
      <c r="AI109" s="883"/>
      <c r="AJ109" s="884"/>
      <c r="AK109" s="882" t="s">
        <v>287</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288</v>
      </c>
      <c r="BW109" s="883"/>
      <c r="BX109" s="883"/>
      <c r="BY109" s="883"/>
      <c r="BZ109" s="884"/>
      <c r="CA109" s="882" t="s">
        <v>287</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288</v>
      </c>
      <c r="DM109" s="883"/>
      <c r="DN109" s="883"/>
      <c r="DO109" s="883"/>
      <c r="DP109" s="884"/>
      <c r="DQ109" s="882" t="s">
        <v>287</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234109</v>
      </c>
      <c r="AB110" s="890"/>
      <c r="AC110" s="890"/>
      <c r="AD110" s="890"/>
      <c r="AE110" s="891"/>
      <c r="AF110" s="892">
        <v>235075</v>
      </c>
      <c r="AG110" s="890"/>
      <c r="AH110" s="890"/>
      <c r="AI110" s="890"/>
      <c r="AJ110" s="891"/>
      <c r="AK110" s="892">
        <v>235770</v>
      </c>
      <c r="AL110" s="890"/>
      <c r="AM110" s="890"/>
      <c r="AN110" s="890"/>
      <c r="AO110" s="891"/>
      <c r="AP110" s="893">
        <v>7.7</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2651115</v>
      </c>
      <c r="BR110" s="927"/>
      <c r="BS110" s="927"/>
      <c r="BT110" s="927"/>
      <c r="BU110" s="927"/>
      <c r="BV110" s="927">
        <v>2871932</v>
      </c>
      <c r="BW110" s="927"/>
      <c r="BX110" s="927"/>
      <c r="BY110" s="927"/>
      <c r="BZ110" s="927"/>
      <c r="CA110" s="927">
        <v>2585398</v>
      </c>
      <c r="CB110" s="927"/>
      <c r="CC110" s="927"/>
      <c r="CD110" s="927"/>
      <c r="CE110" s="927"/>
      <c r="CF110" s="941">
        <v>84.5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222</v>
      </c>
      <c r="BR111" s="920"/>
      <c r="BS111" s="920"/>
      <c r="BT111" s="920"/>
      <c r="BU111" s="920"/>
      <c r="BV111" s="920" t="s">
        <v>222</v>
      </c>
      <c r="BW111" s="920"/>
      <c r="BX111" s="920"/>
      <c r="BY111" s="920"/>
      <c r="BZ111" s="920"/>
      <c r="CA111" s="920" t="s">
        <v>222</v>
      </c>
      <c r="CB111" s="920"/>
      <c r="CC111" s="920"/>
      <c r="CD111" s="920"/>
      <c r="CE111" s="920"/>
      <c r="CF111" s="914" t="s">
        <v>222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1840021</v>
      </c>
      <c r="BR112" s="920"/>
      <c r="BS112" s="920"/>
      <c r="BT112" s="920"/>
      <c r="BU112" s="920"/>
      <c r="BV112" s="920">
        <v>1769293</v>
      </c>
      <c r="BW112" s="920"/>
      <c r="BX112" s="920"/>
      <c r="BY112" s="920"/>
      <c r="BZ112" s="920"/>
      <c r="CA112" s="920">
        <v>1506504</v>
      </c>
      <c r="CB112" s="920"/>
      <c r="CC112" s="920"/>
      <c r="CD112" s="920"/>
      <c r="CE112" s="920"/>
      <c r="CF112" s="914">
        <v>49.3</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163602</v>
      </c>
      <c r="AB113" s="934"/>
      <c r="AC113" s="934"/>
      <c r="AD113" s="934"/>
      <c r="AE113" s="935"/>
      <c r="AF113" s="936">
        <v>167713</v>
      </c>
      <c r="AG113" s="934"/>
      <c r="AH113" s="934"/>
      <c r="AI113" s="934"/>
      <c r="AJ113" s="935"/>
      <c r="AK113" s="936">
        <v>174517</v>
      </c>
      <c r="AL113" s="934"/>
      <c r="AM113" s="934"/>
      <c r="AN113" s="934"/>
      <c r="AO113" s="935"/>
      <c r="AP113" s="937">
        <v>5.7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114564</v>
      </c>
      <c r="BR113" s="920"/>
      <c r="BS113" s="920"/>
      <c r="BT113" s="920"/>
      <c r="BU113" s="920"/>
      <c r="BV113" s="920">
        <v>105305</v>
      </c>
      <c r="BW113" s="920"/>
      <c r="BX113" s="920"/>
      <c r="BY113" s="920"/>
      <c r="BZ113" s="920"/>
      <c r="CA113" s="920">
        <v>89520</v>
      </c>
      <c r="CB113" s="920"/>
      <c r="CC113" s="920"/>
      <c r="CD113" s="920"/>
      <c r="CE113" s="920"/>
      <c r="CF113" s="914">
        <v>2.9</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56093</v>
      </c>
      <c r="AB114" s="959"/>
      <c r="AC114" s="959"/>
      <c r="AD114" s="959"/>
      <c r="AE114" s="960"/>
      <c r="AF114" s="961">
        <v>51525</v>
      </c>
      <c r="AG114" s="959"/>
      <c r="AH114" s="959"/>
      <c r="AI114" s="959"/>
      <c r="AJ114" s="960"/>
      <c r="AK114" s="961">
        <v>47196</v>
      </c>
      <c r="AL114" s="959"/>
      <c r="AM114" s="959"/>
      <c r="AN114" s="959"/>
      <c r="AO114" s="960"/>
      <c r="AP114" s="962">
        <v>1.5</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460663</v>
      </c>
      <c r="BR114" s="920"/>
      <c r="BS114" s="920"/>
      <c r="BT114" s="920"/>
      <c r="BU114" s="920"/>
      <c r="BV114" s="920">
        <v>477054</v>
      </c>
      <c r="BW114" s="920"/>
      <c r="BX114" s="920"/>
      <c r="BY114" s="920"/>
      <c r="BZ114" s="920"/>
      <c r="CA114" s="920">
        <v>369793</v>
      </c>
      <c r="CB114" s="920"/>
      <c r="CC114" s="920"/>
      <c r="CD114" s="920"/>
      <c r="CE114" s="920"/>
      <c r="CF114" s="914">
        <v>12.1</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222</v>
      </c>
      <c r="AB115" s="934"/>
      <c r="AC115" s="934"/>
      <c r="AD115" s="934"/>
      <c r="AE115" s="935"/>
      <c r="AF115" s="936" t="s">
        <v>222</v>
      </c>
      <c r="AG115" s="934"/>
      <c r="AH115" s="934"/>
      <c r="AI115" s="934"/>
      <c r="AJ115" s="935"/>
      <c r="AK115" s="936" t="s">
        <v>222</v>
      </c>
      <c r="AL115" s="934"/>
      <c r="AM115" s="934"/>
      <c r="AN115" s="934"/>
      <c r="AO115" s="935"/>
      <c r="AP115" s="937" t="s">
        <v>222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8805</v>
      </c>
      <c r="BR115" s="920"/>
      <c r="BS115" s="920"/>
      <c r="BT115" s="920"/>
      <c r="BU115" s="920"/>
      <c r="BV115" s="920">
        <v>7910</v>
      </c>
      <c r="BW115" s="920"/>
      <c r="BX115" s="920"/>
      <c r="BY115" s="920"/>
      <c r="BZ115" s="920"/>
      <c r="CA115" s="920">
        <v>7024</v>
      </c>
      <c r="CB115" s="920"/>
      <c r="CC115" s="920"/>
      <c r="CD115" s="920"/>
      <c r="CE115" s="920"/>
      <c r="CF115" s="914">
        <v>0.2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453804</v>
      </c>
      <c r="AB117" s="966"/>
      <c r="AC117" s="966"/>
      <c r="AD117" s="966"/>
      <c r="AE117" s="967"/>
      <c r="AF117" s="965">
        <v>454313</v>
      </c>
      <c r="AG117" s="966"/>
      <c r="AH117" s="966"/>
      <c r="AI117" s="966"/>
      <c r="AJ117" s="967"/>
      <c r="AK117" s="965">
        <v>457483</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288</v>
      </c>
      <c r="AG118" s="883"/>
      <c r="AH118" s="883"/>
      <c r="AI118" s="883"/>
      <c r="AJ118" s="884"/>
      <c r="AK118" s="882" t="s">
        <v>287</v>
      </c>
      <c r="AL118" s="883"/>
      <c r="AM118" s="883"/>
      <c r="AN118" s="883"/>
      <c r="AO118" s="884"/>
      <c r="AP118" s="990" t="s">
        <v>403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5075168</v>
      </c>
      <c r="BR118" s="986"/>
      <c r="BS118" s="986"/>
      <c r="BT118" s="986"/>
      <c r="BU118" s="986"/>
      <c r="BV118" s="986">
        <v>5231494</v>
      </c>
      <c r="BW118" s="986"/>
      <c r="BX118" s="986"/>
      <c r="BY118" s="986"/>
      <c r="BZ118" s="986"/>
      <c r="CA118" s="986">
        <v>4558239</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1136325</v>
      </c>
      <c r="BR119" s="927"/>
      <c r="BS119" s="927"/>
      <c r="BT119" s="927"/>
      <c r="BU119" s="927"/>
      <c r="BV119" s="927">
        <v>2019809</v>
      </c>
      <c r="BW119" s="927"/>
      <c r="BX119" s="927"/>
      <c r="BY119" s="927"/>
      <c r="BZ119" s="927"/>
      <c r="CA119" s="927">
        <v>2619466</v>
      </c>
      <c r="CB119" s="927"/>
      <c r="CC119" s="927"/>
      <c r="CD119" s="927"/>
      <c r="CE119" s="927"/>
      <c r="CF119" s="941">
        <v>85.6</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222</v>
      </c>
      <c r="DH119" s="998"/>
      <c r="DI119" s="998"/>
      <c r="DJ119" s="998"/>
      <c r="DK119" s="999"/>
      <c r="DL119" s="1000" t="s">
        <v>222</v>
      </c>
      <c r="DM119" s="998"/>
      <c r="DN119" s="998"/>
      <c r="DO119" s="998"/>
      <c r="DP119" s="999"/>
      <c r="DQ119" s="1000" t="s">
        <v>222</v>
      </c>
      <c r="DR119" s="998"/>
      <c r="DS119" s="998"/>
      <c r="DT119" s="998"/>
      <c r="DU119" s="999"/>
      <c r="DV119" s="1001" t="s">
        <v>222</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29585</v>
      </c>
      <c r="BR120" s="920"/>
      <c r="BS120" s="920"/>
      <c r="BT120" s="920"/>
      <c r="BU120" s="920"/>
      <c r="BV120" s="920">
        <v>9000</v>
      </c>
      <c r="BW120" s="920"/>
      <c r="BX120" s="920"/>
      <c r="BY120" s="920"/>
      <c r="BZ120" s="920"/>
      <c r="CA120" s="920">
        <v>9000</v>
      </c>
      <c r="CB120" s="920"/>
      <c r="CC120" s="920"/>
      <c r="CD120" s="920"/>
      <c r="CE120" s="920"/>
      <c r="CF120" s="914">
        <v>0.3</v>
      </c>
      <c r="CG120" s="915"/>
      <c r="CH120" s="915"/>
      <c r="CI120" s="915"/>
      <c r="CJ120" s="915"/>
      <c r="CK120" s="1013" t="s">
        <v>437</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1537721</v>
      </c>
      <c r="DH120" s="927"/>
      <c r="DI120" s="927"/>
      <c r="DJ120" s="927"/>
      <c r="DK120" s="927"/>
      <c r="DL120" s="927">
        <v>1350777</v>
      </c>
      <c r="DM120" s="927"/>
      <c r="DN120" s="927"/>
      <c r="DO120" s="927"/>
      <c r="DP120" s="927"/>
      <c r="DQ120" s="927">
        <v>1239912</v>
      </c>
      <c r="DR120" s="927"/>
      <c r="DS120" s="927"/>
      <c r="DT120" s="927"/>
      <c r="DU120" s="927"/>
      <c r="DV120" s="928">
        <v>40.5</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2815468</v>
      </c>
      <c r="BR121" s="986"/>
      <c r="BS121" s="986"/>
      <c r="BT121" s="986"/>
      <c r="BU121" s="986"/>
      <c r="BV121" s="986">
        <v>2865221</v>
      </c>
      <c r="BW121" s="986"/>
      <c r="BX121" s="986"/>
      <c r="BY121" s="986"/>
      <c r="BZ121" s="986"/>
      <c r="CA121" s="986">
        <v>2641542</v>
      </c>
      <c r="CB121" s="986"/>
      <c r="CC121" s="986"/>
      <c r="CD121" s="986"/>
      <c r="CE121" s="986"/>
      <c r="CF121" s="1024">
        <v>86.4</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302300</v>
      </c>
      <c r="DH121" s="920"/>
      <c r="DI121" s="920"/>
      <c r="DJ121" s="920"/>
      <c r="DK121" s="920"/>
      <c r="DL121" s="920">
        <v>285516</v>
      </c>
      <c r="DM121" s="920"/>
      <c r="DN121" s="920"/>
      <c r="DO121" s="920"/>
      <c r="DP121" s="920"/>
      <c r="DQ121" s="920">
        <v>266592</v>
      </c>
      <c r="DR121" s="920"/>
      <c r="DS121" s="920"/>
      <c r="DT121" s="920"/>
      <c r="DU121" s="920"/>
      <c r="DV121" s="921">
        <v>8.6999999999999993</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3981378</v>
      </c>
      <c r="BR122" s="1035"/>
      <c r="BS122" s="1035"/>
      <c r="BT122" s="1035"/>
      <c r="BU122" s="1035"/>
      <c r="BV122" s="1035">
        <v>4894030</v>
      </c>
      <c r="BW122" s="1035"/>
      <c r="BX122" s="1035"/>
      <c r="BY122" s="1035"/>
      <c r="BZ122" s="1035"/>
      <c r="CA122" s="1035">
        <v>5270008</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t="s">
        <v>222</v>
      </c>
      <c r="DH122" s="920"/>
      <c r="DI122" s="920"/>
      <c r="DJ122" s="920"/>
      <c r="DK122" s="920"/>
      <c r="DL122" s="920">
        <v>133000</v>
      </c>
      <c r="DM122" s="920"/>
      <c r="DN122" s="920"/>
      <c r="DO122" s="920"/>
      <c r="DP122" s="920"/>
      <c r="DQ122" s="920" t="s">
        <v>222</v>
      </c>
      <c r="DR122" s="920"/>
      <c r="DS122" s="920"/>
      <c r="DT122" s="920"/>
      <c r="DU122" s="920"/>
      <c r="DV122" s="921" t="s">
        <v>222</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58.7</v>
      </c>
      <c r="BR123" s="1027"/>
      <c r="BS123" s="1027"/>
      <c r="BT123" s="1027"/>
      <c r="BU123" s="1027"/>
      <c r="BV123" s="1027">
        <v>17.600000000000001</v>
      </c>
      <c r="BW123" s="1027"/>
      <c r="BX123" s="1027"/>
      <c r="BY123" s="1027"/>
      <c r="BZ123" s="1027"/>
      <c r="CA123" s="1027" t="s">
        <v>222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451</v>
      </c>
      <c r="AY127" s="887"/>
      <c r="AZ127" s="887"/>
      <c r="BA127" s="887"/>
      <c r="BB127" s="887"/>
      <c r="BC127" s="887"/>
      <c r="BD127" s="887"/>
      <c r="BE127" s="888"/>
      <c r="BF127" s="1041" t="s">
        <v>222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8805</v>
      </c>
      <c r="DH127" s="1048"/>
      <c r="DI127" s="1048"/>
      <c r="DJ127" s="1048"/>
      <c r="DK127" s="1048"/>
      <c r="DL127" s="1048">
        <v>7910</v>
      </c>
      <c r="DM127" s="1048"/>
      <c r="DN127" s="1048"/>
      <c r="DO127" s="1048"/>
      <c r="DP127" s="1048"/>
      <c r="DQ127" s="1048">
        <v>7024</v>
      </c>
      <c r="DR127" s="1048"/>
      <c r="DS127" s="1048"/>
      <c r="DT127" s="1048"/>
      <c r="DU127" s="1048"/>
      <c r="DV127" s="1049">
        <v>0.2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192</v>
      </c>
      <c r="AB128" s="1090"/>
      <c r="AC128" s="1090"/>
      <c r="AD128" s="1090"/>
      <c r="AE128" s="1091"/>
      <c r="AF128" s="1092">
        <v>2308</v>
      </c>
      <c r="AG128" s="1090"/>
      <c r="AH128" s="1090"/>
      <c r="AI128" s="1090"/>
      <c r="AJ128" s="1091"/>
      <c r="AK128" s="1092" t="s">
        <v>222</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222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2078077</v>
      </c>
      <c r="AB129" s="959"/>
      <c r="AC129" s="959"/>
      <c r="AD129" s="959"/>
      <c r="AE129" s="960"/>
      <c r="AF129" s="961">
        <v>2135826</v>
      </c>
      <c r="AG129" s="959"/>
      <c r="AH129" s="959"/>
      <c r="AI129" s="959"/>
      <c r="AJ129" s="960"/>
      <c r="AK129" s="961">
        <v>3287646</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215138</v>
      </c>
      <c r="AB130" s="959"/>
      <c r="AC130" s="959"/>
      <c r="AD130" s="959"/>
      <c r="AE130" s="960"/>
      <c r="AF130" s="961">
        <v>222231</v>
      </c>
      <c r="AG130" s="959"/>
      <c r="AH130" s="959"/>
      <c r="AI130" s="959"/>
      <c r="AJ130" s="960"/>
      <c r="AK130" s="961">
        <v>228834</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222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1862939</v>
      </c>
      <c r="AB131" s="998"/>
      <c r="AC131" s="998"/>
      <c r="AD131" s="998"/>
      <c r="AE131" s="999"/>
      <c r="AF131" s="1000">
        <v>1913595</v>
      </c>
      <c r="AG131" s="998"/>
      <c r="AH131" s="998"/>
      <c r="AI131" s="998"/>
      <c r="AJ131" s="999"/>
      <c r="AK131" s="1000">
        <v>3058812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12.800955910000001</v>
      </c>
      <c r="AB132" s="1104"/>
      <c r="AC132" s="1104"/>
      <c r="AD132" s="1104"/>
      <c r="AE132" s="1105"/>
      <c r="AF132" s="1106">
        <v>12.007451939999999</v>
      </c>
      <c r="AG132" s="1104"/>
      <c r="AH132" s="1104"/>
      <c r="AI132" s="1104"/>
      <c r="AJ132" s="1105"/>
      <c r="AK132" s="1106">
        <v>7.4750916370000002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15</v>
      </c>
      <c r="AB133" s="1111"/>
      <c r="AC133" s="1111"/>
      <c r="AD133" s="1111"/>
      <c r="AE133" s="1112"/>
      <c r="AF133" s="1110">
        <v>15.5</v>
      </c>
      <c r="AG133" s="1111"/>
      <c r="AH133" s="1111"/>
      <c r="AI133" s="1111"/>
      <c r="AJ133" s="1112"/>
      <c r="AK133" s="1110">
        <v>10.7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634700</v>
      </c>
      <c r="L9" s="264">
        <v>123291</v>
      </c>
      <c r="M9" s="265">
        <v>110200</v>
      </c>
      <c r="N9" s="266">
        <v>11.9</v>
      </c>
    </row>
    <row r="10" spans="1:16">
      <c r="A10" s="248"/>
      <c r="B10" s="244"/>
      <c r="C10" s="244"/>
      <c r="D10" s="244"/>
      <c r="E10" s="244"/>
      <c r="F10" s="244"/>
      <c r="G10" s="1119" t="s">
        <v>473</v>
      </c>
      <c r="H10" s="1120"/>
      <c r="I10" s="1120"/>
      <c r="J10" s="1121"/>
      <c r="K10" s="267">
        <v>44098</v>
      </c>
      <c r="L10" s="268">
        <v>8566</v>
      </c>
      <c r="M10" s="269">
        <v>10910</v>
      </c>
      <c r="N10" s="270">
        <v>-21.5</v>
      </c>
    </row>
    <row r="11" spans="1:16" ht="13.5" customHeight="1">
      <c r="A11" s="248"/>
      <c r="B11" s="244"/>
      <c r="C11" s="244"/>
      <c r="D11" s="244"/>
      <c r="E11" s="244"/>
      <c r="F11" s="244"/>
      <c r="G11" s="1119" t="s">
        <v>474</v>
      </c>
      <c r="H11" s="1120"/>
      <c r="I11" s="1120"/>
      <c r="J11" s="1121"/>
      <c r="K11" s="267">
        <v>106935</v>
      </c>
      <c r="L11" s="268">
        <v>20772</v>
      </c>
      <c r="M11" s="269">
        <v>15361</v>
      </c>
      <c r="N11" s="270">
        <v>35.200000000000003</v>
      </c>
    </row>
    <row r="12" spans="1:16" ht="13.5" customHeight="1">
      <c r="A12" s="248"/>
      <c r="B12" s="244"/>
      <c r="C12" s="244"/>
      <c r="D12" s="244"/>
      <c r="E12" s="244"/>
      <c r="F12" s="244"/>
      <c r="G12" s="1119" t="s">
        <v>475</v>
      </c>
      <c r="H12" s="1120"/>
      <c r="I12" s="1120"/>
      <c r="J12" s="1121"/>
      <c r="K12" s="267" t="s">
        <v>476</v>
      </c>
      <c r="L12" s="268" t="s">
        <v>476</v>
      </c>
      <c r="M12" s="269">
        <v>1384</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57847</v>
      </c>
      <c r="L14" s="268">
        <v>11237</v>
      </c>
      <c r="M14" s="269">
        <v>5179</v>
      </c>
      <c r="N14" s="270">
        <v>117</v>
      </c>
    </row>
    <row r="15" spans="1:16" ht="13.5" customHeight="1">
      <c r="A15" s="248"/>
      <c r="B15" s="244"/>
      <c r="C15" s="244"/>
      <c r="D15" s="244"/>
      <c r="E15" s="244"/>
      <c r="F15" s="244"/>
      <c r="G15" s="1119" t="s">
        <v>479</v>
      </c>
      <c r="H15" s="1120"/>
      <c r="I15" s="1120"/>
      <c r="J15" s="1121"/>
      <c r="K15" s="267">
        <v>35617</v>
      </c>
      <c r="L15" s="268">
        <v>6919</v>
      </c>
      <c r="M15" s="269">
        <v>2730</v>
      </c>
      <c r="N15" s="270">
        <v>153.4</v>
      </c>
    </row>
    <row r="16" spans="1:16">
      <c r="A16" s="248"/>
      <c r="B16" s="244"/>
      <c r="C16" s="244"/>
      <c r="D16" s="244"/>
      <c r="E16" s="244"/>
      <c r="F16" s="244"/>
      <c r="G16" s="1122" t="s">
        <v>480</v>
      </c>
      <c r="H16" s="1123"/>
      <c r="I16" s="1123"/>
      <c r="J16" s="1124"/>
      <c r="K16" s="268">
        <v>-64100</v>
      </c>
      <c r="L16" s="268">
        <v>-12451</v>
      </c>
      <c r="M16" s="269">
        <v>-11587</v>
      </c>
      <c r="N16" s="270">
        <v>7.5</v>
      </c>
    </row>
    <row r="17" spans="1:16">
      <c r="A17" s="248"/>
      <c r="B17" s="244"/>
      <c r="C17" s="244"/>
      <c r="D17" s="244"/>
      <c r="E17" s="244"/>
      <c r="F17" s="244"/>
      <c r="G17" s="1122" t="s">
        <v>171</v>
      </c>
      <c r="H17" s="1123"/>
      <c r="I17" s="1123"/>
      <c r="J17" s="1124"/>
      <c r="K17" s="268">
        <v>815097</v>
      </c>
      <c r="L17" s="268">
        <v>158333</v>
      </c>
      <c r="M17" s="269">
        <v>134177</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14.76</v>
      </c>
      <c r="L21" s="281">
        <v>12.44</v>
      </c>
      <c r="M21" s="282">
        <v>2.3199999999999998</v>
      </c>
      <c r="N21" s="249"/>
      <c r="O21" s="283"/>
      <c r="P21" s="279"/>
    </row>
    <row r="22" spans="1:16" s="284" customFormat="1">
      <c r="A22" s="279"/>
      <c r="B22" s="249"/>
      <c r="C22" s="249"/>
      <c r="D22" s="249"/>
      <c r="E22" s="249"/>
      <c r="F22" s="249"/>
      <c r="G22" s="1114" t="s">
        <v>486</v>
      </c>
      <c r="H22" s="1115"/>
      <c r="I22" s="1115"/>
      <c r="J22" s="1116"/>
      <c r="K22" s="285">
        <v>99.9</v>
      </c>
      <c r="L22" s="286">
        <v>95.1</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235770</v>
      </c>
      <c r="L32" s="294">
        <v>45798</v>
      </c>
      <c r="M32" s="295">
        <v>69383</v>
      </c>
      <c r="N32" s="296">
        <v>-34</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t="s">
        <v>476</v>
      </c>
      <c r="N34" s="296" t="s">
        <v>476</v>
      </c>
    </row>
    <row r="35" spans="1:16" ht="27" customHeight="1">
      <c r="A35" s="248"/>
      <c r="B35" s="244"/>
      <c r="C35" s="244"/>
      <c r="D35" s="244"/>
      <c r="E35" s="244"/>
      <c r="F35" s="244"/>
      <c r="G35" s="1130" t="s">
        <v>492</v>
      </c>
      <c r="H35" s="1131"/>
      <c r="I35" s="1131"/>
      <c r="J35" s="1132"/>
      <c r="K35" s="294">
        <v>174517</v>
      </c>
      <c r="L35" s="294">
        <v>33900</v>
      </c>
      <c r="M35" s="295">
        <v>19734</v>
      </c>
      <c r="N35" s="296">
        <v>71.8</v>
      </c>
    </row>
    <row r="36" spans="1:16" ht="27" customHeight="1">
      <c r="A36" s="248"/>
      <c r="B36" s="244"/>
      <c r="C36" s="244"/>
      <c r="D36" s="244"/>
      <c r="E36" s="244"/>
      <c r="F36" s="244"/>
      <c r="G36" s="1130" t="s">
        <v>493</v>
      </c>
      <c r="H36" s="1131"/>
      <c r="I36" s="1131"/>
      <c r="J36" s="1132"/>
      <c r="K36" s="294">
        <v>47196</v>
      </c>
      <c r="L36" s="294">
        <v>9168</v>
      </c>
      <c r="M36" s="295">
        <v>4902</v>
      </c>
      <c r="N36" s="296">
        <v>87</v>
      </c>
    </row>
    <row r="37" spans="1:16" ht="13.5" customHeight="1">
      <c r="A37" s="248"/>
      <c r="B37" s="244"/>
      <c r="C37" s="244"/>
      <c r="D37" s="244"/>
      <c r="E37" s="244"/>
      <c r="F37" s="244"/>
      <c r="G37" s="1130" t="s">
        <v>494</v>
      </c>
      <c r="H37" s="1131"/>
      <c r="I37" s="1131"/>
      <c r="J37" s="1132"/>
      <c r="K37" s="294" t="s">
        <v>476</v>
      </c>
      <c r="L37" s="294" t="s">
        <v>476</v>
      </c>
      <c r="M37" s="295">
        <v>1542</v>
      </c>
      <c r="N37" s="296" t="s">
        <v>476</v>
      </c>
    </row>
    <row r="38" spans="1:16" ht="27" customHeight="1">
      <c r="A38" s="248"/>
      <c r="B38" s="244"/>
      <c r="C38" s="244"/>
      <c r="D38" s="244"/>
      <c r="E38" s="244"/>
      <c r="F38" s="244"/>
      <c r="G38" s="1133" t="s">
        <v>495</v>
      </c>
      <c r="H38" s="1134"/>
      <c r="I38" s="1134"/>
      <c r="J38" s="1135"/>
      <c r="K38" s="297" t="s">
        <v>476</v>
      </c>
      <c r="L38" s="297" t="s">
        <v>476</v>
      </c>
      <c r="M38" s="298">
        <v>13</v>
      </c>
      <c r="N38" s="299" t="s">
        <v>476</v>
      </c>
      <c r="O38" s="293"/>
    </row>
    <row r="39" spans="1:16">
      <c r="A39" s="248"/>
      <c r="B39" s="244"/>
      <c r="C39" s="244"/>
      <c r="D39" s="244"/>
      <c r="E39" s="244"/>
      <c r="F39" s="244"/>
      <c r="G39" s="1133" t="s">
        <v>496</v>
      </c>
      <c r="H39" s="1134"/>
      <c r="I39" s="1134"/>
      <c r="J39" s="1135"/>
      <c r="K39" s="300" t="s">
        <v>476</v>
      </c>
      <c r="L39" s="300" t="s">
        <v>476</v>
      </c>
      <c r="M39" s="301">
        <v>-2613</v>
      </c>
      <c r="N39" s="302" t="s">
        <v>476</v>
      </c>
      <c r="O39" s="293"/>
    </row>
    <row r="40" spans="1:16" ht="27" customHeight="1">
      <c r="A40" s="248"/>
      <c r="B40" s="244"/>
      <c r="C40" s="244"/>
      <c r="D40" s="244"/>
      <c r="E40" s="244"/>
      <c r="F40" s="244"/>
      <c r="G40" s="1130" t="s">
        <v>497</v>
      </c>
      <c r="H40" s="1131"/>
      <c r="I40" s="1131"/>
      <c r="J40" s="1132"/>
      <c r="K40" s="300">
        <v>-228834</v>
      </c>
      <c r="L40" s="300">
        <v>-44451</v>
      </c>
      <c r="M40" s="301">
        <v>-64897</v>
      </c>
      <c r="N40" s="302">
        <v>-31.5</v>
      </c>
      <c r="O40" s="293"/>
    </row>
    <row r="41" spans="1:16">
      <c r="A41" s="248"/>
      <c r="B41" s="244"/>
      <c r="C41" s="244"/>
      <c r="D41" s="244"/>
      <c r="E41" s="244"/>
      <c r="F41" s="244"/>
      <c r="G41" s="1136" t="s">
        <v>282</v>
      </c>
      <c r="H41" s="1137"/>
      <c r="I41" s="1137"/>
      <c r="J41" s="1138"/>
      <c r="K41" s="294">
        <v>228649</v>
      </c>
      <c r="L41" s="300">
        <v>44415</v>
      </c>
      <c r="M41" s="301">
        <v>28065</v>
      </c>
      <c r="N41" s="302">
        <v>58.3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893724</v>
      </c>
      <c r="J51" s="320">
        <v>163746</v>
      </c>
      <c r="K51" s="321">
        <v>3.7</v>
      </c>
      <c r="L51" s="322">
        <v>121932</v>
      </c>
      <c r="M51" s="323">
        <v>11.6</v>
      </c>
      <c r="N51" s="324">
        <v>-7.9</v>
      </c>
    </row>
    <row r="52" spans="1:14">
      <c r="A52" s="248"/>
      <c r="B52" s="244"/>
      <c r="C52" s="244"/>
      <c r="D52" s="244"/>
      <c r="E52" s="244"/>
      <c r="F52" s="244"/>
      <c r="G52" s="325"/>
      <c r="H52" s="326" t="s">
        <v>508</v>
      </c>
      <c r="I52" s="327">
        <v>801277</v>
      </c>
      <c r="J52" s="328">
        <v>146808</v>
      </c>
      <c r="K52" s="329">
        <v>-5.5</v>
      </c>
      <c r="L52" s="330">
        <v>68430</v>
      </c>
      <c r="M52" s="331">
        <v>7</v>
      </c>
      <c r="N52" s="332">
        <v>-12.5</v>
      </c>
    </row>
    <row r="53" spans="1:14">
      <c r="A53" s="248"/>
      <c r="B53" s="244"/>
      <c r="C53" s="244"/>
      <c r="D53" s="244"/>
      <c r="E53" s="244"/>
      <c r="F53" s="244"/>
      <c r="G53" s="310" t="s">
        <v>509</v>
      </c>
      <c r="H53" s="311"/>
      <c r="I53" s="319">
        <v>224537</v>
      </c>
      <c r="J53" s="320">
        <v>42550</v>
      </c>
      <c r="K53" s="321">
        <v>-74</v>
      </c>
      <c r="L53" s="322">
        <v>92021</v>
      </c>
      <c r="M53" s="323">
        <v>-24.5</v>
      </c>
      <c r="N53" s="324">
        <v>-49.5</v>
      </c>
    </row>
    <row r="54" spans="1:14">
      <c r="A54" s="248"/>
      <c r="B54" s="244"/>
      <c r="C54" s="244"/>
      <c r="D54" s="244"/>
      <c r="E54" s="244"/>
      <c r="F54" s="244"/>
      <c r="G54" s="325"/>
      <c r="H54" s="326" t="s">
        <v>508</v>
      </c>
      <c r="I54" s="327">
        <v>64914</v>
      </c>
      <c r="J54" s="328">
        <v>12301</v>
      </c>
      <c r="K54" s="329">
        <v>-91.6</v>
      </c>
      <c r="L54" s="330">
        <v>52579</v>
      </c>
      <c r="M54" s="331">
        <v>-23.2</v>
      </c>
      <c r="N54" s="332">
        <v>-68.400000000000006</v>
      </c>
    </row>
    <row r="55" spans="1:14">
      <c r="A55" s="248"/>
      <c r="B55" s="244"/>
      <c r="C55" s="244"/>
      <c r="D55" s="244"/>
      <c r="E55" s="244"/>
      <c r="F55" s="244"/>
      <c r="G55" s="310" t="s">
        <v>510</v>
      </c>
      <c r="H55" s="311"/>
      <c r="I55" s="319">
        <v>534164</v>
      </c>
      <c r="J55" s="320">
        <v>102566</v>
      </c>
      <c r="K55" s="321">
        <v>141</v>
      </c>
      <c r="L55" s="322">
        <v>94828</v>
      </c>
      <c r="M55" s="323">
        <v>3.1</v>
      </c>
      <c r="N55" s="324">
        <v>137.9</v>
      </c>
    </row>
    <row r="56" spans="1:14">
      <c r="A56" s="248"/>
      <c r="B56" s="244"/>
      <c r="C56" s="244"/>
      <c r="D56" s="244"/>
      <c r="E56" s="244"/>
      <c r="F56" s="244"/>
      <c r="G56" s="325"/>
      <c r="H56" s="326" t="s">
        <v>508</v>
      </c>
      <c r="I56" s="327">
        <v>143263</v>
      </c>
      <c r="J56" s="328">
        <v>27508</v>
      </c>
      <c r="K56" s="329">
        <v>123.6</v>
      </c>
      <c r="L56" s="330">
        <v>55133</v>
      </c>
      <c r="M56" s="331">
        <v>4.9000000000000004</v>
      </c>
      <c r="N56" s="332">
        <v>118.7</v>
      </c>
    </row>
    <row r="57" spans="1:14">
      <c r="A57" s="248"/>
      <c r="B57" s="244"/>
      <c r="C57" s="244"/>
      <c r="D57" s="244"/>
      <c r="E57" s="244"/>
      <c r="F57" s="244"/>
      <c r="G57" s="310" t="s">
        <v>511</v>
      </c>
      <c r="H57" s="311"/>
      <c r="I57" s="319">
        <v>1706800</v>
      </c>
      <c r="J57" s="320">
        <v>327790</v>
      </c>
      <c r="K57" s="321">
        <v>219.6</v>
      </c>
      <c r="L57" s="322">
        <v>119674</v>
      </c>
      <c r="M57" s="323">
        <v>26.2</v>
      </c>
      <c r="N57" s="324">
        <v>193.4</v>
      </c>
    </row>
    <row r="58" spans="1:14">
      <c r="A58" s="248"/>
      <c r="B58" s="244"/>
      <c r="C58" s="244"/>
      <c r="D58" s="244"/>
      <c r="E58" s="244"/>
      <c r="F58" s="244"/>
      <c r="G58" s="325"/>
      <c r="H58" s="326" t="s">
        <v>508</v>
      </c>
      <c r="I58" s="327">
        <v>210452</v>
      </c>
      <c r="J58" s="328">
        <v>40417</v>
      </c>
      <c r="K58" s="329">
        <v>46.9</v>
      </c>
      <c r="L58" s="330">
        <v>57803</v>
      </c>
      <c r="M58" s="331">
        <v>4.8</v>
      </c>
      <c r="N58" s="332">
        <v>42.1</v>
      </c>
    </row>
    <row r="59" spans="1:14">
      <c r="A59" s="248"/>
      <c r="B59" s="244"/>
      <c r="C59" s="244"/>
      <c r="D59" s="244"/>
      <c r="E59" s="244"/>
      <c r="F59" s="244"/>
      <c r="G59" s="310" t="s">
        <v>512</v>
      </c>
      <c r="H59" s="311"/>
      <c r="I59" s="319">
        <v>2002615</v>
      </c>
      <c r="J59" s="320">
        <v>389008</v>
      </c>
      <c r="K59" s="321">
        <v>18.7</v>
      </c>
      <c r="L59" s="322">
        <v>119685</v>
      </c>
      <c r="M59" s="323">
        <v>0</v>
      </c>
      <c r="N59" s="324">
        <v>18.7</v>
      </c>
    </row>
    <row r="60" spans="1:14">
      <c r="A60" s="248"/>
      <c r="B60" s="244"/>
      <c r="C60" s="244"/>
      <c r="D60" s="244"/>
      <c r="E60" s="244"/>
      <c r="F60" s="244"/>
      <c r="G60" s="325"/>
      <c r="H60" s="326" t="s">
        <v>508</v>
      </c>
      <c r="I60" s="333">
        <v>497576</v>
      </c>
      <c r="J60" s="328">
        <v>96654</v>
      </c>
      <c r="K60" s="329">
        <v>139.1</v>
      </c>
      <c r="L60" s="330">
        <v>68464</v>
      </c>
      <c r="M60" s="331">
        <v>18.399999999999999</v>
      </c>
      <c r="N60" s="332">
        <v>120.7</v>
      </c>
    </row>
    <row r="61" spans="1:14">
      <c r="A61" s="248"/>
      <c r="B61" s="244"/>
      <c r="C61" s="244"/>
      <c r="D61" s="244"/>
      <c r="E61" s="244"/>
      <c r="F61" s="244"/>
      <c r="G61" s="310" t="s">
        <v>513</v>
      </c>
      <c r="H61" s="334"/>
      <c r="I61" s="335">
        <v>1072368</v>
      </c>
      <c r="J61" s="336">
        <v>205132</v>
      </c>
      <c r="K61" s="337">
        <v>61.8</v>
      </c>
      <c r="L61" s="338">
        <v>109628</v>
      </c>
      <c r="M61" s="339">
        <v>3.3</v>
      </c>
      <c r="N61" s="324">
        <v>58.5</v>
      </c>
    </row>
    <row r="62" spans="1:14">
      <c r="A62" s="248"/>
      <c r="B62" s="244"/>
      <c r="C62" s="244"/>
      <c r="D62" s="244"/>
      <c r="E62" s="244"/>
      <c r="F62" s="244"/>
      <c r="G62" s="325"/>
      <c r="H62" s="326" t="s">
        <v>508</v>
      </c>
      <c r="I62" s="327">
        <v>343496</v>
      </c>
      <c r="J62" s="328">
        <v>64738</v>
      </c>
      <c r="K62" s="329">
        <v>42.5</v>
      </c>
      <c r="L62" s="330">
        <v>60482</v>
      </c>
      <c r="M62" s="331">
        <v>2.4</v>
      </c>
      <c r="N62" s="332">
        <v>40.1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G48" sqref="G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22.13</v>
      </c>
      <c r="G47" s="12">
        <v>26.28</v>
      </c>
      <c r="H47" s="12">
        <v>19.89</v>
      </c>
      <c r="I47" s="12">
        <v>56.09</v>
      </c>
      <c r="J47" s="13">
        <v>56.05</v>
      </c>
    </row>
    <row r="48" spans="2:10" ht="57.75" customHeight="1">
      <c r="B48" s="14"/>
      <c r="C48" s="1141" t="s">
        <v>4</v>
      </c>
      <c r="D48" s="1141"/>
      <c r="E48" s="1142"/>
      <c r="F48" s="15">
        <v>7.61</v>
      </c>
      <c r="G48" s="16">
        <v>20.010000000000002</v>
      </c>
      <c r="H48" s="16">
        <v>69.12</v>
      </c>
      <c r="I48" s="16">
        <v>38.270000000000003</v>
      </c>
      <c r="J48" s="17">
        <v>19.34</v>
      </c>
    </row>
    <row r="49" spans="2:10" ht="57.75" customHeight="1" thickBot="1">
      <c r="B49" s="18"/>
      <c r="C49" s="1143" t="s">
        <v>5</v>
      </c>
      <c r="D49" s="1143"/>
      <c r="E49" s="1144"/>
      <c r="F49" s="19" t="s">
        <v>520</v>
      </c>
      <c r="G49" s="20">
        <v>11.55</v>
      </c>
      <c r="H49" s="20">
        <v>33.74</v>
      </c>
      <c r="I49" s="20" t="s">
        <v>521</v>
      </c>
      <c r="J49" s="21">
        <v>8.0399999999999991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9" sqref="I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0.46</v>
      </c>
      <c r="G34" s="33">
        <v>0.33</v>
      </c>
      <c r="H34" s="33">
        <v>1.75</v>
      </c>
      <c r="I34" s="33">
        <v>0</v>
      </c>
      <c r="J34" s="34">
        <v>30.08</v>
      </c>
      <c r="K34" s="22"/>
      <c r="L34" s="22"/>
      <c r="M34" s="22"/>
      <c r="N34" s="22"/>
      <c r="O34" s="22"/>
      <c r="P34" s="22"/>
    </row>
    <row r="35" spans="1:16" ht="39" customHeight="1">
      <c r="A35" s="22"/>
      <c r="B35" s="35"/>
      <c r="C35" s="1145" t="s">
        <v>523</v>
      </c>
      <c r="D35" s="1146"/>
      <c r="E35" s="1147"/>
      <c r="F35" s="36">
        <v>7.61</v>
      </c>
      <c r="G35" s="37">
        <v>20</v>
      </c>
      <c r="H35" s="37">
        <v>69.11</v>
      </c>
      <c r="I35" s="37">
        <v>38.26</v>
      </c>
      <c r="J35" s="38">
        <v>19.34</v>
      </c>
      <c r="K35" s="22"/>
      <c r="L35" s="22"/>
      <c r="M35" s="22"/>
      <c r="N35" s="22"/>
      <c r="O35" s="22"/>
      <c r="P35" s="22"/>
    </row>
    <row r="36" spans="1:16" ht="39" customHeight="1">
      <c r="A36" s="22"/>
      <c r="B36" s="35"/>
      <c r="C36" s="1145" t="s">
        <v>524</v>
      </c>
      <c r="D36" s="1146"/>
      <c r="E36" s="1147"/>
      <c r="F36" s="36">
        <v>0.15</v>
      </c>
      <c r="G36" s="37">
        <v>0.4</v>
      </c>
      <c r="H36" s="37">
        <v>13.41</v>
      </c>
      <c r="I36" s="37">
        <v>1.1200000000000001</v>
      </c>
      <c r="J36" s="38">
        <v>3.36</v>
      </c>
      <c r="K36" s="22"/>
      <c r="L36" s="22"/>
      <c r="M36" s="22"/>
      <c r="N36" s="22"/>
      <c r="O36" s="22"/>
      <c r="P36" s="22"/>
    </row>
    <row r="37" spans="1:16" ht="39" customHeight="1">
      <c r="A37" s="22"/>
      <c r="B37" s="35"/>
      <c r="C37" s="1145" t="s">
        <v>525</v>
      </c>
      <c r="D37" s="1146"/>
      <c r="E37" s="1147"/>
      <c r="F37" s="36">
        <v>1.6</v>
      </c>
      <c r="G37" s="37">
        <v>3.94</v>
      </c>
      <c r="H37" s="37">
        <v>3.11</v>
      </c>
      <c r="I37" s="37">
        <v>1.02</v>
      </c>
      <c r="J37" s="38">
        <v>1.36</v>
      </c>
      <c r="K37" s="22"/>
      <c r="L37" s="22"/>
      <c r="M37" s="22"/>
      <c r="N37" s="22"/>
      <c r="O37" s="22"/>
      <c r="P37" s="22"/>
    </row>
    <row r="38" spans="1:16" ht="39" customHeight="1">
      <c r="A38" s="22"/>
      <c r="B38" s="35"/>
      <c r="C38" s="1145" t="s">
        <v>526</v>
      </c>
      <c r="D38" s="1146"/>
      <c r="E38" s="1147"/>
      <c r="F38" s="36">
        <v>0.28999999999999998</v>
      </c>
      <c r="G38" s="37">
        <v>3.95</v>
      </c>
      <c r="H38" s="37">
        <v>1.27</v>
      </c>
      <c r="I38" s="37">
        <v>1.57</v>
      </c>
      <c r="J38" s="38">
        <v>1.28</v>
      </c>
      <c r="K38" s="22"/>
      <c r="L38" s="22"/>
      <c r="M38" s="22"/>
      <c r="N38" s="22"/>
      <c r="O38" s="22"/>
      <c r="P38" s="22"/>
    </row>
    <row r="39" spans="1:16" ht="39" customHeight="1">
      <c r="A39" s="22"/>
      <c r="B39" s="35"/>
      <c r="C39" s="1145" t="s">
        <v>527</v>
      </c>
      <c r="D39" s="1146"/>
      <c r="E39" s="1147"/>
      <c r="F39" s="36">
        <v>0.04</v>
      </c>
      <c r="G39" s="37">
        <v>7.0000000000000007E-2</v>
      </c>
      <c r="H39" s="37">
        <v>0.27</v>
      </c>
      <c r="I39" s="37">
        <v>0.24</v>
      </c>
      <c r="J39" s="38">
        <v>0.08</v>
      </c>
      <c r="K39" s="22"/>
      <c r="L39" s="22"/>
      <c r="M39" s="22"/>
      <c r="N39" s="22"/>
      <c r="O39" s="22"/>
      <c r="P39" s="22"/>
    </row>
    <row r="40" spans="1:16" ht="39" customHeight="1">
      <c r="A40" s="22"/>
      <c r="B40" s="35"/>
      <c r="C40" s="1145" t="s">
        <v>528</v>
      </c>
      <c r="D40" s="1146"/>
      <c r="E40" s="1147"/>
      <c r="F40" s="36">
        <v>0.02</v>
      </c>
      <c r="G40" s="37">
        <v>0.21</v>
      </c>
      <c r="H40" s="37">
        <v>0.01</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M47" sqref="M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204</v>
      </c>
      <c r="L45" s="60">
        <v>405</v>
      </c>
      <c r="M45" s="60">
        <v>234</v>
      </c>
      <c r="N45" s="60">
        <v>235</v>
      </c>
      <c r="O45" s="61">
        <v>236</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175</v>
      </c>
      <c r="L48" s="64">
        <v>168</v>
      </c>
      <c r="M48" s="64">
        <v>164</v>
      </c>
      <c r="N48" s="64">
        <v>168</v>
      </c>
      <c r="O48" s="65">
        <v>175</v>
      </c>
      <c r="P48" s="48"/>
      <c r="Q48" s="48"/>
      <c r="R48" s="48"/>
      <c r="S48" s="48"/>
      <c r="T48" s="48"/>
      <c r="U48" s="48"/>
    </row>
    <row r="49" spans="1:21" ht="30.75" customHeight="1">
      <c r="A49" s="48"/>
      <c r="B49" s="1163"/>
      <c r="C49" s="1164"/>
      <c r="D49" s="62"/>
      <c r="E49" s="1155" t="s">
        <v>16</v>
      </c>
      <c r="F49" s="1155"/>
      <c r="G49" s="1155"/>
      <c r="H49" s="1155"/>
      <c r="I49" s="1155"/>
      <c r="J49" s="1156"/>
      <c r="K49" s="63">
        <v>60</v>
      </c>
      <c r="L49" s="64">
        <v>64</v>
      </c>
      <c r="M49" s="64">
        <v>56</v>
      </c>
      <c r="N49" s="64">
        <v>52</v>
      </c>
      <c r="O49" s="65">
        <v>47</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234</v>
      </c>
      <c r="L52" s="64">
        <v>221</v>
      </c>
      <c r="M52" s="64">
        <v>215</v>
      </c>
      <c r="N52" s="64">
        <v>223</v>
      </c>
      <c r="O52" s="65">
        <v>229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205</v>
      </c>
      <c r="L53" s="69">
        <v>416</v>
      </c>
      <c r="M53" s="69">
        <v>239</v>
      </c>
      <c r="N53" s="69">
        <v>232</v>
      </c>
      <c r="O53" s="70">
        <v>229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佐藤尚文</cp:lastModifiedBy>
  <cp:lastPrinted>2016-04-17T08:10:26Z</cp:lastPrinted>
  <dcterms:created xsi:type="dcterms:W3CDTF">2016-02-15T00:47:56Z</dcterms:created>
  <dcterms:modified xsi:type="dcterms:W3CDTF">2016-04-17T08:43:39Z</dcterms:modified>
  <cp:category/>
</cp:coreProperties>
</file>