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<sst xmlns="http://schemas.openxmlformats.org/spreadsheetml/2006/main" count="218" uniqueCount="108">
  <si>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</si>
  <si>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</si>
  <si>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</si>
  <si>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</si>
  <si>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</si>
  <si>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</si>
  <si>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</si>
  <si>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</si>
  <si>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</si>
  <si>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</si>
  <si>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</si>
  <si>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</si>
  <si>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</si>
  <si>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</si>
  <si>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</si>
  <si>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</si>
  <si>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</si>
  <si>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</si>
  <si>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</si>
  <si>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</si>
  <si>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</si>
  <si>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</si>
  <si>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</si>
  <si>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</si>
  <si>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</si>
  <si>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</si>
  <si>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</si>
  <si>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</si>
  <si>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</si>
  <si>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</si>
  <si>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</si>
  <si>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</si>
  <si>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</si>
  <si>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</si>
  <si>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</si>
  <si>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</si>
  <si>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</si>
  <si>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</si>
  <si>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</si>
  <si>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</si>
  <si>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</si>
  <si>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</si>
  <si>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</si>
  <si>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</si>
  <si>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</si>
  <si>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</si>
  <si>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</si>
  <si>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</si>
  <si>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</si>
  <si>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</si>
  <si>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</si>
  <si>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</si>
  <si>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</si>
  <si>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</si>
  <si>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</si>
  <si>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</si>
  <si>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</si>
  <si>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</si>
  <si>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</si>
  <si>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</si>
  <si>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</si>
  <si>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</si>
  <si>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</si>
  <si>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</si>
  <si>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</si>
  <si>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</si>
  <si>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</si>
  <si>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</si>
  <si>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</si>
  <si>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</si>
  <si>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</si>
  <si>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</si>
  <si>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</si>
  <si>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</si>
  <si>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</si>
  <si>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</si>
  <si>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</si>
  <si>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</si>
  <si>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</si>
  <si>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</si>
  <si>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</si>
  <si>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</si>
  <si>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</si>
  <si>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</si>
  <si>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</si>
  <si>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</si>
  <si>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</si>
  <si>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</si>
  <si>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</si>
  <si>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</si>
  <si>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</si>
  <si>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</si>
  <si>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</si>
  <si>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檜枝岐村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</si>
  <si>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</si>
  <si>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</si>
  <si>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</si>
  <si>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</si>
  <si>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</si>
  <si>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</si>
  <si>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</si>
  <si>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</si>
  <si>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</si>
  <si>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</si>
  <si>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</si>
  <si>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料金回収率を見ると、類似団体の平均より上で、かつほぼ100％を超えていることが確認できる。これは、簡易水道がポンプアップを使用しない自然流下のため、施設の維持費は安価となり料金収入で支出をカバーできているためである。そのため健全な経営をしていると考えられる。
　給水原価を見ると、類似団体の平均より下で、数倍から10倍程度の差が確認できる。これは、自然流下で配水するため無駄な経費がかからなく、1㎥あたりの費用が安価となるためであ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phoneticPr fontId="4"/>
  </si>
  <si>
    <t>　昭和60年前後に敷設された水道管のため経年劣化が考えられる。配水施設は配水池と減圧井、水源を観察することで老朽を確認することができる。直近では、配水池内部・外部の塗布防水がはがれているなど老朽が見られる。</t>
    <rPh sb="79" eb="81">
      <t>ガイブ</t>
    </rPh>
    <phoneticPr fontId="4"/>
  </si>
  <si>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の観察をもとに老朽箇所を修繕していく必要がある。</t>
    <rPh sb="74" eb="75">
      <t>カン</t>
    </rPh>
    <rPh sb="76" eb="78">
      <t>ザイシツ</t>
    </rPh>
    <rPh sb="78" eb="79">
      <t>トウ</t>
    </rPh>
    <rPh sb="80" eb="82">
      <t>コウリョ</t>
    </rPh>
    <rPh sb="84" eb="86">
      <t>ケイカク</t>
    </rPh>
    <rPh sb="86" eb="88">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</si>
</sst>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227264"/>
        <c:axId val="74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3227264"/>
        <c:axId val="74019968"/>
      </c:lineChart>
      <c:dateAx>
        <c:axId val="73227264"/>
        <c:scaling>
          <c:orientation val="minMax"/>
        </c:scaling>
        <c:delete val="1"/>
        <c:axPos val="b"/>
        <c:numFmt formatCode="ge" sourceLinked="1"/>
        <c:majorTickMark val="none"/>
        <c:minorTickMark val="none"/>
        <c:tickLblPos val="none"/>
        <c:crossAx val="74019968"/>
        <c:crosses val="autoZero"/>
        <c:auto val="1"/>
        <c:lblOffset val="100"/>
        <c:baseTimeUnit val="years"/>
      </c:dateAx>
      <c:valAx>
        <c:axId val="74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33.200000000000003</c:v>
                </c:pt>
                <c:pt idx="1">
                  <c:v>35.6</c:v>
                </c:pt>
                <c:pt idx="2">
                  <c:v>33.25</c:v>
                </c:pt>
                <c:pt idx="3">
                  <c:v>30.24</c:v>
                </c:pt>
                <c:pt idx="4">
                  <c:v>32.19</c:v>
                </c:pt>
              </c:numCache>
            </c:numRef>
          </c:val>
        </c:ser>
        <c:dLbls>
          <c:showLegendKey val="0"/>
          <c:showVal val="0"/>
          <c:showCatName val="0"/>
          <c:showSerName val="0"/>
          <c:showPercent val="0"/>
          <c:showBubbleSize val="0"/>
        </c:dLbls>
        <c:gapWidth val="150"/>
        <c:axId val="74198400"/>
        <c:axId val="742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4198400"/>
        <c:axId val="74204672"/>
      </c:lineChart>
      <c:dateAx>
        <c:axId val="74198400"/>
        <c:scaling>
          <c:orientation val="minMax"/>
        </c:scaling>
        <c:delete val="1"/>
        <c:axPos val="b"/>
        <c:numFmt formatCode="ge" sourceLinked="1"/>
        <c:majorTickMark val="none"/>
        <c:minorTickMark val="none"/>
        <c:tickLblPos val="none"/>
        <c:crossAx val="74204672"/>
        <c:crosses val="autoZero"/>
        <c:auto val="1"/>
        <c:lblOffset val="100"/>
        <c:baseTimeUnit val="years"/>
      </c:dateAx>
      <c:valAx>
        <c:axId val="742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70.87</c:v>
                </c:pt>
                <c:pt idx="1">
                  <c:v>68.12</c:v>
                </c:pt>
                <c:pt idx="2">
                  <c:v>72.489999999999995</c:v>
                </c:pt>
                <c:pt idx="3">
                  <c:v>93.04</c:v>
                </c:pt>
                <c:pt idx="4">
                  <c:v>74.08</c:v>
                </c:pt>
              </c:numCache>
            </c:numRef>
          </c:val>
        </c:ser>
        <c:dLbls>
          <c:showLegendKey val="0"/>
          <c:showVal val="0"/>
          <c:showCatName val="0"/>
          <c:showSerName val="0"/>
          <c:showPercent val="0"/>
          <c:showBubbleSize val="0"/>
        </c:dLbls>
        <c:gapWidth val="150"/>
        <c:axId val="74218496"/>
        <c:axId val="742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4218496"/>
        <c:axId val="74237056"/>
      </c:lineChart>
      <c:dateAx>
        <c:axId val="74218496"/>
        <c:scaling>
          <c:orientation val="minMax"/>
        </c:scaling>
        <c:delete val="1"/>
        <c:axPos val="b"/>
        <c:numFmt formatCode="ge" sourceLinked="1"/>
        <c:majorTickMark val="none"/>
        <c:minorTickMark val="none"/>
        <c:tickLblPos val="none"/>
        <c:crossAx val="74237056"/>
        <c:crosses val="autoZero"/>
        <c:auto val="1"/>
        <c:lblOffset val="100"/>
        <c:baseTimeUnit val="years"/>
      </c:dateAx>
      <c:valAx>
        <c:axId val="742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203.73</c:v>
                </c:pt>
                <c:pt idx="1">
                  <c:v>118.96</c:v>
                </c:pt>
                <c:pt idx="2">
                  <c:v>167.72</c:v>
                </c:pt>
                <c:pt idx="3">
                  <c:v>162.11000000000001</c:v>
                </c:pt>
                <c:pt idx="4">
                  <c:v>161.44999999999999</c:v>
                </c:pt>
              </c:numCache>
            </c:numRef>
          </c:val>
        </c:ser>
        <c:dLbls>
          <c:showLegendKey val="0"/>
          <c:showVal val="0"/>
          <c:showCatName val="0"/>
          <c:showSerName val="0"/>
          <c:showPercent val="0"/>
          <c:showBubbleSize val="0"/>
        </c:dLbls>
        <c:gapWidth val="150"/>
        <c:axId val="74029696"/>
        <c:axId val="74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4029696"/>
        <c:axId val="74035968"/>
      </c:lineChart>
      <c:dateAx>
        <c:axId val="74029696"/>
        <c:scaling>
          <c:orientation val="minMax"/>
        </c:scaling>
        <c:delete val="1"/>
        <c:axPos val="b"/>
        <c:numFmt formatCode="ge" sourceLinked="1"/>
        <c:majorTickMark val="none"/>
        <c:minorTickMark val="none"/>
        <c:tickLblPos val="none"/>
        <c:crossAx val="74035968"/>
        <c:crosses val="autoZero"/>
        <c:auto val="1"/>
        <c:lblOffset val="100"/>
        <c:baseTimeUnit val="years"/>
      </c:dateAx>
      <c:valAx>
        <c:axId val="74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57984"/>
        <c:axId val="740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57984"/>
        <c:axId val="74060160"/>
      </c:lineChart>
      <c:dateAx>
        <c:axId val="74057984"/>
        <c:scaling>
          <c:orientation val="minMax"/>
        </c:scaling>
        <c:delete val="1"/>
        <c:axPos val="b"/>
        <c:numFmt formatCode="ge" sourceLinked="1"/>
        <c:majorTickMark val="none"/>
        <c:minorTickMark val="none"/>
        <c:tickLblPos val="none"/>
        <c:crossAx val="74060160"/>
        <c:crosses val="autoZero"/>
        <c:auto val="1"/>
        <c:lblOffset val="100"/>
        <c:baseTimeUnit val="years"/>
      </c:dateAx>
      <c:valAx>
        <c:axId val="740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78080"/>
        <c:axId val="740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78080"/>
        <c:axId val="74084352"/>
      </c:lineChart>
      <c:dateAx>
        <c:axId val="74078080"/>
        <c:scaling>
          <c:orientation val="minMax"/>
        </c:scaling>
        <c:delete val="1"/>
        <c:axPos val="b"/>
        <c:numFmt formatCode="ge" sourceLinked="1"/>
        <c:majorTickMark val="none"/>
        <c:minorTickMark val="none"/>
        <c:tickLblPos val="none"/>
        <c:crossAx val="74084352"/>
        <c:crosses val="autoZero"/>
        <c:auto val="1"/>
        <c:lblOffset val="100"/>
        <c:baseTimeUnit val="years"/>
      </c:dateAx>
      <c:valAx>
        <c:axId val="740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98176"/>
        <c:axId val="74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98176"/>
        <c:axId val="74100096"/>
      </c:lineChart>
      <c:dateAx>
        <c:axId val="74098176"/>
        <c:scaling>
          <c:orientation val="minMax"/>
        </c:scaling>
        <c:delete val="1"/>
        <c:axPos val="b"/>
        <c:numFmt formatCode="ge" sourceLinked="1"/>
        <c:majorTickMark val="none"/>
        <c:minorTickMark val="none"/>
        <c:tickLblPos val="none"/>
        <c:crossAx val="74100096"/>
        <c:crosses val="autoZero"/>
        <c:auto val="1"/>
        <c:lblOffset val="100"/>
        <c:baseTimeUnit val="years"/>
      </c:dateAx>
      <c:valAx>
        <c:axId val="74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22368"/>
        <c:axId val="741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22368"/>
        <c:axId val="74124288"/>
      </c:lineChart>
      <c:dateAx>
        <c:axId val="74122368"/>
        <c:scaling>
          <c:orientation val="minMax"/>
        </c:scaling>
        <c:delete val="1"/>
        <c:axPos val="b"/>
        <c:numFmt formatCode="ge" sourceLinked="1"/>
        <c:majorTickMark val="none"/>
        <c:minorTickMark val="none"/>
        <c:tickLblPos val="none"/>
        <c:crossAx val="74124288"/>
        <c:crosses val="autoZero"/>
        <c:auto val="1"/>
        <c:lblOffset val="100"/>
        <c:baseTimeUnit val="years"/>
      </c:dateAx>
      <c:valAx>
        <c:axId val="74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138368"/>
        <c:axId val="74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4138368"/>
        <c:axId val="74140288"/>
      </c:lineChart>
      <c:dateAx>
        <c:axId val="74138368"/>
        <c:scaling>
          <c:orientation val="minMax"/>
        </c:scaling>
        <c:delete val="1"/>
        <c:axPos val="b"/>
        <c:numFmt formatCode="ge" sourceLinked="1"/>
        <c:majorTickMark val="none"/>
        <c:minorTickMark val="none"/>
        <c:tickLblPos val="none"/>
        <c:crossAx val="74140288"/>
        <c:crosses val="autoZero"/>
        <c:auto val="1"/>
        <c:lblOffset val="100"/>
        <c:baseTimeUnit val="years"/>
      </c:dateAx>
      <c:valAx>
        <c:axId val="74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163.99</c:v>
                </c:pt>
                <c:pt idx="1">
                  <c:v>95.78</c:v>
                </c:pt>
                <c:pt idx="2">
                  <c:v>135.37</c:v>
                </c:pt>
                <c:pt idx="3">
                  <c:v>130.65</c:v>
                </c:pt>
                <c:pt idx="4">
                  <c:v>127.97</c:v>
                </c:pt>
              </c:numCache>
            </c:numRef>
          </c:val>
        </c:ser>
        <c:dLbls>
          <c:showLegendKey val="0"/>
          <c:showVal val="0"/>
          <c:showCatName val="0"/>
          <c:showSerName val="0"/>
          <c:showPercent val="0"/>
          <c:showBubbleSize val="0"/>
        </c:dLbls>
        <c:gapWidth val="150"/>
        <c:axId val="74162560"/>
        <c:axId val="741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4162560"/>
        <c:axId val="74164480"/>
      </c:lineChart>
      <c:dateAx>
        <c:axId val="74162560"/>
        <c:scaling>
          <c:orientation val="minMax"/>
        </c:scaling>
        <c:delete val="1"/>
        <c:axPos val="b"/>
        <c:numFmt formatCode="ge" sourceLinked="1"/>
        <c:majorTickMark val="none"/>
        <c:minorTickMark val="none"/>
        <c:tickLblPos val="none"/>
        <c:crossAx val="74164480"/>
        <c:crosses val="autoZero"/>
        <c:auto val="1"/>
        <c:lblOffset val="100"/>
        <c:baseTimeUnit val="years"/>
      </c:dateAx>
      <c:valAx>
        <c:axId val="74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54.21</c:v>
                </c:pt>
                <c:pt idx="1">
                  <c:v>91.22</c:v>
                </c:pt>
                <c:pt idx="2">
                  <c:v>65.19</c:v>
                </c:pt>
                <c:pt idx="3">
                  <c:v>56.19</c:v>
                </c:pt>
                <c:pt idx="4">
                  <c:v>68.930000000000007</c:v>
                </c:pt>
              </c:numCache>
            </c:numRef>
          </c:val>
        </c:ser>
        <c:dLbls>
          <c:showLegendKey val="0"/>
          <c:showVal val="0"/>
          <c:showCatName val="0"/>
          <c:showSerName val="0"/>
          <c:showPercent val="0"/>
          <c:showBubbleSize val="0"/>
        </c:dLbls>
        <c:gapWidth val="150"/>
        <c:axId val="74186752"/>
        <c:axId val="741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4186752"/>
        <c:axId val="74188672"/>
      </c:lineChart>
      <c:dateAx>
        <c:axId val="74186752"/>
        <c:scaling>
          <c:orientation val="minMax"/>
        </c:scaling>
        <c:delete val="1"/>
        <c:axPos val="b"/>
        <c:numFmt formatCode="ge" sourceLinked="1"/>
        <c:majorTickMark val="none"/>
        <c:minorTickMark val="none"/>
        <c:tickLblPos val="none"/>
        <c:crossAx val="74188672"/>
        <c:crosses val="autoZero"/>
        <c:auto val="1"/>
        <c:lblOffset val="100"/>
        <c:baseTimeUnit val="years"/>
      </c:dateAx>
      <c:valAx>
        <c:axId val="741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8" sqref="B8: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檜枝岐村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588</v>
      </c>
      <c r="AJ8" s="55"/>
      <c r="AK8" s="55"/>
      <c r="AL8" s="55"/>
      <c r="AM8" s="55"/>
      <c r="AN8" s="55"/>
      <c r="AO8" s="55"/>
      <c r="AP8" s="56"/>
      <c r="AQ8" s="46">
        <f>データ!R6</f>
        <v>390.46</v>
      </c>
      <c r="AR8" s="46"/>
      <c r="AS8" s="46"/>
      <c r="AT8" s="46"/>
      <c r="AU8" s="46"/>
      <c r="AV8" s="46"/>
      <c r="AW8" s="46"/>
      <c r="AX8" s="46"/>
      <c r="AY8" s="46">
        <f>データ!S6</f>
        <v>1.51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1900</v>
      </c>
      <c r="AA10" s="80"/>
      <c r="AB10" s="80"/>
      <c r="AC10" s="80"/>
      <c r="AD10" s="80"/>
      <c r="AE10" s="80"/>
      <c r="AF10" s="80"/>
      <c r="AG10" s="80"/>
      <c r="AH10" s="2"/>
      <c r="AI10" s="80">
        <f>データ!T6</f>
        <v>588</v>
      </c>
      <c r="AJ10" s="80"/>
      <c r="AK10" s="80"/>
      <c r="AL10" s="80"/>
      <c r="AM10" s="80"/>
      <c r="AN10" s="80"/>
      <c r="AO10" s="80"/>
      <c r="AP10" s="80"/>
      <c r="AQ10" s="46">
        <f>データ!U6</f>
        <v>0.7</v>
      </c>
      <c r="AR10" s="46"/>
      <c r="AS10" s="46"/>
      <c r="AT10" s="46"/>
      <c r="AU10" s="46"/>
      <c r="AV10" s="46"/>
      <c r="AW10" s="46"/>
      <c r="AX10" s="46"/>
      <c r="AY10" s="46">
        <f>データ!V6</f>
        <v>840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73644</v>
      </c>
      <c r="D6" s="31">
        <f t="shared" si="3"/>
        <v>47</v>
      </c>
      <c r="E6" s="31">
        <f t="shared" si="3"/>
        <v>1</v>
      </c>
      <c r="F6" s="31">
        <f t="shared" si="3"/>
        <v>0</v>
      </c>
      <c r="G6" s="31">
        <f t="shared" si="3"/>
        <v>0</v>
      </c>
      <c r="H6" s="31" t="str">
        <f t="shared" si="3"/>
        <v>福島県　檜枝岐村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1900</v>
      </c>
      <c r="Q6" s="32">
        <f t="shared" si="3"/>
        <v>588</v>
      </c>
      <c r="R6" s="32">
        <f t="shared" si="3"/>
        <v>390.46</v>
      </c>
      <c r="S6" s="32">
        <f t="shared" si="3"/>
        <v>1.51</v>
      </c>
      <c r="T6" s="32">
        <f t="shared" si="3"/>
        <v>588</v>
      </c>
      <c r="U6" s="32">
        <f t="shared" si="3"/>
        <v>0.7</v>
      </c>
      <c r="V6" s="32">
        <f t="shared" si="3"/>
        <v>840</v>
      </c>
      <c r="W6" s="33">
        <f>IF(W7="",NA(),W7)</f>
        <v>203.73</v>
      </c>
      <c r="X6" s="33">
        <f t="shared" ref="X6:AF6" si="4">IF(X7="",NA(),X7)</f>
        <v>118.96</v>
      </c>
      <c r="Y6" s="33">
        <f t="shared" si="4"/>
        <v>167.72</v>
      </c>
      <c r="Z6" s="33">
        <f t="shared" si="4"/>
        <v>162.11000000000001</v>
      </c>
      <c r="AA6" s="33">
        <f t="shared" si="4"/>
        <v>161.44999999999999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163.99</v>
      </c>
      <c r="BP6" s="33">
        <f t="shared" ref="BP6:BX6" si="8">IF(BP7="",NA(),BP7)</f>
        <v>95.78</v>
      </c>
      <c r="BQ6" s="33">
        <f t="shared" si="8"/>
        <v>135.37</v>
      </c>
      <c r="BR6" s="33">
        <f t="shared" si="8"/>
        <v>130.65</v>
      </c>
      <c r="BS6" s="33">
        <f t="shared" si="8"/>
        <v>127.97</v>
      </c>
      <c r="BT6" s="33">
        <f t="shared" si="8"/>
        <v>33.299999999999997</v>
      </c>
      <c r="BU6" s="33">
        <f t="shared" si="8"/>
        <v>33.01</v>
      </c>
      <c r="BV6" s="33">
        <f t="shared" si="8"/>
        <v>32.39</v>
      </c>
      <c r="BW6" s="33">
        <f t="shared" si="8"/>
        <v>24.39</v>
      </c>
      <c r="BX6" s="33">
        <f t="shared" si="8"/>
        <v>22.67</v>
      </c>
      <c r="BY6" s="32" t="str">
        <f>IF(BY7="","",IF(BY7="-","【-】","【"&amp;SUBSTITUTE(TEXT(BY7,"#,##0.00"),"-","△")&amp;"】"))</f>
        <v>【33.35】</v>
      </c>
      <c r="BZ6" s="33">
        <f>IF(BZ7="",NA(),BZ7)</f>
        <v>54.21</v>
      </c>
      <c r="CA6" s="33">
        <f t="shared" ref="CA6:CI6" si="9">IF(CA7="",NA(),CA7)</f>
        <v>91.22</v>
      </c>
      <c r="CB6" s="33">
        <f t="shared" si="9"/>
        <v>65.19</v>
      </c>
      <c r="CC6" s="33">
        <f t="shared" si="9"/>
        <v>56.19</v>
      </c>
      <c r="CD6" s="33">
        <f t="shared" si="9"/>
        <v>68.930000000000007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33.200000000000003</v>
      </c>
      <c r="CL6" s="33">
        <f t="shared" ref="CL6:CT6" si="10">IF(CL7="",NA(),CL7)</f>
        <v>35.6</v>
      </c>
      <c r="CM6" s="33">
        <f t="shared" si="10"/>
        <v>33.25</v>
      </c>
      <c r="CN6" s="33">
        <f t="shared" si="10"/>
        <v>30.24</v>
      </c>
      <c r="CO6" s="33">
        <f t="shared" si="10"/>
        <v>32.19</v>
      </c>
      <c r="CP6" s="33">
        <f t="shared" si="10"/>
        <v>50.66</v>
      </c>
      <c r="CQ6" s="33">
        <f t="shared" si="10"/>
        <v>51.11</v>
      </c>
      <c r="CR6" s="33">
        <f t="shared" si="10"/>
        <v>50.49</v>
      </c>
      <c r="CS6" s="33">
        <f t="shared" si="10"/>
        <v>48.36</v>
      </c>
      <c r="CT6" s="33">
        <f t="shared" si="10"/>
        <v>48.7</v>
      </c>
      <c r="CU6" s="32" t="str">
        <f>IF(CU7="","",IF(CU7="-","【-】","【"&amp;SUBSTITUTE(TEXT(CU7,"#,##0.00"),"-","△")&amp;"】"))</f>
        <v>【57.58】</v>
      </c>
      <c r="CV6" s="33">
        <f>IF(CV7="",NA(),CV7)</f>
        <v>70.87</v>
      </c>
      <c r="CW6" s="33">
        <f t="shared" ref="CW6:DE6" si="11">IF(CW7="",NA(),CW7)</f>
        <v>68.12</v>
      </c>
      <c r="CX6" s="33">
        <f t="shared" si="11"/>
        <v>72.489999999999995</v>
      </c>
      <c r="CY6" s="33">
        <f t="shared" si="11"/>
        <v>93.04</v>
      </c>
      <c r="CZ6" s="33">
        <f t="shared" si="11"/>
        <v>74.08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73644</v>
      </c>
      <c r="D7" s="35">
        <v>47</v>
      </c>
      <c r="E7" s="35">
        <v>1</v>
      </c>
      <c r="F7" s="35">
        <v>0</v>
      </c>
      <c r="G7" s="35">
        <v>0</v>
      </c>
      <c r="H7" s="35" t="s">
        <v>93</v>
      </c>
      <c r="I7" s="35" t="s">
        <v>94</v>
      </c>
      <c r="J7" s="35" t="s">
        <v>95</v>
      </c>
      <c r="K7" s="35" t="s">
        <v>96</v>
      </c>
      <c r="L7" s="35" t="s">
        <v>97</v>
      </c>
      <c r="M7" s="36" t="s">
        <v>98</v>
      </c>
      <c r="N7" s="36" t="s">
        <v>99</v>
      </c>
      <c r="O7" s="36">
        <v>100</v>
      </c>
      <c r="P7" s="36">
        <v>1900</v>
      </c>
      <c r="Q7" s="36">
        <v>588</v>
      </c>
      <c r="R7" s="36">
        <v>390.46</v>
      </c>
      <c r="S7" s="36">
        <v>1.51</v>
      </c>
      <c r="T7" s="36">
        <v>588</v>
      </c>
      <c r="U7" s="36">
        <v>0.7</v>
      </c>
      <c r="V7" s="36">
        <v>840</v>
      </c>
      <c r="W7" s="36">
        <v>203.73</v>
      </c>
      <c r="X7" s="36">
        <v>118.96</v>
      </c>
      <c r="Y7" s="36">
        <v>167.72</v>
      </c>
      <c r="Z7" s="36">
        <v>162.11000000000001</v>
      </c>
      <c r="AA7" s="36">
        <v>161.44999999999999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163.99</v>
      </c>
      <c r="BP7" s="36">
        <v>95.78</v>
      </c>
      <c r="BQ7" s="36">
        <v>135.37</v>
      </c>
      <c r="BR7" s="36">
        <v>130.65</v>
      </c>
      <c r="BS7" s="36">
        <v>127.97</v>
      </c>
      <c r="BT7" s="36">
        <v>33.299999999999997</v>
      </c>
      <c r="BU7" s="36">
        <v>33.01</v>
      </c>
      <c r="BV7" s="36">
        <v>32.39</v>
      </c>
      <c r="BW7" s="36">
        <v>24.39</v>
      </c>
      <c r="BX7" s="36">
        <v>22.67</v>
      </c>
      <c r="BY7" s="36">
        <v>33.35</v>
      </c>
      <c r="BZ7" s="36">
        <v>54.21</v>
      </c>
      <c r="CA7" s="36">
        <v>91.22</v>
      </c>
      <c r="CB7" s="36">
        <v>65.19</v>
      </c>
      <c r="CC7" s="36">
        <v>56.19</v>
      </c>
      <c r="CD7" s="36">
        <v>68.930000000000007</v>
      </c>
      <c r="CE7" s="36">
        <v>526.57000000000005</v>
      </c>
      <c r="CF7" s="36">
        <v>523.08000000000004</v>
      </c>
      <c r="CG7" s="36">
        <v>530.83000000000004</v>
      </c>
      <c r="CH7" s="36">
        <v>734.18</v>
      </c>
      <c r="CI7" s="36">
        <v>789.62</v>
      </c>
      <c r="CJ7" s="36">
        <v>524.69000000000005</v>
      </c>
      <c r="CK7" s="36">
        <v>33.200000000000003</v>
      </c>
      <c r="CL7" s="36">
        <v>35.6</v>
      </c>
      <c r="CM7" s="36">
        <v>33.25</v>
      </c>
      <c r="CN7" s="36">
        <v>30.24</v>
      </c>
      <c r="CO7" s="36">
        <v>32.19</v>
      </c>
      <c r="CP7" s="36">
        <v>50.66</v>
      </c>
      <c r="CQ7" s="36">
        <v>51.11</v>
      </c>
      <c r="CR7" s="36">
        <v>50.49</v>
      </c>
      <c r="CS7" s="36">
        <v>48.36</v>
      </c>
      <c r="CT7" s="36">
        <v>48.7</v>
      </c>
      <c r="CU7" s="36">
        <v>57.58</v>
      </c>
      <c r="CV7" s="36">
        <v>70.87</v>
      </c>
      <c r="CW7" s="36">
        <v>68.12</v>
      </c>
      <c r="CX7" s="36">
        <v>72.489999999999995</v>
      </c>
      <c r="CY7" s="36">
        <v>93.04</v>
      </c>
      <c r="CZ7" s="36">
        <v>74.08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yuhya</cp:lastModifiedBy>
  <cp:lastPrinted>2017-02-13T11:35:57Z</cp:lastPrinted>
  <dcterms:created xsi:type="dcterms:W3CDTF">2016-12-02T02:16:22Z</dcterms:created>
  <dcterms:modified xsi:type="dcterms:W3CDTF">2017-02-13T11:35:58Z</dcterms:modified>
  <cp:category/>
</cp:coreProperties>
</file>