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580" activeTab="0"/>
  </bookViews>
  <sheets>
    <sheet name="160" sheetId="1" r:id="rId1"/>
  </sheets>
  <definedNames>
    <definedName name="_xlnm.Print_Area" localSheetId="0">'160'!$A$1:$K$67</definedName>
  </definedNames>
  <calcPr fullCalcOnLoad="1"/>
</workbook>
</file>

<file path=xl/sharedStrings.xml><?xml version="1.0" encoding="utf-8"?>
<sst xmlns="http://schemas.openxmlformats.org/spreadsheetml/2006/main" count="98" uniqueCount="95">
  <si>
    <t>単位　人</t>
  </si>
  <si>
    <t>総　　数</t>
  </si>
  <si>
    <t>男</t>
  </si>
  <si>
    <t>女</t>
  </si>
  <si>
    <t>市　　町　　村</t>
  </si>
  <si>
    <t>　石川町</t>
  </si>
  <si>
    <t>　玉川村</t>
  </si>
  <si>
    <t>　平田村</t>
  </si>
  <si>
    <t>　浅川町</t>
  </si>
  <si>
    <t>　古殿町</t>
  </si>
  <si>
    <t>田　　村　　郡</t>
  </si>
  <si>
    <t>　三春町</t>
  </si>
  <si>
    <t>一　　　区</t>
  </si>
  <si>
    <t>　小野町</t>
  </si>
  <si>
    <t>福島市</t>
  </si>
  <si>
    <t>伊　　達　　郡</t>
  </si>
  <si>
    <t>　桑折町</t>
  </si>
  <si>
    <t>　国見町</t>
  </si>
  <si>
    <t>四　　　区</t>
  </si>
  <si>
    <t>会津若松市</t>
  </si>
  <si>
    <t>喜多方市</t>
  </si>
  <si>
    <t>南　会　津　郡</t>
  </si>
  <si>
    <t>　川俣町</t>
  </si>
  <si>
    <t>　下郷町</t>
  </si>
  <si>
    <t>　飯野町</t>
  </si>
  <si>
    <t>相馬郡</t>
  </si>
  <si>
    <t xml:space="preserve"> 　  檜枝岐村</t>
  </si>
  <si>
    <t>　新地町</t>
  </si>
  <si>
    <t>　飯舘村</t>
  </si>
  <si>
    <t>二　　　区</t>
  </si>
  <si>
    <t>耶　　麻　　郡</t>
  </si>
  <si>
    <t>郡山市</t>
  </si>
  <si>
    <t>二本松市</t>
  </si>
  <si>
    <t>　   北塩原村</t>
  </si>
  <si>
    <t>安達郡</t>
  </si>
  <si>
    <t>　大玉村</t>
  </si>
  <si>
    <t>　   西会津町</t>
  </si>
  <si>
    <t>　本宮町</t>
  </si>
  <si>
    <t>　白沢村</t>
  </si>
  <si>
    <t>　磐梯町</t>
  </si>
  <si>
    <t>　   猪苗代町</t>
  </si>
  <si>
    <t>河　　沼　　郡</t>
  </si>
  <si>
    <t>　　会津坂下町</t>
  </si>
  <si>
    <t>三　　　区</t>
  </si>
  <si>
    <t>　湯川村</t>
  </si>
  <si>
    <t>白河市</t>
  </si>
  <si>
    <t>　柳津町</t>
  </si>
  <si>
    <t>須賀川市</t>
  </si>
  <si>
    <t>岩　　瀬　　郡</t>
  </si>
  <si>
    <t>大　　沼　　郡</t>
  </si>
  <si>
    <t>　鏡石町</t>
  </si>
  <si>
    <t>　三島町</t>
  </si>
  <si>
    <t>西　白　河　郡</t>
  </si>
  <si>
    <t>　金山町</t>
  </si>
  <si>
    <t>　西郷村</t>
  </si>
  <si>
    <t>　昭和村</t>
  </si>
  <si>
    <t>五　　　区</t>
  </si>
  <si>
    <t>　泉崎村</t>
  </si>
  <si>
    <t>いわき市</t>
  </si>
  <si>
    <t>　中島村</t>
  </si>
  <si>
    <t>双　　葉　　郡</t>
  </si>
  <si>
    <t>　矢吹町</t>
  </si>
  <si>
    <t>　広野町</t>
  </si>
  <si>
    <t>　楢葉町</t>
  </si>
  <si>
    <t>東　白　川　郡</t>
  </si>
  <si>
    <t>　富岡町</t>
  </si>
  <si>
    <t>　棚倉町</t>
  </si>
  <si>
    <t>　川内村</t>
  </si>
  <si>
    <t>　矢祭町</t>
  </si>
  <si>
    <t>　大熊町</t>
  </si>
  <si>
    <t xml:space="preserve">  塙　　町</t>
  </si>
  <si>
    <t>　双葉町</t>
  </si>
  <si>
    <t>　鮫川村</t>
  </si>
  <si>
    <t>　浪江町</t>
  </si>
  <si>
    <t>石　　川　　郡</t>
  </si>
  <si>
    <t>　葛尾村</t>
  </si>
  <si>
    <t>　　   12年　   〃</t>
  </si>
  <si>
    <t>　　   13年　   〃</t>
  </si>
  <si>
    <t>　資料　福島県選挙管理委員会（業務資料）</t>
  </si>
  <si>
    <t>年　　　　　 次　　　　　　市　　町　　村</t>
  </si>
  <si>
    <t>田村市</t>
  </si>
  <si>
    <t>　会津美里町</t>
  </si>
  <si>
    <t>（320）行財政</t>
  </si>
  <si>
    <t>１６０　市町村別選挙人名簿登録者数</t>
  </si>
  <si>
    <t>平成 14年12月 2日</t>
  </si>
  <si>
    <t>相馬市</t>
  </si>
  <si>
    <t>南相馬市</t>
  </si>
  <si>
    <t>伊達市</t>
  </si>
  <si>
    <t>　只見町</t>
  </si>
  <si>
    <t xml:space="preserve"> 　  南会津町</t>
  </si>
  <si>
    <t>　天栄村</t>
  </si>
  <si>
    <t>　 　　15年　〃</t>
  </si>
  <si>
    <t>　　　 16年　〃</t>
  </si>
  <si>
    <t>　 　　17年　〃</t>
  </si>
  <si>
    <t>　 　　18年　〃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</si>
</sst>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0.0"/>
    <numFmt numFmtId="178" formatCode="##\ \ ##0;&quot;　　　　△&quot;* ##\ \ ##0;##\ \ ##0"/>
    <numFmt numFmtId="179" formatCode="#\ \ ###\ \ ##0"/>
    <numFmt numFmtId="180" formatCode="##\ \ ##0"/>
    <numFmt numFmtId="181" formatCode="#\ \ \ ###\ \ 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left" vertical="center"/>
    </xf>
    <xf numFmtId="178" fontId="8" fillId="0" borderId="5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180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 vertical="center"/>
    </xf>
    <xf numFmtId="178" fontId="8" fillId="0" borderId="4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distributed" vertical="center"/>
    </xf>
    <xf numFmtId="177" fontId="8" fillId="0" borderId="4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vertical="center"/>
    </xf>
    <xf numFmtId="180" fontId="8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8" fillId="0" borderId="6" xfId="0" applyNumberFormat="1" applyFont="1" applyFill="1" applyBorder="1" applyAlignment="1">
      <alignment horizontal="right" vertical="center"/>
    </xf>
    <xf numFmtId="179" fontId="8" fillId="0" borderId="6" xfId="0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vertical="center"/>
    </xf>
    <xf numFmtId="178" fontId="8" fillId="0" borderId="7" xfId="0" applyNumberFormat="1" applyFont="1" applyFill="1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12.59765625" style="1" customWidth="1"/>
    <col min="3" max="5" width="11.59765625" style="1" customWidth="1"/>
    <col min="6" max="6" width="0.59375" style="1" customWidth="1"/>
    <col min="7" max="7" width="2.59765625" style="1" customWidth="1"/>
    <col min="8" max="8" width="12.59765625" style="1" customWidth="1"/>
    <col min="9" max="11" width="11.59765625" style="1" customWidth="1"/>
    <col min="12" max="12" width="10.59765625" style="1" customWidth="1"/>
    <col min="13" max="13" width="1.8984375" style="2" customWidth="1"/>
    <col min="14" max="14" width="9.09765625" style="2" customWidth="1"/>
    <col min="15" max="16384" width="10.59765625" style="1" customWidth="1"/>
  </cols>
  <sheetData>
    <row r="1" ht="13.5" customHeight="1">
      <c r="A1" s="1" t="s">
        <v>82</v>
      </c>
    </row>
    <row r="2" spans="1:14" s="4" customFormat="1" ht="30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M2" s="2"/>
      <c r="N2" s="2"/>
    </row>
    <row r="3" spans="11:14" s="5" customFormat="1" ht="15.75" customHeight="1">
      <c r="K3" s="6" t="s">
        <v>0</v>
      </c>
      <c r="M3" s="2"/>
      <c r="N3" s="2"/>
    </row>
    <row r="4" spans="1:14" s="5" customFormat="1" ht="21.75" customHeight="1">
      <c r="A4" s="7" t="s">
        <v>79</v>
      </c>
      <c r="B4" s="8"/>
      <c r="C4" s="9" t="s">
        <v>1</v>
      </c>
      <c r="D4" s="10" t="s">
        <v>2</v>
      </c>
      <c r="E4" s="11" t="s">
        <v>3</v>
      </c>
      <c r="F4" s="12"/>
      <c r="G4" s="13" t="s">
        <v>4</v>
      </c>
      <c r="H4" s="14"/>
      <c r="I4" s="9" t="s">
        <v>1</v>
      </c>
      <c r="J4" s="10" t="s">
        <v>2</v>
      </c>
      <c r="K4" s="11" t="s">
        <v>3</v>
      </c>
      <c r="M4" s="2"/>
      <c r="N4" s="2"/>
    </row>
    <row r="5" spans="1:14" s="5" customFormat="1" ht="4.5" customHeight="1">
      <c r="A5" s="15"/>
      <c r="B5" s="16"/>
      <c r="C5" s="17"/>
      <c r="D5" s="17"/>
      <c r="E5" s="17"/>
      <c r="F5" s="18"/>
      <c r="G5" s="15"/>
      <c r="H5" s="19"/>
      <c r="I5" s="17"/>
      <c r="J5" s="17"/>
      <c r="K5" s="17"/>
      <c r="M5" s="2"/>
      <c r="N5" s="2"/>
    </row>
    <row r="6" spans="1:14" s="5" customFormat="1" ht="14.25" customHeight="1">
      <c r="A6" s="20"/>
      <c r="B6" s="21" t="s">
        <v>84</v>
      </c>
      <c r="C6" s="22">
        <v>1671716</v>
      </c>
      <c r="D6" s="22">
        <v>805867</v>
      </c>
      <c r="E6" s="23">
        <v>865849</v>
      </c>
      <c r="F6" s="24"/>
      <c r="H6" s="16" t="s">
        <v>74</v>
      </c>
      <c r="I6" s="26">
        <f>SUM(J6:K6)</f>
        <v>38099</v>
      </c>
      <c r="J6" s="26">
        <f>SUM(J7:J11)</f>
        <v>18757</v>
      </c>
      <c r="K6" s="38">
        <f>SUM(K7:K11)</f>
        <v>19342</v>
      </c>
      <c r="M6" s="2"/>
      <c r="N6" s="2"/>
    </row>
    <row r="7" spans="1:14" s="5" customFormat="1" ht="14.25" customHeight="1">
      <c r="A7" s="20"/>
      <c r="B7" s="21" t="s">
        <v>91</v>
      </c>
      <c r="C7" s="22">
        <v>1674951</v>
      </c>
      <c r="D7" s="22">
        <v>807522</v>
      </c>
      <c r="E7" s="23">
        <v>867429</v>
      </c>
      <c r="F7" s="24"/>
      <c r="G7" s="15"/>
      <c r="H7" s="16" t="s">
        <v>5</v>
      </c>
      <c r="I7" s="25">
        <f>SUM(J7:K7)</f>
        <v>14975</v>
      </c>
      <c r="J7" s="26">
        <v>7315</v>
      </c>
      <c r="K7" s="26">
        <v>7660</v>
      </c>
      <c r="M7" s="2"/>
      <c r="N7" s="2"/>
    </row>
    <row r="8" spans="1:14" s="5" customFormat="1" ht="14.25" customHeight="1">
      <c r="A8" s="20" t="s">
        <v>76</v>
      </c>
      <c r="B8" s="21" t="s">
        <v>92</v>
      </c>
      <c r="C8" s="27">
        <v>1677745</v>
      </c>
      <c r="D8" s="22">
        <v>808599</v>
      </c>
      <c r="E8" s="23">
        <v>869146</v>
      </c>
      <c r="F8" s="24"/>
      <c r="H8" s="16" t="s">
        <v>6</v>
      </c>
      <c r="I8" s="25">
        <f aca="true" t="shared" si="0" ref="I8:I18">SUM(J8:K8)</f>
        <v>5941</v>
      </c>
      <c r="J8" s="26">
        <v>2931</v>
      </c>
      <c r="K8" s="26">
        <v>3010</v>
      </c>
      <c r="M8" s="2"/>
      <c r="N8" s="2"/>
    </row>
    <row r="9" spans="1:14" s="5" customFormat="1" ht="14.25" customHeight="1">
      <c r="A9" s="28" t="s">
        <v>77</v>
      </c>
      <c r="B9" s="21" t="s">
        <v>93</v>
      </c>
      <c r="C9" s="27">
        <v>1678247</v>
      </c>
      <c r="D9" s="27">
        <v>808311</v>
      </c>
      <c r="E9" s="27">
        <v>869936</v>
      </c>
      <c r="F9" s="29"/>
      <c r="H9" s="16" t="s">
        <v>7</v>
      </c>
      <c r="I9" s="25">
        <f t="shared" si="0"/>
        <v>5857</v>
      </c>
      <c r="J9" s="26">
        <v>2943</v>
      </c>
      <c r="K9" s="26">
        <v>2914</v>
      </c>
      <c r="M9" s="2"/>
      <c r="N9" s="2"/>
    </row>
    <row r="10" spans="1:14" s="5" customFormat="1" ht="11.25" customHeight="1">
      <c r="A10" s="28"/>
      <c r="B10" s="30" t="s">
        <v>94</v>
      </c>
      <c r="C10" s="31">
        <f>SUM(D10:E10)</f>
        <v>1677361</v>
      </c>
      <c r="D10" s="31">
        <f>SUM(D13,D27,D35,J16,J39)</f>
        <v>807747</v>
      </c>
      <c r="E10" s="31">
        <f>SUM(E13,E27,E35,K16,K39)</f>
        <v>869614</v>
      </c>
      <c r="F10" s="29"/>
      <c r="H10" s="16" t="s">
        <v>8</v>
      </c>
      <c r="I10" s="25">
        <f t="shared" si="0"/>
        <v>5875</v>
      </c>
      <c r="J10" s="26">
        <v>2882</v>
      </c>
      <c r="K10" s="26">
        <v>2993</v>
      </c>
      <c r="M10" s="2"/>
      <c r="N10" s="2"/>
    </row>
    <row r="11" spans="2:14" s="5" customFormat="1" ht="11.25" customHeight="1">
      <c r="B11" s="32"/>
      <c r="C11" s="33"/>
      <c r="D11" s="33"/>
      <c r="E11" s="34"/>
      <c r="F11" s="35"/>
      <c r="H11" s="16" t="s">
        <v>9</v>
      </c>
      <c r="I11" s="25">
        <f t="shared" si="0"/>
        <v>5451</v>
      </c>
      <c r="J11" s="26">
        <v>2686</v>
      </c>
      <c r="K11" s="26">
        <v>2765</v>
      </c>
      <c r="M11" s="2"/>
      <c r="N11" s="2"/>
    </row>
    <row r="12" spans="2:14" s="5" customFormat="1" ht="11.25" customHeight="1">
      <c r="B12" s="32"/>
      <c r="C12" s="33"/>
      <c r="D12" s="33"/>
      <c r="E12" s="34"/>
      <c r="F12" s="35"/>
      <c r="G12" s="36"/>
      <c r="H12" s="16" t="s">
        <v>10</v>
      </c>
      <c r="I12" s="25">
        <f t="shared" si="0"/>
        <v>25842</v>
      </c>
      <c r="J12" s="37">
        <f>SUM(J13:J14)</f>
        <v>12490</v>
      </c>
      <c r="K12" s="37">
        <f>SUM(K13:K14)</f>
        <v>13352</v>
      </c>
      <c r="M12" s="2"/>
      <c r="N12" s="2"/>
    </row>
    <row r="13" spans="1:14" s="5" customFormat="1" ht="11.25" customHeight="1">
      <c r="A13" s="5" t="s">
        <v>12</v>
      </c>
      <c r="B13" s="32"/>
      <c r="C13" s="26">
        <f>SUM(C14:C18,C23)</f>
        <v>431331</v>
      </c>
      <c r="D13" s="26">
        <f>SUM(D14:D18,D23)</f>
        <v>206489</v>
      </c>
      <c r="E13" s="38">
        <f>SUM(E14:E18,E23)</f>
        <v>224842</v>
      </c>
      <c r="F13" s="29"/>
      <c r="H13" s="16" t="s">
        <v>11</v>
      </c>
      <c r="I13" s="25">
        <f t="shared" si="0"/>
        <v>15949</v>
      </c>
      <c r="J13" s="26">
        <v>7710</v>
      </c>
      <c r="K13" s="26">
        <v>8239</v>
      </c>
      <c r="M13" s="2"/>
      <c r="N13" s="2"/>
    </row>
    <row r="14" spans="2:14" s="5" customFormat="1" ht="11.25" customHeight="1">
      <c r="B14" s="16" t="s">
        <v>14</v>
      </c>
      <c r="C14" s="26">
        <f>D14+E14</f>
        <v>231387</v>
      </c>
      <c r="D14" s="26">
        <v>110246</v>
      </c>
      <c r="E14" s="26">
        <v>121141</v>
      </c>
      <c r="F14" s="24"/>
      <c r="H14" s="16" t="s">
        <v>13</v>
      </c>
      <c r="I14" s="25">
        <f t="shared" si="0"/>
        <v>9893</v>
      </c>
      <c r="J14" s="26">
        <v>4780</v>
      </c>
      <c r="K14" s="26">
        <v>5113</v>
      </c>
      <c r="M14" s="2"/>
      <c r="N14" s="2"/>
    </row>
    <row r="15" spans="2:14" s="5" customFormat="1" ht="14.25" customHeight="1">
      <c r="B15" s="16" t="s">
        <v>85</v>
      </c>
      <c r="C15" s="26">
        <f>D15+E15</f>
        <v>31379</v>
      </c>
      <c r="D15" s="26">
        <v>15110</v>
      </c>
      <c r="E15" s="26">
        <v>16269</v>
      </c>
      <c r="F15" s="24"/>
      <c r="G15" s="40"/>
      <c r="H15" s="41"/>
      <c r="I15" s="25"/>
      <c r="J15" s="26"/>
      <c r="K15" s="26"/>
      <c r="L15" s="37"/>
      <c r="M15" s="2"/>
      <c r="N15" s="2"/>
    </row>
    <row r="16" spans="2:14" s="5" customFormat="1" ht="14.25" customHeight="1">
      <c r="B16" s="39" t="s">
        <v>86</v>
      </c>
      <c r="C16" s="26">
        <f>D16+E16</f>
        <v>59450</v>
      </c>
      <c r="D16" s="26">
        <v>28398</v>
      </c>
      <c r="E16" s="26">
        <v>31052</v>
      </c>
      <c r="F16" s="24"/>
      <c r="G16" s="5" t="s">
        <v>18</v>
      </c>
      <c r="H16" s="41"/>
      <c r="I16" s="25">
        <f>SUM(J16:K16)</f>
        <v>250320</v>
      </c>
      <c r="J16" s="37">
        <f>J17+J18+J19+J24+J29+J33</f>
        <v>118196</v>
      </c>
      <c r="K16" s="37">
        <f>K17+K18+K19+K24+K29+K33</f>
        <v>132124</v>
      </c>
      <c r="M16" s="2"/>
      <c r="N16" s="2"/>
    </row>
    <row r="17" spans="2:14" s="5" customFormat="1" ht="11.25" customHeight="1">
      <c r="B17" s="39" t="s">
        <v>87</v>
      </c>
      <c r="C17" s="26">
        <f>D17+E17</f>
        <v>56733</v>
      </c>
      <c r="D17" s="26">
        <v>27380</v>
      </c>
      <c r="E17" s="26">
        <v>29353</v>
      </c>
      <c r="F17" s="24"/>
      <c r="G17" s="40"/>
      <c r="H17" s="39" t="s">
        <v>19</v>
      </c>
      <c r="I17" s="37">
        <f>SUM(J17:K17)</f>
        <v>103259</v>
      </c>
      <c r="J17" s="37">
        <v>48388</v>
      </c>
      <c r="K17" s="37">
        <v>54871</v>
      </c>
      <c r="M17" s="2"/>
      <c r="N17" s="2"/>
    </row>
    <row r="18" spans="2:14" s="5" customFormat="1" ht="14.25" customHeight="1">
      <c r="B18" s="16" t="s">
        <v>15</v>
      </c>
      <c r="C18" s="26">
        <f>SUM(D18:E18)</f>
        <v>39873</v>
      </c>
      <c r="D18" s="26">
        <f>SUM(D19:D22)</f>
        <v>19214</v>
      </c>
      <c r="E18" s="26">
        <f>SUM(E19:E22)</f>
        <v>20659</v>
      </c>
      <c r="F18" s="29"/>
      <c r="G18" s="40"/>
      <c r="H18" s="39" t="s">
        <v>20</v>
      </c>
      <c r="I18" s="25">
        <f t="shared" si="0"/>
        <v>44714</v>
      </c>
      <c r="J18" s="26">
        <v>21091</v>
      </c>
      <c r="K18" s="26">
        <v>23623</v>
      </c>
      <c r="M18" s="2"/>
      <c r="N18" s="2"/>
    </row>
    <row r="19" spans="2:14" s="5" customFormat="1" ht="14.25" customHeight="1">
      <c r="B19" s="16" t="s">
        <v>16</v>
      </c>
      <c r="C19" s="26">
        <f aca="true" t="shared" si="1" ref="C19:C25">SUM(D19:E19)</f>
        <v>11244</v>
      </c>
      <c r="D19" s="26">
        <v>5285</v>
      </c>
      <c r="E19" s="26">
        <v>5959</v>
      </c>
      <c r="F19" s="24">
        <v>4108</v>
      </c>
      <c r="G19" s="42"/>
      <c r="H19" s="39" t="s">
        <v>21</v>
      </c>
      <c r="I19" s="25">
        <f aca="true" t="shared" si="2" ref="I19:I26">SUM(J19:K19)</f>
        <v>27317</v>
      </c>
      <c r="J19" s="26">
        <f>SUM(J20:J23)</f>
        <v>13141</v>
      </c>
      <c r="K19" s="26">
        <f>SUM(K20:K23)</f>
        <v>14176</v>
      </c>
      <c r="M19" s="2"/>
      <c r="N19" s="2"/>
    </row>
    <row r="20" spans="2:14" s="5" customFormat="1" ht="11.25" customHeight="1">
      <c r="B20" s="16" t="s">
        <v>17</v>
      </c>
      <c r="C20" s="26">
        <f t="shared" si="1"/>
        <v>8984</v>
      </c>
      <c r="D20" s="26">
        <v>4342</v>
      </c>
      <c r="E20" s="26">
        <v>4642</v>
      </c>
      <c r="F20" s="24"/>
      <c r="G20" s="40"/>
      <c r="H20" s="39" t="s">
        <v>23</v>
      </c>
      <c r="I20" s="25">
        <f t="shared" si="2"/>
        <v>5971</v>
      </c>
      <c r="J20" s="26">
        <v>2879</v>
      </c>
      <c r="K20" s="26">
        <v>3092</v>
      </c>
      <c r="M20" s="2"/>
      <c r="N20" s="2"/>
    </row>
    <row r="21" spans="2:14" s="5" customFormat="1" ht="11.25" customHeight="1">
      <c r="B21" s="16" t="s">
        <v>22</v>
      </c>
      <c r="C21" s="26">
        <f t="shared" si="1"/>
        <v>14203</v>
      </c>
      <c r="D21" s="26">
        <v>6937</v>
      </c>
      <c r="E21" s="26">
        <v>7266</v>
      </c>
      <c r="F21" s="24"/>
      <c r="G21" s="40"/>
      <c r="H21" s="39" t="s">
        <v>26</v>
      </c>
      <c r="I21" s="25">
        <f t="shared" si="2"/>
        <v>515</v>
      </c>
      <c r="J21" s="26">
        <v>249</v>
      </c>
      <c r="K21" s="26">
        <v>266</v>
      </c>
      <c r="M21" s="2"/>
      <c r="N21" s="2"/>
    </row>
    <row r="22" spans="2:14" s="5" customFormat="1" ht="11.25" customHeight="1">
      <c r="B22" s="16" t="s">
        <v>24</v>
      </c>
      <c r="C22" s="26">
        <f t="shared" si="1"/>
        <v>5442</v>
      </c>
      <c r="D22" s="26">
        <v>2650</v>
      </c>
      <c r="E22" s="26">
        <v>2792</v>
      </c>
      <c r="F22" s="24"/>
      <c r="G22" s="40"/>
      <c r="H22" s="39" t="s">
        <v>88</v>
      </c>
      <c r="I22" s="25">
        <f t="shared" si="2"/>
        <v>4522</v>
      </c>
      <c r="J22" s="26">
        <v>2146</v>
      </c>
      <c r="K22" s="26">
        <v>2376</v>
      </c>
      <c r="M22" s="2"/>
      <c r="N22" s="2"/>
    </row>
    <row r="23" spans="2:14" s="5" customFormat="1" ht="11.25" customHeight="1">
      <c r="B23" s="16" t="s">
        <v>25</v>
      </c>
      <c r="C23" s="26">
        <f t="shared" si="1"/>
        <v>12509</v>
      </c>
      <c r="D23" s="26">
        <f>SUM(D24:D25)</f>
        <v>6141</v>
      </c>
      <c r="E23" s="26">
        <f>SUM(E24:E25)</f>
        <v>6368</v>
      </c>
      <c r="F23" s="29"/>
      <c r="G23" s="40"/>
      <c r="H23" s="39" t="s">
        <v>89</v>
      </c>
      <c r="I23" s="25">
        <f t="shared" si="2"/>
        <v>16309</v>
      </c>
      <c r="J23" s="26">
        <v>7867</v>
      </c>
      <c r="K23" s="26">
        <v>8442</v>
      </c>
      <c r="M23" s="2"/>
      <c r="N23" s="2"/>
    </row>
    <row r="24" spans="2:14" s="5" customFormat="1" ht="14.25" customHeight="1">
      <c r="B24" s="39" t="s">
        <v>27</v>
      </c>
      <c r="C24" s="26">
        <f t="shared" si="1"/>
        <v>6932</v>
      </c>
      <c r="D24" s="26">
        <v>3339</v>
      </c>
      <c r="E24" s="26">
        <v>3593</v>
      </c>
      <c r="F24" s="24"/>
      <c r="G24" s="42"/>
      <c r="H24" s="39" t="s">
        <v>30</v>
      </c>
      <c r="I24" s="25">
        <f t="shared" si="2"/>
        <v>27113</v>
      </c>
      <c r="J24" s="26">
        <f>SUM(J25:J28)</f>
        <v>12880</v>
      </c>
      <c r="K24" s="26">
        <f>SUM(K25:K28)</f>
        <v>14233</v>
      </c>
      <c r="M24" s="2"/>
      <c r="N24" s="2"/>
    </row>
    <row r="25" spans="2:14" s="5" customFormat="1" ht="14.25" customHeight="1">
      <c r="B25" s="39" t="s">
        <v>28</v>
      </c>
      <c r="C25" s="26">
        <f t="shared" si="1"/>
        <v>5577</v>
      </c>
      <c r="D25" s="26">
        <v>2802</v>
      </c>
      <c r="E25" s="26">
        <v>2775</v>
      </c>
      <c r="F25" s="24"/>
      <c r="G25" s="40"/>
      <c r="H25" s="39" t="s">
        <v>33</v>
      </c>
      <c r="I25" s="25">
        <f t="shared" si="2"/>
        <v>2810</v>
      </c>
      <c r="J25" s="26">
        <v>1374</v>
      </c>
      <c r="K25" s="26">
        <v>1436</v>
      </c>
      <c r="M25" s="2"/>
      <c r="N25" s="2"/>
    </row>
    <row r="26" spans="2:14" s="5" customFormat="1" ht="14.25" customHeight="1">
      <c r="B26" s="39"/>
      <c r="C26" s="26"/>
      <c r="D26" s="26"/>
      <c r="E26" s="23"/>
      <c r="F26" s="24"/>
      <c r="G26" s="40"/>
      <c r="H26" s="39" t="s">
        <v>36</v>
      </c>
      <c r="I26" s="25">
        <f t="shared" si="2"/>
        <v>7057</v>
      </c>
      <c r="J26" s="26">
        <v>3369</v>
      </c>
      <c r="K26" s="26">
        <v>3688</v>
      </c>
      <c r="M26" s="2"/>
      <c r="N26" s="2"/>
    </row>
    <row r="27" spans="1:14" s="5" customFormat="1" ht="14.25" customHeight="1">
      <c r="A27" s="5" t="s">
        <v>29</v>
      </c>
      <c r="B27" s="32"/>
      <c r="C27" s="26">
        <f aca="true" t="shared" si="3" ref="C27:C33">SUM(D27:E27)</f>
        <v>347743</v>
      </c>
      <c r="D27" s="26">
        <f>SUM(D28,D29,D30)</f>
        <v>168540</v>
      </c>
      <c r="E27" s="26">
        <f>SUM(E28,E29,E30)</f>
        <v>179203</v>
      </c>
      <c r="F27" s="29"/>
      <c r="G27" s="40"/>
      <c r="H27" s="39" t="s">
        <v>39</v>
      </c>
      <c r="I27" s="25">
        <f aca="true" t="shared" si="4" ref="I27:I37">SUM(J27:K27)</f>
        <v>3218</v>
      </c>
      <c r="J27" s="26">
        <v>1515</v>
      </c>
      <c r="K27" s="26">
        <v>1703</v>
      </c>
      <c r="M27" s="2"/>
      <c r="N27" s="2"/>
    </row>
    <row r="28" spans="2:14" s="5" customFormat="1" ht="11.25" customHeight="1">
      <c r="B28" s="16" t="s">
        <v>31</v>
      </c>
      <c r="C28" s="26">
        <f t="shared" si="3"/>
        <v>265000</v>
      </c>
      <c r="D28" s="26">
        <v>128438</v>
      </c>
      <c r="E28" s="26">
        <v>136562</v>
      </c>
      <c r="F28" s="24"/>
      <c r="G28" s="40"/>
      <c r="H28" s="39" t="s">
        <v>40</v>
      </c>
      <c r="I28" s="25">
        <f t="shared" si="4"/>
        <v>14028</v>
      </c>
      <c r="J28" s="26">
        <v>6622</v>
      </c>
      <c r="K28" s="26">
        <v>7406</v>
      </c>
      <c r="M28" s="2"/>
      <c r="N28" s="2"/>
    </row>
    <row r="29" spans="2:14" s="5" customFormat="1" ht="11.25" customHeight="1">
      <c r="B29" s="16" t="s">
        <v>32</v>
      </c>
      <c r="C29" s="26">
        <f t="shared" si="3"/>
        <v>51054</v>
      </c>
      <c r="D29" s="26">
        <v>24723</v>
      </c>
      <c r="E29" s="26">
        <v>26331</v>
      </c>
      <c r="F29" s="24"/>
      <c r="G29" s="42"/>
      <c r="H29" s="39" t="s">
        <v>41</v>
      </c>
      <c r="I29" s="25">
        <f t="shared" si="4"/>
        <v>21284</v>
      </c>
      <c r="J29" s="26">
        <f>SUM(J30:J32)</f>
        <v>10060</v>
      </c>
      <c r="K29" s="26">
        <f>SUM(K30:K32)</f>
        <v>11224</v>
      </c>
      <c r="M29" s="2"/>
      <c r="N29" s="2"/>
    </row>
    <row r="30" spans="2:14" s="5" customFormat="1" ht="11.25" customHeight="1">
      <c r="B30" s="16" t="s">
        <v>34</v>
      </c>
      <c r="C30" s="26">
        <f t="shared" si="3"/>
        <v>31689</v>
      </c>
      <c r="D30" s="26">
        <f>SUM(D31:D33)</f>
        <v>15379</v>
      </c>
      <c r="E30" s="26">
        <f>SUM(E31:E33)</f>
        <v>16310</v>
      </c>
      <c r="F30" s="29"/>
      <c r="G30" s="40"/>
      <c r="H30" s="39" t="s">
        <v>42</v>
      </c>
      <c r="I30" s="25">
        <f t="shared" si="4"/>
        <v>14711</v>
      </c>
      <c r="J30" s="26">
        <v>6943</v>
      </c>
      <c r="K30" s="26">
        <v>7768</v>
      </c>
      <c r="M30" s="2"/>
      <c r="N30" s="2"/>
    </row>
    <row r="31" spans="2:14" s="5" customFormat="1" ht="11.25" customHeight="1">
      <c r="B31" s="16" t="s">
        <v>35</v>
      </c>
      <c r="C31" s="26">
        <f t="shared" si="3"/>
        <v>6801</v>
      </c>
      <c r="D31" s="26">
        <v>3319</v>
      </c>
      <c r="E31" s="26">
        <v>3482</v>
      </c>
      <c r="F31" s="24"/>
      <c r="G31" s="40"/>
      <c r="H31" s="39" t="s">
        <v>44</v>
      </c>
      <c r="I31" s="25">
        <f t="shared" si="4"/>
        <v>2883</v>
      </c>
      <c r="J31" s="26">
        <v>1352</v>
      </c>
      <c r="K31" s="26">
        <v>1531</v>
      </c>
      <c r="M31" s="2"/>
      <c r="N31" s="2"/>
    </row>
    <row r="32" spans="2:14" s="5" customFormat="1" ht="11.25" customHeight="1">
      <c r="B32" s="16" t="s">
        <v>37</v>
      </c>
      <c r="C32" s="26">
        <f t="shared" si="3"/>
        <v>17680</v>
      </c>
      <c r="D32" s="26">
        <v>8530</v>
      </c>
      <c r="E32" s="26">
        <v>9150</v>
      </c>
      <c r="F32" s="24"/>
      <c r="G32" s="40"/>
      <c r="H32" s="39" t="s">
        <v>46</v>
      </c>
      <c r="I32" s="25">
        <f t="shared" si="4"/>
        <v>3690</v>
      </c>
      <c r="J32" s="26">
        <v>1765</v>
      </c>
      <c r="K32" s="26">
        <v>1925</v>
      </c>
      <c r="M32" s="2"/>
      <c r="N32" s="2"/>
    </row>
    <row r="33" spans="2:14" s="5" customFormat="1" ht="11.25" customHeight="1">
      <c r="B33" s="16" t="s">
        <v>38</v>
      </c>
      <c r="C33" s="26">
        <f t="shared" si="3"/>
        <v>7208</v>
      </c>
      <c r="D33" s="26">
        <v>3530</v>
      </c>
      <c r="E33" s="26">
        <v>3678</v>
      </c>
      <c r="F33" s="24"/>
      <c r="G33" s="42"/>
      <c r="H33" s="39" t="s">
        <v>49</v>
      </c>
      <c r="I33" s="25">
        <f>SUM(J33:K33)</f>
        <v>26633</v>
      </c>
      <c r="J33" s="37">
        <f>SUM(J34:J37)</f>
        <v>12636</v>
      </c>
      <c r="K33" s="37">
        <f>SUM(K34:K37)</f>
        <v>13997</v>
      </c>
      <c r="M33" s="2"/>
      <c r="N33" s="2"/>
    </row>
    <row r="34" spans="2:14" s="5" customFormat="1" ht="14.25" customHeight="1">
      <c r="B34" s="32"/>
      <c r="C34" s="26"/>
      <c r="D34" s="26"/>
      <c r="E34" s="23"/>
      <c r="F34" s="24"/>
      <c r="G34" s="40"/>
      <c r="H34" s="39" t="s">
        <v>51</v>
      </c>
      <c r="I34" s="25">
        <f t="shared" si="4"/>
        <v>1998</v>
      </c>
      <c r="J34" s="26">
        <v>923</v>
      </c>
      <c r="K34" s="26">
        <v>1075</v>
      </c>
      <c r="M34" s="2"/>
      <c r="N34" s="2"/>
    </row>
    <row r="35" spans="1:14" s="5" customFormat="1" ht="14.25" customHeight="1">
      <c r="A35" s="5" t="s">
        <v>43</v>
      </c>
      <c r="B35" s="16"/>
      <c r="C35" s="26">
        <f>SUM(D35:E35)</f>
        <v>300442</v>
      </c>
      <c r="D35" s="27">
        <f>SUM(D36,D37,D38,D39,D42,D47,J6,J12)</f>
        <v>146343</v>
      </c>
      <c r="E35" s="27">
        <f>SUM(E36,E37,E38,E39,E42,E47,K6,K12)</f>
        <v>154099</v>
      </c>
      <c r="F35" s="24"/>
      <c r="G35" s="40"/>
      <c r="H35" s="39" t="s">
        <v>53</v>
      </c>
      <c r="I35" s="25">
        <f t="shared" si="4"/>
        <v>2591</v>
      </c>
      <c r="J35" s="26">
        <v>1216</v>
      </c>
      <c r="K35" s="26">
        <v>1375</v>
      </c>
      <c r="M35" s="2"/>
      <c r="N35" s="2"/>
    </row>
    <row r="36" spans="2:14" s="5" customFormat="1" ht="14.25" customHeight="1">
      <c r="B36" s="16" t="s">
        <v>45</v>
      </c>
      <c r="C36" s="26">
        <f>SUM(D36:E36)</f>
        <v>52042</v>
      </c>
      <c r="D36" s="37">
        <v>25288</v>
      </c>
      <c r="E36" s="37">
        <v>26754</v>
      </c>
      <c r="F36" s="24"/>
      <c r="G36" s="40"/>
      <c r="H36" s="39" t="s">
        <v>55</v>
      </c>
      <c r="I36" s="25">
        <f t="shared" si="4"/>
        <v>1561</v>
      </c>
      <c r="J36" s="26">
        <v>757</v>
      </c>
      <c r="K36" s="26">
        <v>804</v>
      </c>
      <c r="M36" s="2"/>
      <c r="N36" s="2"/>
    </row>
    <row r="37" spans="2:14" s="5" customFormat="1" ht="14.25" customHeight="1">
      <c r="B37" s="16" t="s">
        <v>47</v>
      </c>
      <c r="C37" s="26">
        <f aca="true" t="shared" si="5" ref="C37:C47">SUM(D37:E37)</f>
        <v>64021</v>
      </c>
      <c r="D37" s="37">
        <v>30882</v>
      </c>
      <c r="E37" s="37">
        <v>33139</v>
      </c>
      <c r="F37" s="24"/>
      <c r="G37" s="40"/>
      <c r="H37" s="39" t="s">
        <v>81</v>
      </c>
      <c r="I37" s="25">
        <f t="shared" si="4"/>
        <v>20483</v>
      </c>
      <c r="J37" s="26">
        <v>9740</v>
      </c>
      <c r="K37" s="26">
        <v>10743</v>
      </c>
      <c r="M37" s="2"/>
      <c r="N37" s="2"/>
    </row>
    <row r="38" spans="2:14" s="5" customFormat="1" ht="14.25" customHeight="1">
      <c r="B38" s="16" t="s">
        <v>80</v>
      </c>
      <c r="C38" s="26">
        <f t="shared" si="5"/>
        <v>35106</v>
      </c>
      <c r="D38" s="37">
        <v>17067</v>
      </c>
      <c r="E38" s="37">
        <v>18039</v>
      </c>
      <c r="F38" s="24"/>
      <c r="G38" s="40"/>
      <c r="H38" s="41"/>
      <c r="I38" s="25"/>
      <c r="J38" s="26"/>
      <c r="K38" s="26"/>
      <c r="M38" s="2"/>
      <c r="N38" s="2"/>
    </row>
    <row r="39" spans="1:14" s="5" customFormat="1" ht="14.25" customHeight="1">
      <c r="A39" s="36"/>
      <c r="B39" s="16" t="s">
        <v>48</v>
      </c>
      <c r="C39" s="26">
        <f t="shared" si="5"/>
        <v>15662</v>
      </c>
      <c r="D39" s="26">
        <f>SUM(D40:D41)</f>
        <v>7625</v>
      </c>
      <c r="E39" s="26">
        <f>SUM(E40:E41)</f>
        <v>8037</v>
      </c>
      <c r="F39" s="24"/>
      <c r="G39" s="5" t="s">
        <v>56</v>
      </c>
      <c r="H39" s="41"/>
      <c r="I39" s="25">
        <f>SUM(J39:K39)</f>
        <v>347525</v>
      </c>
      <c r="J39" s="37">
        <f>SUM(J40:J41)</f>
        <v>168179</v>
      </c>
      <c r="K39" s="37">
        <f>SUM(K40:K41)</f>
        <v>179346</v>
      </c>
      <c r="M39" s="2"/>
      <c r="N39" s="2"/>
    </row>
    <row r="40" spans="2:14" s="5" customFormat="1" ht="11.25" customHeight="1">
      <c r="B40" s="16" t="s">
        <v>50</v>
      </c>
      <c r="C40" s="26">
        <f t="shared" si="5"/>
        <v>10183</v>
      </c>
      <c r="D40" s="26">
        <v>4945</v>
      </c>
      <c r="E40" s="26">
        <v>5238</v>
      </c>
      <c r="F40" s="24"/>
      <c r="G40" s="40"/>
      <c r="H40" s="39" t="s">
        <v>58</v>
      </c>
      <c r="I40" s="25">
        <f aca="true" t="shared" si="6" ref="I40:I49">SUM(J40:K40)</f>
        <v>287286</v>
      </c>
      <c r="J40" s="26">
        <v>138494</v>
      </c>
      <c r="K40" s="26">
        <v>148792</v>
      </c>
      <c r="M40" s="2"/>
      <c r="N40" s="2"/>
    </row>
    <row r="41" spans="2:14" s="5" customFormat="1" ht="11.25" customHeight="1">
      <c r="B41" s="16" t="s">
        <v>90</v>
      </c>
      <c r="C41" s="26">
        <f t="shared" si="5"/>
        <v>5479</v>
      </c>
      <c r="D41" s="26">
        <v>2680</v>
      </c>
      <c r="E41" s="26">
        <v>2799</v>
      </c>
      <c r="F41" s="29"/>
      <c r="G41" s="42"/>
      <c r="H41" s="39" t="s">
        <v>60</v>
      </c>
      <c r="I41" s="25">
        <f t="shared" si="6"/>
        <v>60239</v>
      </c>
      <c r="J41" s="26">
        <f>SUM(J42:J49)</f>
        <v>29685</v>
      </c>
      <c r="K41" s="26">
        <f>SUM(K42:K49)</f>
        <v>30554</v>
      </c>
      <c r="M41" s="2"/>
      <c r="N41" s="2"/>
    </row>
    <row r="42" spans="1:14" s="5" customFormat="1" ht="11.25" customHeight="1">
      <c r="A42" s="36"/>
      <c r="B42" s="16" t="s">
        <v>52</v>
      </c>
      <c r="C42" s="26">
        <f t="shared" si="5"/>
        <v>39601</v>
      </c>
      <c r="D42" s="43">
        <f>SUM(D43:D46)</f>
        <v>19627</v>
      </c>
      <c r="E42" s="38">
        <f>SUM(E43:E46)</f>
        <v>19974</v>
      </c>
      <c r="F42" s="24"/>
      <c r="G42" s="40"/>
      <c r="H42" s="39" t="s">
        <v>62</v>
      </c>
      <c r="I42" s="25">
        <f t="shared" si="6"/>
        <v>4377</v>
      </c>
      <c r="J42" s="26">
        <v>2118</v>
      </c>
      <c r="K42" s="26">
        <v>2259</v>
      </c>
      <c r="M42" s="2"/>
      <c r="N42" s="2"/>
    </row>
    <row r="43" spans="2:14" s="5" customFormat="1" ht="14.25" customHeight="1">
      <c r="B43" s="16" t="s">
        <v>54</v>
      </c>
      <c r="C43" s="26">
        <f t="shared" si="5"/>
        <v>15277</v>
      </c>
      <c r="D43" s="26">
        <v>7670</v>
      </c>
      <c r="E43" s="26">
        <v>7607</v>
      </c>
      <c r="F43" s="24"/>
      <c r="G43" s="40"/>
      <c r="H43" s="39" t="s">
        <v>63</v>
      </c>
      <c r="I43" s="25">
        <f t="shared" si="6"/>
        <v>6541</v>
      </c>
      <c r="J43" s="26">
        <v>3183</v>
      </c>
      <c r="K43" s="26">
        <v>3358</v>
      </c>
      <c r="M43" s="2"/>
      <c r="N43" s="2"/>
    </row>
    <row r="44" spans="2:14" s="5" customFormat="1" ht="14.25" customHeight="1">
      <c r="B44" s="16" t="s">
        <v>57</v>
      </c>
      <c r="C44" s="26">
        <f t="shared" si="5"/>
        <v>5467</v>
      </c>
      <c r="D44" s="26">
        <v>2669</v>
      </c>
      <c r="E44" s="26">
        <v>2798</v>
      </c>
      <c r="F44" s="24"/>
      <c r="G44" s="40"/>
      <c r="H44" s="39" t="s">
        <v>65</v>
      </c>
      <c r="I44" s="25">
        <f t="shared" si="6"/>
        <v>12647</v>
      </c>
      <c r="J44" s="26">
        <v>6364</v>
      </c>
      <c r="K44" s="26">
        <v>6283</v>
      </c>
      <c r="M44" s="2"/>
      <c r="N44" s="2"/>
    </row>
    <row r="45" spans="2:14" s="5" customFormat="1" ht="14.25" customHeight="1">
      <c r="B45" s="16" t="s">
        <v>59</v>
      </c>
      <c r="C45" s="26">
        <f t="shared" si="5"/>
        <v>4120</v>
      </c>
      <c r="D45" s="26">
        <v>2032</v>
      </c>
      <c r="E45" s="26">
        <v>2088</v>
      </c>
      <c r="F45" s="24"/>
      <c r="G45" s="40"/>
      <c r="H45" s="39" t="s">
        <v>67</v>
      </c>
      <c r="I45" s="25">
        <f t="shared" si="6"/>
        <v>2720</v>
      </c>
      <c r="J45" s="26">
        <v>1375</v>
      </c>
      <c r="K45" s="26">
        <v>1345</v>
      </c>
      <c r="M45" s="2"/>
      <c r="N45" s="2"/>
    </row>
    <row r="46" spans="2:14" s="5" customFormat="1" ht="14.25" customHeight="1">
      <c r="B46" s="16" t="s">
        <v>61</v>
      </c>
      <c r="C46" s="26">
        <f t="shared" si="5"/>
        <v>14737</v>
      </c>
      <c r="D46" s="26">
        <v>7256</v>
      </c>
      <c r="E46" s="26">
        <v>7481</v>
      </c>
      <c r="F46" s="47"/>
      <c r="G46" s="40"/>
      <c r="H46" s="39" t="s">
        <v>69</v>
      </c>
      <c r="I46" s="25">
        <f t="shared" si="6"/>
        <v>8603</v>
      </c>
      <c r="J46" s="26">
        <v>4267</v>
      </c>
      <c r="K46" s="26">
        <v>4336</v>
      </c>
      <c r="M46" s="2"/>
      <c r="N46" s="2"/>
    </row>
    <row r="47" spans="1:14" s="5" customFormat="1" ht="11.25" customHeight="1">
      <c r="A47" s="44"/>
      <c r="B47" s="45" t="s">
        <v>64</v>
      </c>
      <c r="C47" s="26">
        <f t="shared" si="5"/>
        <v>30069</v>
      </c>
      <c r="D47" s="37">
        <f>SUM(D48:D51)</f>
        <v>14607</v>
      </c>
      <c r="E47" s="46">
        <f>SUM(E48:E51)</f>
        <v>15462</v>
      </c>
      <c r="F47" s="47"/>
      <c r="G47" s="40"/>
      <c r="H47" s="39" t="s">
        <v>71</v>
      </c>
      <c r="I47" s="25">
        <f t="shared" si="6"/>
        <v>6000</v>
      </c>
      <c r="J47" s="26">
        <v>2923</v>
      </c>
      <c r="K47" s="26">
        <v>3077</v>
      </c>
      <c r="M47" s="2"/>
      <c r="N47" s="2"/>
    </row>
    <row r="48" spans="1:14" s="5" customFormat="1" ht="14.25" customHeight="1">
      <c r="A48" s="40"/>
      <c r="B48" s="39" t="s">
        <v>66</v>
      </c>
      <c r="C48" s="26">
        <f>SUM(D48:E48)</f>
        <v>12395</v>
      </c>
      <c r="D48" s="26">
        <v>6015</v>
      </c>
      <c r="E48" s="26">
        <v>6380</v>
      </c>
      <c r="F48" s="47"/>
      <c r="G48" s="40"/>
      <c r="H48" s="39" t="s">
        <v>73</v>
      </c>
      <c r="I48" s="25">
        <f t="shared" si="6"/>
        <v>17997</v>
      </c>
      <c r="J48" s="26">
        <v>8764</v>
      </c>
      <c r="K48" s="26">
        <v>9233</v>
      </c>
      <c r="M48" s="2"/>
      <c r="N48" s="2"/>
    </row>
    <row r="49" spans="1:14" s="5" customFormat="1" ht="14.25" customHeight="1">
      <c r="A49" s="40"/>
      <c r="B49" s="39" t="s">
        <v>68</v>
      </c>
      <c r="C49" s="26">
        <f>SUM(D49:E49)</f>
        <v>5708</v>
      </c>
      <c r="D49" s="26">
        <v>2764</v>
      </c>
      <c r="E49" s="26">
        <v>2944</v>
      </c>
      <c r="F49" s="47"/>
      <c r="G49" s="40"/>
      <c r="H49" s="39" t="s">
        <v>75</v>
      </c>
      <c r="I49" s="25">
        <f t="shared" si="6"/>
        <v>1354</v>
      </c>
      <c r="J49" s="26">
        <v>691</v>
      </c>
      <c r="K49" s="26">
        <v>663</v>
      </c>
      <c r="M49" s="2"/>
      <c r="N49" s="2"/>
    </row>
    <row r="50" spans="1:14" s="5" customFormat="1" ht="14.25" customHeight="1">
      <c r="A50" s="40"/>
      <c r="B50" s="39" t="s">
        <v>70</v>
      </c>
      <c r="C50" s="26">
        <f>SUM(D50:E50)</f>
        <v>8423</v>
      </c>
      <c r="D50" s="26">
        <v>4089</v>
      </c>
      <c r="E50" s="26">
        <v>4334</v>
      </c>
      <c r="F50" s="47"/>
      <c r="G50" s="40"/>
      <c r="H50" s="39"/>
      <c r="I50" s="25"/>
      <c r="J50" s="26"/>
      <c r="K50" s="26"/>
      <c r="M50" s="2"/>
      <c r="N50" s="2"/>
    </row>
    <row r="51" spans="1:14" s="5" customFormat="1" ht="14.25" customHeight="1">
      <c r="A51" s="40"/>
      <c r="B51" s="39" t="s">
        <v>72</v>
      </c>
      <c r="C51" s="26">
        <f>SUM(D51:E51)</f>
        <v>3543</v>
      </c>
      <c r="D51" s="26">
        <v>1739</v>
      </c>
      <c r="E51" s="26">
        <v>1804</v>
      </c>
      <c r="F51" s="47"/>
      <c r="G51" s="40"/>
      <c r="H51" s="39"/>
      <c r="I51" s="25"/>
      <c r="J51" s="26"/>
      <c r="K51" s="26"/>
      <c r="M51" s="2"/>
      <c r="N51" s="2"/>
    </row>
    <row r="52" spans="1:14" s="5" customFormat="1" ht="14.25" customHeight="1">
      <c r="A52" s="48"/>
      <c r="B52" s="49"/>
      <c r="C52" s="50"/>
      <c r="D52" s="50"/>
      <c r="E52" s="51"/>
      <c r="F52" s="52"/>
      <c r="G52" s="53"/>
      <c r="H52" s="54"/>
      <c r="I52" s="50"/>
      <c r="J52" s="50"/>
      <c r="K52" s="50"/>
      <c r="M52" s="2"/>
      <c r="N52" s="2"/>
    </row>
    <row r="53" spans="1:14" s="5" customFormat="1" ht="11.25" customHeight="1">
      <c r="A53" s="1" t="s">
        <v>78</v>
      </c>
      <c r="B53" s="1"/>
      <c r="F53" s="1"/>
      <c r="L53" s="36"/>
      <c r="M53" s="2"/>
      <c r="N53" s="2"/>
    </row>
    <row r="54" spans="1:14" s="5" customFormat="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2"/>
      <c r="N54" s="2"/>
    </row>
    <row r="55" spans="1:14" s="5" customFormat="1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2"/>
      <c r="N55" s="2"/>
    </row>
    <row r="56" spans="1:14" s="5" customFormat="1" ht="11.25" customHeight="1">
      <c r="A56" s="1"/>
      <c r="B56" s="1"/>
      <c r="C56" s="43"/>
      <c r="D56" s="43"/>
      <c r="E56" s="43"/>
      <c r="F56" s="1"/>
      <c r="G56" s="1"/>
      <c r="H56" s="1"/>
      <c r="I56" s="1"/>
      <c r="J56" s="1"/>
      <c r="K56" s="1"/>
      <c r="M56" s="2"/>
      <c r="N56" s="2"/>
    </row>
    <row r="57" spans="1:14" s="5" customFormat="1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2"/>
      <c r="N57" s="2"/>
    </row>
    <row r="58" spans="1:14" s="5" customFormat="1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2"/>
      <c r="N58" s="2"/>
    </row>
    <row r="59" spans="1:14" s="5" customFormat="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2"/>
      <c r="N59" s="2"/>
    </row>
    <row r="60" spans="1:14" s="5" customFormat="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2"/>
      <c r="N60" s="2"/>
    </row>
    <row r="61" spans="1:14" s="5" customFormat="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2"/>
      <c r="N61" s="2"/>
    </row>
    <row r="62" spans="1:14" s="5" customFormat="1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2"/>
      <c r="N62" s="2"/>
    </row>
    <row r="63" spans="1:14" s="5" customFormat="1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2"/>
      <c r="N63" s="2"/>
    </row>
    <row r="64" spans="1:14" s="5" customFormat="1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2"/>
      <c r="N64" s="2"/>
    </row>
    <row r="65" spans="1:14" s="5" customFormat="1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2"/>
      <c r="N65" s="2"/>
    </row>
    <row r="66" spans="1:14" s="5" customFormat="1" ht="4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2"/>
      <c r="N66" s="2"/>
    </row>
    <row r="67" spans="1:14" s="5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2"/>
      <c r="N67" s="2"/>
    </row>
    <row r="68" spans="1:14" s="5" customFormat="1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2"/>
      <c r="N68" s="2"/>
    </row>
    <row r="69" spans="1:14" s="5" customFormat="1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2"/>
      <c r="N69" s="2"/>
    </row>
    <row r="70" spans="1:14" s="5" customFormat="1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2"/>
      <c r="N70" s="2"/>
    </row>
    <row r="71" spans="1:14" s="5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2"/>
      <c r="N71" s="2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F-Admin</cp:lastModifiedBy>
  <cp:lastPrinted>2007-03-12T05:03:46Z</cp:lastPrinted>
  <dcterms:created xsi:type="dcterms:W3CDTF">2006-12-11T03:06:32Z</dcterms:created>
  <dcterms:modified xsi:type="dcterms:W3CDTF">2007-03-12T05:04:04Z</dcterms:modified>
  <cp:category/>
  <cp:version/>
  <cp:contentType/>
  <cp:contentStatus/>
</cp:coreProperties>
</file>