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80" tabRatio="8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AM39" i="9"/>
  <c r="U39" i="9"/>
  <c r="C39" i="9"/>
  <c r="AM38" i="9"/>
  <c r="U38" i="9"/>
  <c r="C38" i="9"/>
  <c r="AM37" i="9"/>
  <c r="U37" i="9"/>
  <c r="AM36" i="9"/>
  <c r="AM35" i="9"/>
  <c r="CO34" i="9"/>
  <c r="CO35" i="9" s="1"/>
  <c r="CO36" i="9" s="1"/>
  <c r="CO37" i="9" s="1"/>
  <c r="CO38" i="9" s="1"/>
  <c r="CO39" i="9" s="1"/>
  <c r="BW34" i="9"/>
  <c r="BW35" i="9" s="1"/>
  <c r="BW36" i="9" s="1"/>
  <c r="BW37" i="9" s="1"/>
  <c r="BW38" i="9" s="1"/>
  <c r="BW39" i="9" s="1"/>
  <c r="BW40" i="9" s="1"/>
  <c r="BW41" i="9" s="1"/>
  <c r="BW42" i="9" s="1"/>
  <c r="BW43" i="9" s="1"/>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E38" i="9" s="1"/>
  <c r="BE39" i="9" s="1"/>
</calcChain>
</file>

<file path=xl/sharedStrings.xml><?xml version="1.0" encoding="utf-8"?>
<sst xmlns="http://schemas.openxmlformats.org/spreadsheetml/2006/main" count="1009" uniqueCount="566">
  <si>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</si>
  <si>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</si>
  <si>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</si>
  <si>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</si>
  <si>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</si>
  <si>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</si>
  <si>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</si>
  <si>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</si>
  <si>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</si>
  <si>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</si>
  <si>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</si>
  <si>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</si>
  <si>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</si>
  <si>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</si>
  <si>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</si>
  <si>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</si>
  <si>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</si>
  <si>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</si>
  <si>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</si>
  <si>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</si>
  <si>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</si>
  <si>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</si>
  <si>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</si>
  <si>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</si>
  <si>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</si>
  <si>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</si>
  <si>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</si>
  <si>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</si>
  <si>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</si>
  <si>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</si>
  <si>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</si>
  <si>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</si>
  <si>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</si>
  <si>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</si>
  <si>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</si>
  <si>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</si>
  <si>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</si>
  <si>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</si>
  <si>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</si>
  <si>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</si>
  <si>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</si>
  <si>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</si>
  <si>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</si>
  <si>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</si>
  <si>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</si>
  <si>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</si>
  <si>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</si>
  <si>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</si>
  <si>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</si>
  <si>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</si>
  <si>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</si>
  <si>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</si>
  <si>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</si>
  <si>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</si>
  <si>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</si>
  <si>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</si>
  <si>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</si>
  <si>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</si>
  <si>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</si>
  <si>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</si>
  <si>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</si>
  <si>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</si>
  <si>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</si>
  <si>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</si>
  <si>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</si>
  <si>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</si>
  <si>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</si>
  <si>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</si>
  <si>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</si>
  <si>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</si>
  <si>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</si>
  <si>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</si>
  <si>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</si>
  <si>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</si>
  <si>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</si>
  <si>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</si>
  <si>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</si>
  <si>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</si>
  <si>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</si>
  <si>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</si>
  <si>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</si>
  <si>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</si>
  <si>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</si>
  <si>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</si>
  <si>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</si>
  <si>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</si>
  <si>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</si>
  <si>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</si>
  <si>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</si>
  <si>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</si>
  <si>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</si>
  <si>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</si>
  <si>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</si>
  <si>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</si>
  <si>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</si>
  <si>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</si>
  <si>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</si>
  <si>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</si>
  <si>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</si>
  <si>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</si>
  <si>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</si>
  <si>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</si>
  <si>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</si>
  <si>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</si>
  <si>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</si>
  <si>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</si>
  <si>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</si>
  <si>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</si>
  <si>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</si>
  <si>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</si>
  <si>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</si>
  <si>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</si>
  <si>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</si>
  <si>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</si>
  <si>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</si>
  <si>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</si>
  <si>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</si>
  <si>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</si>
  <si>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</si>
  <si>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</si>
  <si>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</si>
  <si>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</si>
  <si>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</si>
  <si>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</si>
  <si>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</si>
  <si>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</si>
  <si>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</si>
  <si>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</si>
  <si>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</si>
  <si>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</si>
  <si>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</si>
  <si>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</si>
  <si>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</si>
  <si>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</si>
  <si>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</si>
  <si>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</si>
  <si>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</si>
  <si>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</si>
  <si>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</si>
  <si>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</si>
  <si>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</si>
  <si>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</si>
  <si>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</si>
  <si>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</si>
  <si>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</si>
  <si>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</si>
  <si>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</si>
  <si>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</si>
  <si>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</si>
  <si>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</si>
  <si>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</si>
  <si>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</si>
  <si>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</si>
  <si>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</si>
  <si>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</si>
  <si>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</si>
  <si>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</si>
  <si>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</si>
  <si>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</si>
  <si>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</si>
  <si>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</si>
  <si>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</si>
  <si>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</si>
  <si>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</si>
  <si>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</si>
  <si>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</si>
  <si>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</si>
  <si>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</si>
  <si>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</si>
  <si>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</si>
  <si>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</si>
  <si>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</si>
  <si>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</si>
  <si>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</si>
  <si>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</si>
  <si>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</si>
  <si>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</si>
  <si>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</si>
  <si>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</si>
  <si>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</si>
  <si>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</si>
  <si>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</si>
  <si>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</si>
  <si>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</si>
  <si>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</si>
  <si>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</si>
  <si>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</si>
  <si>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</si>
  <si>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</si>
  <si>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</si>
  <si>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</si>
  <si>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福島県須賀川市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</si>
  <si>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</si>
  <si>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</si>
  <si>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</si>
  <si>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</si>
  <si>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</si>
  <si>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</si>
  <si>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</si>
  <si>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</si>
  <si>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</si>
  <si>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</si>
  <si>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</si>
  <si>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</si>
  <si>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</si>
  <si>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</si>
  <si>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</si>
  <si>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</si>
  <si>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</si>
  <si>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</si>
  <si>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</si>
  <si>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</si>
  <si>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</si>
  <si>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</si>
  <si>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</si>
  <si>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</si>
  <si>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</si>
  <si>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</si>
  <si>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</si>
  <si>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</si>
  <si>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</si>
  <si>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</si>
  <si>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</si>
  <si>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</si>
  <si>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</si>
  <si>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</si>
  <si>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</si>
  <si>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</si>
  <si>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</si>
  <si>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</si>
  <si>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</si>
  <si>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</si>
  <si>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</si>
  <si>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</si>
  <si>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</si>
  <si>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</si>
  <si>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</si>
  <si>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</si>
  <si>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</si>
  <si>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</si>
  <si>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</si>
  <si>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</si>
  <si>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</si>
  <si>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</si>
  <si>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</si>
  <si>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</si>
  <si>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</si>
  <si>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</si>
  <si>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</si>
  <si>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</si>
  <si>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</si>
  <si>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</si>
  <si>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</si>
  <si>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</si>
  <si>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</si>
  <si>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</si>
  <si>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</si>
  <si>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</si>
  <si>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</si>
  <si>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</si>
  <si>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</si>
  <si>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</si>
  <si>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</si>
  <si>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</si>
  <si>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</si>
  <si>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</si>
  <si>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</si>
  <si>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</si>
  <si>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</si>
  <si>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</si>
  <si>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</si>
  <si>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</si>
  <si>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</si>
  <si>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</si>
  <si>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</si>
  <si>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</si>
  <si>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</si>
  <si>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</si>
  <si>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</si>
  <si>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</si>
  <si>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</si>
  <si>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</si>
  <si>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</si>
  <si>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</si>
  <si>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</si>
  <si>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</si>
  <si>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</si>
  <si>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</si>
  <si>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</si>
  <si>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</si>
  <si>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</si>
  <si>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</si>
  <si>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</si>
  <si>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</si>
  <si>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</si>
  <si>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</si>
  <si>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</si>
  <si>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</si>
  <si>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</si>
  <si>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</si>
  <si>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</si>
  <si>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</si>
  <si>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</si>
  <si>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</si>
  <si>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</si>
  <si>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</si>
  <si>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</si>
  <si>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</si>
  <si>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</si>
  <si>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</si>
  <si>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</si>
  <si>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</si>
  <si>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</si>
  <si>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</si>
  <si>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</si>
  <si>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</si>
  <si>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</si>
  <si>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</si>
  <si>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</si>
  <si>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</si>
  <si>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</si>
  <si>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</si>
  <si>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</si>
  <si>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</si>
  <si>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</si>
  <si>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</si>
  <si>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</si>
  <si>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</si>
  <si>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</si>
  <si>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</si>
  <si>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</si>
  <si>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</si>
  <si>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</si>
  <si>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</si>
  <si>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</si>
  <si>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</si>
  <si>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</si>
  <si>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</si>
  <si>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</si>
  <si>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福島県須賀川市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</si>
  <si>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</si>
  <si>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</si>
  <si>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</si>
  <si>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</si>
  <si>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</si>
  <si>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</si>
  <si>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</si>
  <si>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</si>
  <si>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</si>
  <si>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</si>
  <si>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</si>
  <si>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</si>
  <si>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</si>
  <si>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</si>
  <si>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</si>
  <si>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</si>
  <si>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</si>
  <si>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</si>
  <si>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</si>
  <si>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</si>
  <si>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県中都市計画事業須賀川駅前土地区画整理事業特別会計</t>
    <phoneticPr fontId="5"/>
  </si>
  <si>
    <t>県中都市計画事業山寺土地区画整理事業特別会計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</si>
  <si>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</si>
  <si>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</si>
  <si>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</si>
  <si>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</si>
  <si>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</si>
  <si>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</si>
  <si>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</si>
  <si>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</si>
  <si>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</si>
  <si>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</si>
  <si>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</si>
  <si>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</si>
  <si>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</si>
  <si>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</si>
  <si>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</si>
  <si>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</si>
  <si>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</si>
  <si>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</si>
  <si>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</si>
  <si>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</si>
  <si>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</si>
  <si>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</si>
  <si>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特定地域戸別合併処理浄化槽整備事業特別会計</t>
    <phoneticPr fontId="5"/>
  </si>
  <si>
    <t>藤沼湖周辺施設運営事業特別会計</t>
    <phoneticPr fontId="5"/>
  </si>
  <si>
    <t>勢至堂簡易水道事業特別会計</t>
    <phoneticPr fontId="5"/>
  </si>
  <si>
    <t>北部都市整備事業特別会計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</si>
  <si>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</si>
  <si>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</si>
  <si>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</si>
  <si>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</si>
  <si>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</si>
  <si>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</si>
  <si>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</si>
  <si>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</si>
  <si>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</si>
  <si>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</si>
  <si>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</si>
  <si>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</si>
  <si>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</si>
  <si>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</si>
  <si>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</si>
  <si>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</si>
  <si>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</si>
  <si>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</si>
  <si>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</si>
  <si>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</si>
  <si>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</si>
  <si>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</si>
  <si>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</si>
  <si>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</si>
  <si>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</si>
  <si>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</si>
  <si>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</si>
  <si>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</si>
  <si>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</si>
  <si>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</si>
  <si>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</si>
  <si>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</si>
  <si>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</si>
  <si>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</si>
  <si>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</si>
  <si>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</si>
  <si>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</si>
  <si>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</si>
  <si>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</si>
  <si>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</si>
  <si>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</si>
  <si>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</si>
  <si>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</si>
  <si>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</si>
  <si>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</si>
  <si>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</si>
  <si>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</si>
  <si>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</si>
  <si>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</si>
  <si>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</si>
  <si>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</si>
  <si>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</si>
  <si>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</si>
  <si>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</si>
  <si>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</si>
  <si>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</si>
  <si>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</si>
  <si>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</si>
  <si>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</si>
  <si>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</si>
  <si>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</si>
  <si>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</si>
  <si>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</si>
  <si>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</si>
  <si>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</si>
  <si>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</si>
  <si>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</si>
  <si>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</si>
  <si>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</si>
  <si>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</si>
  <si>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</si>
  <si>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</si>
  <si>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</si>
  <si>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</si>
  <si>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</si>
  <si>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</si>
  <si>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</si>
  <si>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</si>
  <si>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</si>
  <si>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</si>
  <si>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</si>
  <si>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</si>
  <si>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</si>
  <si>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</si>
  <si>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</si>
  <si>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</si>
  <si>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</si>
  <si>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</si>
  <si>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</si>
  <si>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</si>
  <si>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</si>
  <si>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</si>
  <si>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</si>
  <si>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</si>
  <si>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</si>
  <si>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</si>
  <si>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</si>
  <si>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</si>
  <si>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</si>
  <si>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</si>
  <si>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</si>
  <si>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</si>
  <si>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</si>
  <si>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</si>
  <si>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</si>
  <si>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</si>
  <si>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</si>
  <si>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</si>
  <si>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</si>
  <si>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</si>
  <si>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</si>
  <si>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</si>
  <si>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</si>
  <si>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</si>
  <si>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</si>
  <si>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</si>
  <si>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</si>
  <si>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</si>
  <si>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</si>
  <si>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</si>
  <si>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</si>
  <si>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</si>
  <si>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</si>
  <si>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</si>
  <si>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</si>
  <si>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</si>
  <si>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</si>
  <si>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</si>
  <si>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</si>
  <si>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</si>
  <si>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</si>
  <si>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</si>
  <si>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</si>
  <si>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</si>
  <si>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2.16</t>
  </si>
  <si>
    <t>水道事業会計</t>
  </si>
  <si>
    <t>一般会計</t>
  </si>
  <si>
    <t>国民健康保険特別会計</t>
  </si>
  <si>
    <t>介護保険特別会計</t>
  </si>
  <si>
    <t>後期高齢者医療特別会計</t>
  </si>
  <si>
    <t>市営墓地事業特別会計</t>
  </si>
  <si>
    <t>▲ 0.06</t>
  </si>
  <si>
    <t>県中都市計画事業須賀川駅前土地区画整理事業特別会計</t>
  </si>
  <si>
    <t>県中都市計画事業山寺土地区画整理事業特別会計</t>
  </si>
  <si>
    <t>その他会計（赤字）</t>
  </si>
  <si>
    <t>その他会計（黒字）</t>
  </si>
  <si>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4"/>
  </si>
  <si>
    <t>福島県後期高齢者医療広域連合(一般会計)</t>
    <rPh sb="0" eb="3">
      <t>フクシマケン</t>
    </rPh>
    <rPh sb="3" eb="5">
      <t>コウキ</t>
    </rPh>
    <rPh sb="5" eb="8">
      <t>コウレイシャ</t>
    </rPh>
    <rPh sb="8" eb="10">
      <t>イリョウ</t>
    </rPh>
    <rPh sb="10" eb="12">
      <t>コウイキ</t>
    </rPh>
    <rPh sb="12" eb="14">
      <t>レンゴウ</t>
    </rPh>
    <phoneticPr fontId="24"/>
  </si>
  <si>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phoneticPr fontId="24"/>
  </si>
  <si>
    <t>福島県市町村総合事務組合(一般会計)</t>
    <rPh sb="0" eb="3">
      <t>フクシマケン</t>
    </rPh>
    <rPh sb="3" eb="6">
      <t>シチョウソン</t>
    </rPh>
    <rPh sb="6" eb="8">
      <t>ソウゴウ</t>
    </rPh>
    <rPh sb="8" eb="10">
      <t>ジム</t>
    </rPh>
    <rPh sb="10" eb="12">
      <t>クミアイ</t>
    </rPh>
    <phoneticPr fontId="24"/>
  </si>
  <si>
    <t>福島県市町村総合事務組合(消防補償等特別会計)</t>
    <rPh sb="0" eb="3">
      <t>フクシマケン</t>
    </rPh>
    <rPh sb="3" eb="6">
      <t>シチョウソン</t>
    </rPh>
    <rPh sb="6" eb="8">
      <t>ソウゴウ</t>
    </rPh>
    <rPh sb="8" eb="10">
      <t>ジム</t>
    </rPh>
    <rPh sb="10" eb="12">
      <t>クミアイ</t>
    </rPh>
    <phoneticPr fontId="24"/>
  </si>
  <si>
    <t>福島県市町村総合事務組合(消防賞じゅつ金特別会計)</t>
    <rPh sb="0" eb="3">
      <t>フクシマケン</t>
    </rPh>
    <rPh sb="3" eb="6">
      <t>シチョウソン</t>
    </rPh>
    <rPh sb="6" eb="8">
      <t>ソウゴウ</t>
    </rPh>
    <rPh sb="8" eb="10">
      <t>ジム</t>
    </rPh>
    <rPh sb="10" eb="12">
      <t>クミアイ</t>
    </rPh>
    <phoneticPr fontId="24"/>
  </si>
  <si>
    <t>福島県市町村総合事務組合(非常勤職員公務災害補償特別会計)</t>
    <rPh sb="0" eb="3">
      <t>フクシマケン</t>
    </rPh>
    <rPh sb="3" eb="6">
      <t>シチョウソン</t>
    </rPh>
    <rPh sb="6" eb="8">
      <t>ソウゴウ</t>
    </rPh>
    <rPh sb="8" eb="10">
      <t>ジム</t>
    </rPh>
    <rPh sb="10" eb="12">
      <t>クミアイ</t>
    </rPh>
    <phoneticPr fontId="24"/>
  </si>
  <si>
    <t>福島県市町村総合事務組合(自治会館管理特別会計)</t>
    <rPh sb="0" eb="3">
      <t>フクシマケン</t>
    </rPh>
    <rPh sb="3" eb="6">
      <t>シチョウソン</t>
    </rPh>
    <rPh sb="6" eb="8">
      <t>ソウゴウ</t>
    </rPh>
    <rPh sb="8" eb="10">
      <t>ジム</t>
    </rPh>
    <rPh sb="10" eb="12">
      <t>クミアイ</t>
    </rPh>
    <phoneticPr fontId="24"/>
  </si>
  <si>
    <t>須賀川地方広域消防組合(一般会計)</t>
    <rPh sb="0" eb="3">
      <t>スカガワ</t>
    </rPh>
    <rPh sb="3" eb="5">
      <t>チホウ</t>
    </rPh>
    <rPh sb="5" eb="7">
      <t>コウイキ</t>
    </rPh>
    <rPh sb="7" eb="9">
      <t>ショウボウ</t>
    </rPh>
    <rPh sb="9" eb="11">
      <t>クミアイ</t>
    </rPh>
    <phoneticPr fontId="24"/>
  </si>
  <si>
    <t>須賀川地方保健環境組合(一般会計)</t>
    <rPh sb="0" eb="3">
      <t>スカガワ</t>
    </rPh>
    <rPh sb="3" eb="5">
      <t>チホウ</t>
    </rPh>
    <rPh sb="5" eb="7">
      <t>ホケン</t>
    </rPh>
    <rPh sb="7" eb="9">
      <t>カンキョウ</t>
    </rPh>
    <rPh sb="9" eb="11">
      <t>クミアイ</t>
    </rPh>
    <phoneticPr fontId="24"/>
  </si>
  <si>
    <t>福島県市民交通災害共済組合(一般会計)</t>
    <rPh sb="0" eb="3">
      <t>フクシマケン</t>
    </rPh>
    <rPh sb="3" eb="5">
      <t>シミン</t>
    </rPh>
    <rPh sb="5" eb="7">
      <t>コウツウ</t>
    </rPh>
    <rPh sb="7" eb="9">
      <t>サイガイ</t>
    </rPh>
    <rPh sb="9" eb="11">
      <t>キョウサイ</t>
    </rPh>
    <rPh sb="11" eb="13">
      <t>クミアイ</t>
    </rPh>
    <phoneticPr fontId="24"/>
  </si>
  <si>
    <t>郡山地方土地開発公社</t>
    <rPh sb="0" eb="2">
      <t>コオリヤマ</t>
    </rPh>
    <rPh sb="2" eb="4">
      <t>チホウ</t>
    </rPh>
    <rPh sb="4" eb="6">
      <t>トチ</t>
    </rPh>
    <rPh sb="6" eb="8">
      <t>カイハツ</t>
    </rPh>
    <rPh sb="8" eb="10">
      <t>コウシャ</t>
    </rPh>
    <phoneticPr fontId="24"/>
  </si>
  <si>
    <t>（株）福島エアポートサービス</t>
    <rPh sb="1" eb="2">
      <t>カブ</t>
    </rPh>
    <rPh sb="3" eb="5">
      <t>フクシマ</t>
    </rPh>
    <phoneticPr fontId="24"/>
  </si>
  <si>
    <t>（財）須賀川市スポーツ振興協会</t>
    <rPh sb="1" eb="2">
      <t>ザイ</t>
    </rPh>
    <rPh sb="3" eb="7">
      <t>スカガワシ</t>
    </rPh>
    <rPh sb="11" eb="13">
      <t>シンコウ</t>
    </rPh>
    <rPh sb="13" eb="15">
      <t>キョウカイ</t>
    </rPh>
    <phoneticPr fontId="24"/>
  </si>
  <si>
    <t>（財）ふくしま科学振興協会</t>
    <rPh sb="1" eb="2">
      <t>ザイ</t>
    </rPh>
    <rPh sb="7" eb="9">
      <t>カガク</t>
    </rPh>
    <rPh sb="9" eb="11">
      <t>シンコウ</t>
    </rPh>
    <rPh sb="11" eb="13">
      <t>キョウカイ</t>
    </rPh>
    <phoneticPr fontId="24"/>
  </si>
  <si>
    <t>（財）須賀川市農業開発公社</t>
    <rPh sb="1" eb="2">
      <t>ザイ</t>
    </rPh>
    <rPh sb="3" eb="7">
      <t>スカガワシ</t>
    </rPh>
    <rPh sb="7" eb="9">
      <t>ノウギョウ</t>
    </rPh>
    <rPh sb="9" eb="11">
      <t>カイハツ</t>
    </rPh>
    <rPh sb="11" eb="13">
      <t>コウシャ</t>
    </rPh>
    <phoneticPr fontId="24"/>
  </si>
  <si>
    <t>（株）こぷろ須賀川</t>
    <rPh sb="1" eb="2">
      <t>カブ</t>
    </rPh>
    <rPh sb="6" eb="9">
      <t>スカガワ</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</si>
  <si>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</si>
  <si>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</si>
  <si>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</si>
  <si>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</si>
  <si>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</si>
  <si>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</si>
  <si>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</si>
  <si>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</si>
  <si>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</si>
  <si>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</si>
  <si>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</si>
  <si>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</si>
  <si>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</si>
  <si>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</si>
  <si>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実質公債比率ともに平成26年度以降は類似団体と比較して低くなっている。また、これらの指標は改善傾向にあるが、これは実質公債費比率においては、減税補てん債や臨時財政対策債等の償還が進み、償還額が減少していることによるものであり、将来負担比率においては、定年退職者数のピークが過ぎ、新規採用者が増えたことにより、退職手当負担見込額が減少したことと、また、将来負担額から差し引かれる充当可能財源として震災復興関連基金等の基金残高が多額になっていることによるものである。ただし、復興関連事業の進捗により基金の繰入れが多額になること、また震災復興関連の多額の借入の元金償還開始により、今後は指標の上昇が見込まれることから、起債する事業を厳選していく必要がある。</t>
    <rPh sb="0" eb="2">
      <t>ショウライ</t>
    </rPh>
    <rPh sb="2" eb="4">
      <t>フタン</t>
    </rPh>
    <rPh sb="4" eb="6">
      <t>ヒリツ</t>
    </rPh>
    <rPh sb="16" eb="18">
      <t>ヘイセイ</t>
    </rPh>
    <rPh sb="20" eb="22">
      <t>ネンド</t>
    </rPh>
    <rPh sb="22" eb="24">
      <t>イコウ</t>
    </rPh>
    <rPh sb="25" eb="27">
      <t>ルイジ</t>
    </rPh>
    <rPh sb="27" eb="29">
      <t>ダンタイ</t>
    </rPh>
    <rPh sb="30" eb="32">
      <t>ヒカク</t>
    </rPh>
    <rPh sb="34" eb="35">
      <t>ヒク</t>
    </rPh>
    <rPh sb="49" eb="51">
      <t>シヒョウ</t>
    </rPh>
    <rPh sb="52" eb="54">
      <t>カイゼン</t>
    </rPh>
    <rPh sb="54" eb="56">
      <t>ケイコウ</t>
    </rPh>
    <rPh sb="64" eb="66">
      <t>ジッシツ</t>
    </rPh>
    <rPh sb="66" eb="69">
      <t>コウサイヒ</t>
    </rPh>
    <rPh sb="69" eb="71">
      <t>ヒリツ</t>
    </rPh>
    <rPh sb="77" eb="79">
      <t>ゲンゼイ</t>
    </rPh>
    <rPh sb="79" eb="80">
      <t>ホ</t>
    </rPh>
    <rPh sb="82" eb="83">
      <t>サイ</t>
    </rPh>
    <rPh sb="84" eb="86">
      <t>リンジ</t>
    </rPh>
    <rPh sb="86" eb="88">
      <t>ザイセイ</t>
    </rPh>
    <rPh sb="88" eb="90">
      <t>タイサク</t>
    </rPh>
    <rPh sb="90" eb="91">
      <t>サイ</t>
    </rPh>
    <rPh sb="91" eb="92">
      <t>トウ</t>
    </rPh>
    <rPh sb="93" eb="95">
      <t>ショウカン</t>
    </rPh>
    <rPh sb="96" eb="97">
      <t>スス</t>
    </rPh>
    <rPh sb="99" eb="101">
      <t>ショウカン</t>
    </rPh>
    <rPh sb="101" eb="102">
      <t>ガク</t>
    </rPh>
    <rPh sb="103" eb="105">
      <t>ゲンショウ</t>
    </rPh>
    <rPh sb="120" eb="122">
      <t>ショウライ</t>
    </rPh>
    <rPh sb="122" eb="124">
      <t>フタン</t>
    </rPh>
    <rPh sb="124" eb="126">
      <t>ヒリツ</t>
    </rPh>
    <rPh sb="132" eb="134">
      <t>テイネン</t>
    </rPh>
    <rPh sb="134" eb="136">
      <t>タイショク</t>
    </rPh>
    <rPh sb="136" eb="137">
      <t>シャ</t>
    </rPh>
    <rPh sb="137" eb="138">
      <t>スウ</t>
    </rPh>
    <rPh sb="143" eb="144">
      <t>ス</t>
    </rPh>
    <rPh sb="146" eb="148">
      <t>シンキ</t>
    </rPh>
    <rPh sb="148" eb="150">
      <t>サイヨウ</t>
    </rPh>
    <rPh sb="150" eb="151">
      <t>シャ</t>
    </rPh>
    <rPh sb="152" eb="153">
      <t>フ</t>
    </rPh>
    <rPh sb="161" eb="163">
      <t>タイショク</t>
    </rPh>
    <rPh sb="163" eb="165">
      <t>テアテ</t>
    </rPh>
    <rPh sb="167" eb="169">
      <t>ミコミ</t>
    </rPh>
    <rPh sb="169" eb="170">
      <t>ガク</t>
    </rPh>
    <rPh sb="171" eb="173">
      <t>ゲンショウ</t>
    </rPh>
    <rPh sb="182" eb="184">
      <t>ショウライ</t>
    </rPh>
    <rPh sb="184" eb="186">
      <t>フタン</t>
    </rPh>
    <rPh sb="186" eb="187">
      <t>ガク</t>
    </rPh>
    <rPh sb="189" eb="190">
      <t>サ</t>
    </rPh>
    <rPh sb="191" eb="192">
      <t>ヒ</t>
    </rPh>
    <rPh sb="195" eb="197">
      <t>ジュウトウ</t>
    </rPh>
    <rPh sb="197" eb="199">
      <t>カノウ</t>
    </rPh>
    <rPh sb="199" eb="201">
      <t>ザイゲン</t>
    </rPh>
    <rPh sb="204" eb="206">
      <t>シンサイ</t>
    </rPh>
    <rPh sb="206" eb="208">
      <t>フッコウ</t>
    </rPh>
    <rPh sb="208" eb="210">
      <t>カンレン</t>
    </rPh>
    <rPh sb="210" eb="212">
      <t>キキン</t>
    </rPh>
    <rPh sb="212" eb="213">
      <t>トウ</t>
    </rPh>
    <rPh sb="214" eb="216">
      <t>キキン</t>
    </rPh>
    <rPh sb="216" eb="218">
      <t>ザンダカ</t>
    </rPh>
    <rPh sb="219" eb="221">
      <t>タガク</t>
    </rPh>
    <rPh sb="242" eb="244">
      <t>フッコウ</t>
    </rPh>
    <rPh sb="244" eb="246">
      <t>カンレン</t>
    </rPh>
    <rPh sb="246" eb="248">
      <t>ジギョウ</t>
    </rPh>
    <rPh sb="249" eb="251">
      <t>シンチョク</t>
    </rPh>
    <rPh sb="254" eb="256">
      <t>キキン</t>
    </rPh>
    <rPh sb="257" eb="258">
      <t>ク</t>
    </rPh>
    <rPh sb="258" eb="259">
      <t>イ</t>
    </rPh>
    <rPh sb="261" eb="263">
      <t>タガク</t>
    </rPh>
    <rPh sb="271" eb="273">
      <t>シンサイ</t>
    </rPh>
    <rPh sb="273" eb="275">
      <t>フッコウ</t>
    </rPh>
    <rPh sb="275" eb="277">
      <t>カンレン</t>
    </rPh>
    <rPh sb="278" eb="280">
      <t>タガク</t>
    </rPh>
    <rPh sb="281" eb="283">
      <t>カリイレ</t>
    </rPh>
    <rPh sb="284" eb="286">
      <t>ガンキン</t>
    </rPh>
    <rPh sb="286" eb="288">
      <t>ショウカン</t>
    </rPh>
    <rPh sb="288" eb="290">
      <t>カイシ</t>
    </rPh>
    <rPh sb="294" eb="296">
      <t>コンゴ</t>
    </rPh>
    <rPh sb="297" eb="299">
      <t>シヒョウ</t>
    </rPh>
    <rPh sb="300" eb="302">
      <t>ジョウショウ</t>
    </rPh>
    <rPh sb="303" eb="305">
      <t>ミコ</t>
    </rPh>
    <rPh sb="313" eb="315">
      <t>キサイ</t>
    </rPh>
    <rPh sb="317" eb="319">
      <t>ジギョウ</t>
    </rPh>
    <rPh sb="320" eb="322">
      <t>ゲンセン</t>
    </rPh>
    <rPh sb="326" eb="32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</si>
</sst>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38441</c:v>
                </c:pt>
                <c:pt idx="1">
                  <c:v>38137</c:v>
                </c:pt>
                <c:pt idx="2">
                  <c:v>68244</c:v>
                </c:pt>
                <c:pt idx="3">
                  <c:v>107648</c:v>
                </c:pt>
                <c:pt idx="4">
                  <c:v>82025</c:v>
                </c:pt>
              </c:numCache>
            </c:numRef>
          </c:val>
          <c:smooth val="0"/>
        </c:ser>
        <c:dLbls>
          <c:showLegendKey val="0"/>
          <c:showVal val="0"/>
          <c:showCatName val="0"/>
          <c:showSerName val="0"/>
          <c:showPercent val="0"/>
          <c:showBubbleSize val="0"/>
        </c:dLbls>
        <c:marker val="1"/>
        <c:smooth val="0"/>
        <c:axId val="107954944"/>
        <c:axId val="107956480"/>
      </c:lineChart>
      <c:catAx>
        <c:axId val="10795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56480"/>
        <c:crosses val="autoZero"/>
        <c:auto val="1"/>
        <c:lblAlgn val="ctr"/>
        <c:lblOffset val="100"/>
        <c:tickLblSkip val="1"/>
        <c:tickMarkSkip val="1"/>
        <c:noMultiLvlLbl val="0"/>
      </c:catAx>
      <c:valAx>
        <c:axId val="1079564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5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10.74</c:v>
                </c:pt>
                <c:pt idx="1">
                  <c:v>11.41</c:v>
                </c:pt>
                <c:pt idx="2">
                  <c:v>9.02</c:v>
                </c:pt>
                <c:pt idx="3">
                  <c:v>3.48</c:v>
                </c:pt>
                <c:pt idx="4">
                  <c:v>7.77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9.5399999999999991</c:v>
                </c:pt>
                <c:pt idx="1">
                  <c:v>9.7899999999999991</c:v>
                </c:pt>
                <c:pt idx="2">
                  <c:v>10.67</c:v>
                </c:pt>
                <c:pt idx="3">
                  <c:v>13.92</c:v>
                </c:pt>
                <c:pt idx="4">
                  <c:v>13.73</c:v>
                </c:pt>
              </c:numCache>
            </c:numRef>
          </c:val>
        </c:ser>
        <c:dLbls>
          <c:showLegendKey val="0"/>
          <c:showVal val="0"/>
          <c:showCatName val="0"/>
          <c:showSerName val="0"/>
          <c:showPercent val="0"/>
          <c:showBubbleSize val="0"/>
        </c:dLbls>
        <c:gapWidth val="250"/>
        <c:overlap val="100"/>
        <c:axId val="107560960"/>
        <c:axId val="10756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4.72</c:v>
                </c:pt>
                <c:pt idx="1">
                  <c:v>0.84</c:v>
                </c:pt>
                <c:pt idx="2">
                  <c:v>0.44</c:v>
                </c:pt>
                <c:pt idx="3">
                  <c:v>-2.16</c:v>
                </c:pt>
                <c:pt idx="4">
                  <c:v>4.54</c:v>
                </c:pt>
              </c:numCache>
            </c:numRef>
          </c:val>
          <c:smooth val="0"/>
        </c:ser>
        <c:dLbls>
          <c:showLegendKey val="0"/>
          <c:showVal val="0"/>
          <c:showCatName val="0"/>
          <c:showSerName val="0"/>
          <c:showPercent val="0"/>
          <c:showBubbleSize val="0"/>
        </c:dLbls>
        <c:marker val="1"/>
        <c:smooth val="0"/>
        <c:axId val="107560960"/>
        <c:axId val="107562880"/>
      </c:lineChart>
      <c:catAx>
        <c:axId val="10756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562880"/>
        <c:crosses val="autoZero"/>
        <c:auto val="1"/>
        <c:lblAlgn val="ctr"/>
        <c:lblOffset val="100"/>
        <c:tickLblSkip val="1"/>
        <c:tickMarkSkip val="1"/>
        <c:noMultiLvlLbl val="0"/>
      </c:catAx>
      <c:valAx>
        <c:axId val="10756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6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0.38</c:v>
                </c:pt>
                <c:pt idx="2">
                  <c:v>#N/A</c:v>
                </c:pt>
                <c:pt idx="3">
                  <c:v>0.13</c:v>
                </c:pt>
                <c:pt idx="4">
                  <c:v>#N/A</c:v>
                </c:pt>
                <c:pt idx="5">
                  <c:v>2.68</c:v>
                </c:pt>
                <c:pt idx="6">
                  <c:v>#N/A</c:v>
                </c:pt>
                <c:pt idx="7">
                  <c:v>0.34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県中都市計画事業山寺土地区画整理事業特別会計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県中都市計画事業須賀川駅前土地区画整理事業特別会計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市営墓地事業特別会計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0.06</c:v>
                </c:pt>
                <c:pt idx="1">
                  <c:v>#N/A</c:v>
                </c:pt>
                <c:pt idx="2">
                  <c:v>#N/A</c:v>
                </c:pt>
                <c:pt idx="3">
                  <c:v>0.04</c:v>
                </c:pt>
                <c:pt idx="4">
                  <c:v>#N/A</c:v>
                </c:pt>
                <c:pt idx="5">
                  <c:v>0.02</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1.05</c:v>
                </c:pt>
                <c:pt idx="2">
                  <c:v>#N/A</c:v>
                </c:pt>
                <c:pt idx="3">
                  <c:v>0.44</c:v>
                </c:pt>
                <c:pt idx="4">
                  <c:v>#N/A</c:v>
                </c:pt>
                <c:pt idx="5">
                  <c:v>0.77</c:v>
                </c:pt>
                <c:pt idx="6">
                  <c:v>#N/A</c:v>
                </c:pt>
                <c:pt idx="7">
                  <c:v>0.46</c:v>
                </c:pt>
                <c:pt idx="8">
                  <c:v>#N/A</c:v>
                </c:pt>
                <c:pt idx="9">
                  <c:v>0.71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3.51</c:v>
                </c:pt>
                <c:pt idx="2">
                  <c:v>#N/A</c:v>
                </c:pt>
                <c:pt idx="3">
                  <c:v>4.43</c:v>
                </c:pt>
                <c:pt idx="4">
                  <c:v>#N/A</c:v>
                </c:pt>
                <c:pt idx="5">
                  <c:v>4.09</c:v>
                </c:pt>
                <c:pt idx="6">
                  <c:v>#N/A</c:v>
                </c:pt>
                <c:pt idx="7">
                  <c:v>3.33</c:v>
                </c:pt>
                <c:pt idx="8">
                  <c:v>#N/A</c:v>
                </c:pt>
                <c:pt idx="9">
                  <c:v>2.1800000000000002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10.8</c:v>
                </c:pt>
                <c:pt idx="2">
                  <c:v>#N/A</c:v>
                </c:pt>
                <c:pt idx="3">
                  <c:v>11.35</c:v>
                </c:pt>
                <c:pt idx="4">
                  <c:v>#N/A</c:v>
                </c:pt>
                <c:pt idx="5">
                  <c:v>8.99</c:v>
                </c:pt>
                <c:pt idx="6">
                  <c:v>#N/A</c:v>
                </c:pt>
                <c:pt idx="7">
                  <c:v>3.48</c:v>
                </c:pt>
                <c:pt idx="8">
                  <c:v>#N/A</c:v>
                </c:pt>
                <c:pt idx="9">
                  <c:v>7.76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5.21</c:v>
                </c:pt>
                <c:pt idx="2">
                  <c:v>#N/A</c:v>
                </c:pt>
                <c:pt idx="3">
                  <c:v>5.91</c:v>
                </c:pt>
                <c:pt idx="4">
                  <c:v>#N/A</c:v>
                </c:pt>
                <c:pt idx="5">
                  <c:v>6.78</c:v>
                </c:pt>
                <c:pt idx="6">
                  <c:v>#N/A</c:v>
                </c:pt>
                <c:pt idx="7">
                  <c:v>7.32</c:v>
                </c:pt>
                <c:pt idx="8">
                  <c:v>#N/A</c:v>
                </c:pt>
                <c:pt idx="9">
                  <c:v>8.65</c:v>
                </c:pt>
              </c:numCache>
            </c:numRef>
          </c:val>
        </c:ser>
        <c:dLbls>
          <c:showLegendKey val="0"/>
          <c:showVal val="0"/>
          <c:showCatName val="0"/>
          <c:showSerName val="0"/>
          <c:showPercent val="0"/>
          <c:showBubbleSize val="0"/>
        </c:dLbls>
        <c:gapWidth val="150"/>
        <c:overlap val="100"/>
        <c:axId val="123463168"/>
        <c:axId val="123464704"/>
      </c:barChart>
      <c:catAx>
        <c:axId val="1234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64704"/>
        <c:crosses val="autoZero"/>
        <c:auto val="1"/>
        <c:lblAlgn val="ctr"/>
        <c:lblOffset val="100"/>
        <c:tickLblSkip val="1"/>
        <c:tickMarkSkip val="1"/>
        <c:noMultiLvlLbl val="0"/>
      </c:catAx>
      <c:valAx>
        <c:axId val="12346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6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2925</c:v>
                </c:pt>
                <c:pt idx="5">
                  <c:v>2940</c:v>
                </c:pt>
                <c:pt idx="8">
                  <c:v>2984</c:v>
                </c:pt>
                <c:pt idx="11">
                  <c:v>3078</c:v>
                </c:pt>
                <c:pt idx="14">
                  <c:v>3067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85</c:v>
                </c:pt>
                <c:pt idx="3">
                  <c:v>78</c:v>
                </c:pt>
                <c:pt idx="6">
                  <c:v>70</c:v>
                </c:pt>
                <c:pt idx="9">
                  <c:v>64</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191</c:v>
                </c:pt>
                <c:pt idx="3">
                  <c:v>174</c:v>
                </c:pt>
                <c:pt idx="6">
                  <c:v>141</c:v>
                </c:pt>
                <c:pt idx="9">
                  <c:v>159</c:v>
                </c:pt>
                <c:pt idx="12">
                  <c:v>186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1108</c:v>
                </c:pt>
                <c:pt idx="3">
                  <c:v>860</c:v>
                </c:pt>
                <c:pt idx="6">
                  <c:v>946</c:v>
                </c:pt>
                <c:pt idx="9">
                  <c:v>943</c:v>
                </c:pt>
                <c:pt idx="12">
                  <c:v>917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3211</c:v>
                </c:pt>
                <c:pt idx="3">
                  <c:v>3248</c:v>
                </c:pt>
                <c:pt idx="6">
                  <c:v>3235</c:v>
                </c:pt>
                <c:pt idx="9">
                  <c:v>3241</c:v>
                </c:pt>
                <c:pt idx="12">
                  <c:v>2986</c:v>
                </c:pt>
              </c:numCache>
            </c:numRef>
          </c:val>
        </c:ser>
        <c:dLbls>
          <c:showLegendKey val="0"/>
          <c:showVal val="0"/>
          <c:showCatName val="0"/>
          <c:showSerName val="0"/>
          <c:showPercent val="0"/>
          <c:showBubbleSize val="0"/>
        </c:dLbls>
        <c:gapWidth val="100"/>
        <c:overlap val="100"/>
        <c:axId val="107240064"/>
        <c:axId val="10724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1670</c:v>
                </c:pt>
                <c:pt idx="2">
                  <c:v>#N/A</c:v>
                </c:pt>
                <c:pt idx="3">
                  <c:v>#N/A</c:v>
                </c:pt>
                <c:pt idx="4">
                  <c:v>1420</c:v>
                </c:pt>
                <c:pt idx="5">
                  <c:v>#N/A</c:v>
                </c:pt>
                <c:pt idx="6">
                  <c:v>#N/A</c:v>
                </c:pt>
                <c:pt idx="7">
                  <c:v>1408</c:v>
                </c:pt>
                <c:pt idx="8">
                  <c:v>#N/A</c:v>
                </c:pt>
                <c:pt idx="9">
                  <c:v>#N/A</c:v>
                </c:pt>
                <c:pt idx="10">
                  <c:v>1329</c:v>
                </c:pt>
                <c:pt idx="11">
                  <c:v>#N/A</c:v>
                </c:pt>
                <c:pt idx="12">
                  <c:v>#N/A</c:v>
                </c:pt>
                <c:pt idx="13">
                  <c:v>1071</c:v>
                </c:pt>
                <c:pt idx="14">
                  <c:v>#N/A</c:v>
                </c:pt>
              </c:numCache>
            </c:numRef>
          </c:val>
          <c:smooth val="0"/>
        </c:ser>
        <c:dLbls>
          <c:showLegendKey val="0"/>
          <c:showVal val="0"/>
          <c:showCatName val="0"/>
          <c:showSerName val="0"/>
          <c:showPercent val="0"/>
          <c:showBubbleSize val="0"/>
        </c:dLbls>
        <c:marker val="1"/>
        <c:smooth val="0"/>
        <c:axId val="107240064"/>
        <c:axId val="107246336"/>
      </c:lineChart>
      <c:catAx>
        <c:axId val="1072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46336"/>
        <c:crosses val="autoZero"/>
        <c:auto val="1"/>
        <c:lblAlgn val="ctr"/>
        <c:lblOffset val="100"/>
        <c:tickLblSkip val="1"/>
        <c:tickMarkSkip val="1"/>
        <c:noMultiLvlLbl val="0"/>
      </c:catAx>
      <c:valAx>
        <c:axId val="10724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4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29685</c:v>
                </c:pt>
                <c:pt idx="5">
                  <c:v>30125</c:v>
                </c:pt>
                <c:pt idx="8">
                  <c:v>30982</c:v>
                </c:pt>
                <c:pt idx="11">
                  <c:v>30755</c:v>
                </c:pt>
                <c:pt idx="14">
                  <c:v>31356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6175</c:v>
                </c:pt>
                <c:pt idx="5">
                  <c:v>5762</c:v>
                </c:pt>
                <c:pt idx="8">
                  <c:v>5272</c:v>
                </c:pt>
                <c:pt idx="11">
                  <c:v>5170</c:v>
                </c:pt>
                <c:pt idx="14">
                  <c:v>5274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7117</c:v>
                </c:pt>
                <c:pt idx="5">
                  <c:v>8089</c:v>
                </c:pt>
                <c:pt idx="8">
                  <c:v>9014</c:v>
                </c:pt>
                <c:pt idx="11">
                  <c:v>10238</c:v>
                </c:pt>
                <c:pt idx="14">
                  <c:v>10642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5755</c:v>
                </c:pt>
                <c:pt idx="3">
                  <c:v>5473</c:v>
                </c:pt>
                <c:pt idx="6">
                  <c:v>5219</c:v>
                </c:pt>
                <c:pt idx="9">
                  <c:v>4652</c:v>
                </c:pt>
                <c:pt idx="12">
                  <c:v>4245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1563</c:v>
                </c:pt>
                <c:pt idx="3">
                  <c:v>1488</c:v>
                </c:pt>
                <c:pt idx="6">
                  <c:v>1559</c:v>
                </c:pt>
                <c:pt idx="9">
                  <c:v>1500</c:v>
                </c:pt>
                <c:pt idx="12">
                  <c:v>1532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14302</c:v>
                </c:pt>
                <c:pt idx="3">
                  <c:v>13321</c:v>
                </c:pt>
                <c:pt idx="6">
                  <c:v>13551</c:v>
                </c:pt>
                <c:pt idx="9">
                  <c:v>12492</c:v>
                </c:pt>
                <c:pt idx="12">
                  <c:v>12286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307</c:v>
                </c:pt>
                <c:pt idx="3">
                  <c:v>250</c:v>
                </c:pt>
                <c:pt idx="6">
                  <c:v>198</c:v>
                </c:pt>
                <c:pt idx="9">
                  <c:v>149</c:v>
                </c:pt>
                <c:pt idx="12">
                  <c:v>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31023</c:v>
                </c:pt>
                <c:pt idx="3">
                  <c:v>31138</c:v>
                </c:pt>
                <c:pt idx="6">
                  <c:v>30873</c:v>
                </c:pt>
                <c:pt idx="9">
                  <c:v>32420</c:v>
                </c:pt>
                <c:pt idx="12">
                  <c:v>33864</c:v>
                </c:pt>
              </c:numCache>
            </c:numRef>
          </c:val>
        </c:ser>
        <c:dLbls>
          <c:showLegendKey val="0"/>
          <c:showVal val="0"/>
          <c:showCatName val="0"/>
          <c:showSerName val="0"/>
          <c:showPercent val="0"/>
          <c:showBubbleSize val="0"/>
        </c:dLbls>
        <c:gapWidth val="100"/>
        <c:overlap val="100"/>
        <c:axId val="117446144"/>
        <c:axId val="117448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9972</c:v>
                </c:pt>
                <c:pt idx="2">
                  <c:v>#N/A</c:v>
                </c:pt>
                <c:pt idx="3">
                  <c:v>#N/A</c:v>
                </c:pt>
                <c:pt idx="4">
                  <c:v>7695</c:v>
                </c:pt>
                <c:pt idx="5">
                  <c:v>#N/A</c:v>
                </c:pt>
                <c:pt idx="6">
                  <c:v>#N/A</c:v>
                </c:pt>
                <c:pt idx="7">
                  <c:v>6131</c:v>
                </c:pt>
                <c:pt idx="8">
                  <c:v>#N/A</c:v>
                </c:pt>
                <c:pt idx="9">
                  <c:v>#N/A</c:v>
                </c:pt>
                <c:pt idx="10">
                  <c:v>5051</c:v>
                </c:pt>
                <c:pt idx="11">
                  <c:v>#N/A</c:v>
                </c:pt>
                <c:pt idx="12">
                  <c:v>#N/A</c:v>
                </c:pt>
                <c:pt idx="13">
                  <c:v>4769</c:v>
                </c:pt>
                <c:pt idx="14">
                  <c:v>#N/A</c:v>
                </c:pt>
              </c:numCache>
            </c:numRef>
          </c:val>
          <c:smooth val="0"/>
        </c:ser>
        <c:dLbls>
          <c:showLegendKey val="0"/>
          <c:showVal val="0"/>
          <c:showCatName val="0"/>
          <c:showSerName val="0"/>
          <c:showPercent val="0"/>
          <c:showBubbleSize val="0"/>
        </c:dLbls>
        <c:marker val="1"/>
        <c:smooth val="0"/>
        <c:axId val="117446144"/>
        <c:axId val="117448064"/>
      </c:lineChart>
      <c:catAx>
        <c:axId val="11744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48064"/>
        <c:crosses val="autoZero"/>
        <c:auto val="1"/>
        <c:lblAlgn val="ctr"/>
        <c:lblOffset val="100"/>
        <c:tickLblSkip val="1"/>
        <c:tickMarkSkip val="1"/>
        <c:noMultiLvlLbl val="0"/>
      </c:catAx>
      <c:valAx>
        <c:axId val="11744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4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{AA9E0124-E745-4BA4-9F49-621311DD0360}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{8A0975F9-53C2-45EA-BAEB-B5EC69AAA720}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{C7F3D7D6-6897-4A82-A3EE-CD50425D4986}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{D57C8ED5-9A3F-401B-A677-7D23D5A843E8}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{5BC71636-483C-42D6-AFA9-555493F6358F}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{C21C72B7-26A7-44EB-A75F-6AC7D6D64548}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{760BE766-9C38-47BB-953F-3F23AA24D42D}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{C8903289-1E7A-4FF3-883C-A41CB5D1FF30}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{92AF3E95-F666-495D-956B-750CA2946DF1}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{30A0D520-6E1D-40E1-AFA6-528AFF368F64}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354944"/>
        <c:axId val="126356864"/>
      </c:scatterChart>
      <c:valAx>
        <c:axId val="126354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56864"/>
        <c:crosses val="autoZero"/>
        <c:crossBetween val="midCat"/>
      </c:valAx>
      <c:valAx>
        <c:axId val="126356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54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{00C43364-E44F-4030-AE79-754593770625}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{D727136D-B132-4A95-BCBD-0ED23B5E06D3}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{441293BE-3E92-4CCD-8C14-2D882E5AB274}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{7FE25E5B-AD81-4BCB-A7A4-9D6A5A72112E}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{3F5B799B-BEFC-468C-826E-FE200FBB4CF4}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9.1999999999999993</c:v>
                </c:pt>
                <c:pt idx="2">
                  <c:v>9.1999999999999993</c:v>
                </c:pt>
                <c:pt idx="3">
                  <c:v>8.6</c:v>
                </c:pt>
                <c:pt idx="4">
                  <c:v>7.8</c:v>
                </c:pt>
              </c:numCache>
            </c:numRef>
          </c:xVal>
          <c:yVal>
            <c:numRef>
              <c:f>公会計指標分析・財政指標組合せ分析表!$K$73:$O$73</c:f>
              <c:numCache>
                <c:formatCode>#,##0.0;"▲ "#,##0.0</c:formatCode>
                <c:ptCount val="5"/>
                <c:pt idx="0">
                  <c:v>61.6</c:v>
                </c:pt>
                <c:pt idx="1">
                  <c:v>47.9</c:v>
                </c:pt>
                <c:pt idx="2">
                  <c:v>37.799999999999997</c:v>
                </c:pt>
                <c:pt idx="3">
                  <c:v>31.3</c:v>
                </c:pt>
                <c:pt idx="4">
                  <c:v>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{7BC1E368-FF74-4D3F-897B-A1EE571811DD}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{E83862E3-77DC-4714-B3B7-B1F2135D8AD3}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{EC9D4CAC-CC91-4E99-A22B-069786C4D460}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{98CA224F-C99C-4F2A-9D33-00D10A1899BA}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{C034C15B-67BD-4F05-A7B9-68F406027835}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26384768"/>
        <c:axId val="126755584"/>
      </c:scatterChart>
      <c:valAx>
        <c:axId val="126384768"/>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755584"/>
        <c:crosses val="autoZero"/>
        <c:crossBetween val="midCat"/>
      </c:valAx>
      <c:valAx>
        <c:axId val="126755584"/>
        <c:scaling>
          <c:orientation val="minMax"/>
          <c:max val="76"/>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84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実質公債費比率の構成要素のうち、</a:t>
          </a:r>
          <a:r>
            <a:rPr kumimoji="1" lang="ja-JP" altLang="en-US" sz="1400">
              <a:solidFill>
                <a:schemeClr val="dk1"/>
              </a:solidFill>
              <a:effectLst/>
              <a:latin typeface="+mn-ea"/>
              <a:ea typeface="+mn-ea"/>
              <a:cs typeface="+mn-cs"/>
            </a:rPr>
            <a:t>元利償還金については償還終了が集中する時期</a:t>
          </a:r>
          <a:r>
            <a:rPr kumimoji="1" lang="ja-JP" altLang="ja-JP" sz="1400">
              <a:solidFill>
                <a:schemeClr val="dk1"/>
              </a:solidFill>
              <a:effectLst/>
              <a:latin typeface="+mn-ea"/>
              <a:ea typeface="+mn-ea"/>
              <a:cs typeface="+mn-cs"/>
            </a:rPr>
            <a:t>にあ</a:t>
          </a:r>
          <a:r>
            <a:rPr kumimoji="1" lang="ja-JP" altLang="en-US" sz="1400">
              <a:solidFill>
                <a:schemeClr val="dk1"/>
              </a:solidFill>
              <a:effectLst/>
              <a:latin typeface="+mn-ea"/>
              <a:ea typeface="+mn-ea"/>
              <a:cs typeface="+mn-cs"/>
            </a:rPr>
            <a:t>り減額傾向にある。</a:t>
          </a:r>
          <a:r>
            <a:rPr kumimoji="1" lang="ja-JP" altLang="ja-JP" sz="1400">
              <a:solidFill>
                <a:schemeClr val="dk1"/>
              </a:solidFill>
              <a:effectLst/>
              <a:latin typeface="+mn-ea"/>
              <a:ea typeface="+mn-ea"/>
              <a:cs typeface="+mn-cs"/>
            </a:rPr>
            <a:t>公営企業</a:t>
          </a:r>
          <a:r>
            <a:rPr kumimoji="1" lang="ja-JP" altLang="en-US" sz="1400">
              <a:solidFill>
                <a:schemeClr val="dk1"/>
              </a:solidFill>
              <a:effectLst/>
              <a:latin typeface="+mn-ea"/>
              <a:ea typeface="+mn-ea"/>
              <a:cs typeface="+mn-cs"/>
            </a:rPr>
            <a:t>債の元利償還金に対する</a:t>
          </a:r>
          <a:r>
            <a:rPr kumimoji="1" lang="ja-JP" altLang="ja-JP" sz="1400">
              <a:solidFill>
                <a:schemeClr val="dk1"/>
              </a:solidFill>
              <a:effectLst/>
              <a:latin typeface="+mn-ea"/>
              <a:ea typeface="+mn-ea"/>
              <a:cs typeface="+mn-cs"/>
            </a:rPr>
            <a:t>繰入金については、下水道事業及び農業集落排水事業分が減少したが、これら事業は計画的に推進しており今後もほぼ同額程度に平準化される見込みである。組合</a:t>
          </a:r>
          <a:r>
            <a:rPr kumimoji="1" lang="ja-JP" altLang="en-US" sz="1400">
              <a:solidFill>
                <a:schemeClr val="dk1"/>
              </a:solidFill>
              <a:effectLst/>
              <a:latin typeface="+mn-ea"/>
              <a:ea typeface="+mn-ea"/>
              <a:cs typeface="+mn-cs"/>
            </a:rPr>
            <a:t>等が起こした</a:t>
          </a:r>
          <a:r>
            <a:rPr kumimoji="1" lang="ja-JP" altLang="ja-JP" sz="1400">
              <a:solidFill>
                <a:schemeClr val="dk1"/>
              </a:solidFill>
              <a:effectLst/>
              <a:latin typeface="+mn-ea"/>
              <a:ea typeface="+mn-ea"/>
              <a:cs typeface="+mn-cs"/>
            </a:rPr>
            <a:t>地方債</a:t>
          </a:r>
          <a:r>
            <a:rPr kumimoji="1" lang="ja-JP" altLang="en-US" sz="1400">
              <a:solidFill>
                <a:schemeClr val="dk1"/>
              </a:solidFill>
              <a:effectLst/>
              <a:latin typeface="+mn-ea"/>
              <a:ea typeface="+mn-ea"/>
              <a:cs typeface="+mn-cs"/>
            </a:rPr>
            <a:t>の元利</a:t>
          </a:r>
          <a:r>
            <a:rPr kumimoji="1" lang="ja-JP" altLang="ja-JP" sz="1400">
              <a:solidFill>
                <a:schemeClr val="dk1"/>
              </a:solidFill>
              <a:effectLst/>
              <a:latin typeface="+mn-ea"/>
              <a:ea typeface="+mn-ea"/>
              <a:cs typeface="+mn-cs"/>
            </a:rPr>
            <a:t>償還</a:t>
          </a:r>
          <a:r>
            <a:rPr kumimoji="1" lang="ja-JP" altLang="en-US" sz="1400">
              <a:solidFill>
                <a:schemeClr val="dk1"/>
              </a:solidFill>
              <a:effectLst/>
              <a:latin typeface="+mn-ea"/>
              <a:ea typeface="+mn-ea"/>
              <a:cs typeface="+mn-cs"/>
            </a:rPr>
            <a:t>金に対する</a:t>
          </a:r>
          <a:r>
            <a:rPr kumimoji="1" lang="ja-JP" altLang="ja-JP" sz="1400">
              <a:solidFill>
                <a:schemeClr val="dk1"/>
              </a:solidFill>
              <a:effectLst/>
              <a:latin typeface="+mn-ea"/>
              <a:ea typeface="+mn-ea"/>
              <a:cs typeface="+mn-cs"/>
            </a:rPr>
            <a:t>負担金等については、</a:t>
          </a:r>
          <a:r>
            <a:rPr kumimoji="1" lang="ja-JP" altLang="en-US"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27</a:t>
          </a:r>
          <a:r>
            <a:rPr kumimoji="1" lang="ja-JP" altLang="en-US" sz="1400">
              <a:solidFill>
                <a:schemeClr val="dk1"/>
              </a:solidFill>
              <a:effectLst/>
              <a:latin typeface="+mn-ea"/>
              <a:ea typeface="+mn-ea"/>
              <a:cs typeface="+mn-cs"/>
            </a:rPr>
            <a:t>年度は増加している。これは</a:t>
          </a:r>
          <a:r>
            <a:rPr kumimoji="1" lang="ja-JP" altLang="ja-JP" sz="1400">
              <a:solidFill>
                <a:schemeClr val="dk1"/>
              </a:solidFill>
              <a:effectLst/>
              <a:latin typeface="+mn-ea"/>
              <a:ea typeface="+mn-ea"/>
              <a:cs typeface="+mn-cs"/>
            </a:rPr>
            <a:t>公立岩瀬病院企業団の</a:t>
          </a:r>
          <a:r>
            <a:rPr kumimoji="1" lang="ja-JP" altLang="en-US" sz="1400">
              <a:solidFill>
                <a:schemeClr val="dk1"/>
              </a:solidFill>
              <a:effectLst/>
              <a:latin typeface="+mn-ea"/>
              <a:ea typeface="+mn-ea"/>
              <a:cs typeface="+mn-cs"/>
            </a:rPr>
            <a:t>建設改良</a:t>
          </a:r>
          <a:r>
            <a:rPr kumimoji="1" lang="ja-JP" altLang="ja-JP" sz="1400">
              <a:solidFill>
                <a:schemeClr val="dk1"/>
              </a:solidFill>
              <a:effectLst/>
              <a:latin typeface="+mn-ea"/>
              <a:ea typeface="+mn-ea"/>
              <a:cs typeface="+mn-cs"/>
            </a:rPr>
            <a:t>事業などに係る企業債の発行</a:t>
          </a:r>
          <a:r>
            <a:rPr kumimoji="1" lang="ja-JP" altLang="en-US" sz="1400">
              <a:solidFill>
                <a:schemeClr val="dk1"/>
              </a:solidFill>
              <a:effectLst/>
              <a:latin typeface="+mn-ea"/>
              <a:ea typeface="+mn-ea"/>
              <a:cs typeface="+mn-cs"/>
            </a:rPr>
            <a:t>によるものである。</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xdr:txBody>
    </xdr:sp>
    <xdr:clientData/>
  </xdr:twoCellAnchor>
  <xdr:twoCellAnchor>
    <xdr:from>
      <xdr:col>13</xdr:col>
      <xdr:colOff>390525</xdr:colOff>
      <xdr:row>40</xdr:row>
      <xdr:rowOff>19050</xdr:rowOff>
    </xdr:from>
    <xdr:to>
      <xdr:col>17</xdr:col>
      <xdr:colOff>933449</xdr:colOff>
      <xdr:row>51</xdr:row>
      <xdr:rowOff>212725</xdr:rowOff>
    </xdr:to>
    <xdr:sp macro="" textlink="" fLocksText="0">
      <xdr:nvSpPr>
        <xdr:cNvPr id="24" name="テキスト ボックス 23"/>
        <xdr:cNvSpPr txBox="1"/>
      </xdr:nvSpPr>
      <xdr:spPr>
        <a:xfrm>
          <a:off x="13106400" y="7962900"/>
          <a:ext cx="4391024" cy="407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将来負担比率の構成要素のうち、地方債現在高については、臨時財政対策債、合併特例債の発行に伴い増加傾向にあり、現在実施している震災関連の大型事業の進捗により、増加する傾向にある。</a:t>
          </a:r>
        </a:p>
        <a:p>
          <a:r>
            <a:rPr kumimoji="1" lang="ja-JP" altLang="en-US" sz="1400">
              <a:latin typeface="ＭＳ ゴシック" pitchFamily="49" charset="-128"/>
              <a:ea typeface="ＭＳ ゴシック" pitchFamily="49" charset="-128"/>
            </a:rPr>
            <a:t>債務負担行為に基づく支出予定額については、老人福祉施設整備事業費元金償還終了に伴い負担行為支出予定額に減額があったため減少した。</a:t>
          </a:r>
        </a:p>
        <a:p>
          <a:r>
            <a:rPr kumimoji="1" lang="ja-JP" altLang="en-US" sz="1400">
              <a:latin typeface="ＭＳ ゴシック" pitchFamily="49" charset="-128"/>
              <a:ea typeface="ＭＳ ゴシック" pitchFamily="49" charset="-128"/>
            </a:rPr>
            <a:t>退職手当負担見込額については、定年退職者数のピークを過ぎたため減少した。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充当可能基金については、減債基金等への積立増、また地域医療を守る市民基金が新設されたため増加した。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77,990
77,700
279.43
49,313,226
44,800,043
1,474,455
18,977,692
33,864,246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77,990
77,700
279.43
49,313,226
44,800,043
1,474,455
18,977,692
33,864,246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77,990
77,700
279.43
49,313,226
44,800,043
1,474,455
18,977,692
33,864,246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77,990
77,700
279.43
49,313,226
44,800,043
1,474,455
18,977,692
33,864,246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本市の</a:t>
          </a:r>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ほぼ横ばいだが、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の平均が低下したことにより、全国平均、県平均よりも上回っている。法人市民税は、比較的大規模な企業の業務縮小の影響により</a:t>
          </a:r>
          <a:r>
            <a:rPr kumimoji="1" lang="en-US" altLang="ja-JP" sz="1100">
              <a:solidFill>
                <a:schemeClr val="dk1"/>
              </a:solidFill>
              <a:effectLst/>
              <a:latin typeface="+mn-lt"/>
              <a:ea typeface="+mn-ea"/>
              <a:cs typeface="+mn-cs"/>
            </a:rPr>
            <a:t>12.5</a:t>
          </a:r>
          <a:r>
            <a:rPr kumimoji="1" lang="ja-JP" altLang="en-US" sz="1100">
              <a:solidFill>
                <a:schemeClr val="dk1"/>
              </a:solidFill>
              <a:effectLst/>
              <a:latin typeface="+mn-lt"/>
              <a:ea typeface="+mn-ea"/>
              <a:cs typeface="+mn-cs"/>
            </a:rPr>
            <a:t>％の減となったが、</a:t>
          </a:r>
          <a:r>
            <a:rPr kumimoji="1" lang="ja-JP" altLang="ja-JP" sz="1100">
              <a:solidFill>
                <a:schemeClr val="dk1"/>
              </a:solidFill>
              <a:effectLst/>
              <a:latin typeface="+mn-lt"/>
              <a:ea typeface="+mn-ea"/>
              <a:cs typeface="+mn-cs"/>
            </a:rPr>
            <a:t>個人市民税</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％の増となった</a:t>
          </a:r>
          <a:r>
            <a:rPr kumimoji="1" lang="ja-JP" altLang="en-US" sz="1100">
              <a:solidFill>
                <a:schemeClr val="dk1"/>
              </a:solidFill>
              <a:effectLst/>
              <a:latin typeface="+mn-lt"/>
              <a:ea typeface="+mn-ea"/>
              <a:cs typeface="+mn-cs"/>
            </a:rPr>
            <a:t>。この増収は、復興特需による建設業や運輸業等一部業種の業績回復によるもので、今後の</a:t>
          </a:r>
          <a:r>
            <a:rPr kumimoji="1" lang="ja-JP" altLang="ja-JP" sz="1100">
              <a:solidFill>
                <a:schemeClr val="dk1"/>
              </a:solidFill>
              <a:effectLst/>
              <a:latin typeface="+mn-lt"/>
              <a:ea typeface="+mn-ea"/>
              <a:cs typeface="+mn-cs"/>
            </a:rPr>
            <a:t>地域の景気動向と同様に歳入見通しが不透明な状況であることから、引き続き、職員定員適正化計画に基づく退職者不補充等による職員数の削減などによる人件費の抑制、施策</a:t>
          </a:r>
          <a:r>
            <a:rPr kumimoji="1" lang="ja-JP" altLang="en-US" sz="1100">
              <a:solidFill>
                <a:schemeClr val="dk1"/>
              </a:solidFill>
              <a:effectLst/>
              <a:latin typeface="+mn-lt"/>
              <a:ea typeface="+mn-ea"/>
              <a:cs typeface="+mn-cs"/>
            </a:rPr>
            <a:t>枠予算</a:t>
          </a:r>
          <a:r>
            <a:rPr kumimoji="1" lang="ja-JP" altLang="ja-JP" sz="1100">
              <a:solidFill>
                <a:schemeClr val="dk1"/>
              </a:solidFill>
              <a:effectLst/>
              <a:latin typeface="+mn-lt"/>
              <a:ea typeface="+mn-ea"/>
              <a:cs typeface="+mn-cs"/>
            </a:rPr>
            <a:t>配分方式による事務事業の新陳代謝を定例化</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、効率・効果的に財源を配分することで歳出抑制に努め、</a:t>
          </a:r>
          <a:r>
            <a:rPr kumimoji="1" lang="ja-JP" altLang="en-US" sz="1100">
              <a:solidFill>
                <a:schemeClr val="dk1"/>
              </a:solidFill>
              <a:effectLst/>
              <a:latin typeface="+mn-lt"/>
              <a:ea typeface="+mn-ea"/>
              <a:cs typeface="+mn-cs"/>
            </a:rPr>
            <a:t>歳入面では新たな工業団地を整備し安定した税収の確保、</a:t>
          </a:r>
          <a:r>
            <a:rPr kumimoji="1" lang="ja-JP" altLang="ja-JP" sz="1100">
              <a:solidFill>
                <a:schemeClr val="dk1"/>
              </a:solidFill>
              <a:effectLst/>
              <a:latin typeface="+mn-lt"/>
              <a:ea typeface="+mn-ea"/>
              <a:cs typeface="+mn-cs"/>
            </a:rPr>
            <a:t>さらに、定期的な使用料・手数料の見直しによる受益者負担の適正化などにより歳入の確保に努める。</a:t>
          </a:r>
          <a:endParaRPr kumimoji="1" lang="en-US" altLang="ja-JP" sz="1400">
            <a:solidFill>
              <a:schemeClr val="dk1"/>
            </a:solidFill>
            <a:effectLst/>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flipV="1">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90" name="テキスト ボックス 89"/>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全国平均に対して福島県平均が低い数値となっていることと同様に、</a:t>
          </a:r>
          <a:r>
            <a:rPr kumimoji="1" lang="ja-JP" altLang="ja-JP" sz="1100">
              <a:solidFill>
                <a:schemeClr val="dk1"/>
              </a:solidFill>
              <a:effectLst/>
              <a:latin typeface="+mn-lt"/>
              <a:ea typeface="+mn-ea"/>
              <a:cs typeface="+mn-cs"/>
            </a:rPr>
            <a:t>決算額全体のうち、臨時的経費である東日本大震災からの復旧・復興事業費が依然として多いことから、類似団体の平均より低い数値になっている。今後、復旧・復興事業</a:t>
          </a:r>
          <a:r>
            <a:rPr kumimoji="1" lang="ja-JP" altLang="en-US" sz="1100">
              <a:solidFill>
                <a:schemeClr val="dk1"/>
              </a:solidFill>
              <a:effectLst/>
              <a:latin typeface="+mn-lt"/>
              <a:ea typeface="+mn-ea"/>
              <a:cs typeface="+mn-cs"/>
            </a:rPr>
            <a:t>の減少に伴い</a:t>
          </a:r>
          <a:r>
            <a:rPr kumimoji="1" lang="ja-JP" altLang="ja-JP" sz="1100">
              <a:solidFill>
                <a:schemeClr val="dk1"/>
              </a:solidFill>
              <a:effectLst/>
              <a:latin typeface="+mn-lt"/>
              <a:ea typeface="+mn-ea"/>
              <a:cs typeface="+mn-cs"/>
            </a:rPr>
            <a:t>、数値の上昇が予想されることから、</a:t>
          </a:r>
          <a:r>
            <a:rPr kumimoji="1" lang="ja-JP" altLang="en-US" sz="1100">
              <a:solidFill>
                <a:schemeClr val="dk1"/>
              </a:solidFill>
              <a:effectLst/>
              <a:latin typeface="+mn-lt"/>
              <a:ea typeface="+mn-ea"/>
              <a:cs typeface="+mn-cs"/>
            </a:rPr>
            <a:t>経常経費の縮減のため、既に</a:t>
          </a:r>
          <a:r>
            <a:rPr kumimoji="1" lang="ja-JP" altLang="ja-JP" sz="1100">
              <a:solidFill>
                <a:schemeClr val="dk1"/>
              </a:solidFill>
              <a:effectLst/>
              <a:latin typeface="+mn-lt"/>
              <a:ea typeface="+mn-ea"/>
              <a:cs typeface="+mn-cs"/>
            </a:rPr>
            <a:t>導入済の行政評価システムを有効に活用し、事務事業の優先度を厳しく</a:t>
          </a:r>
          <a:r>
            <a:rPr kumimoji="1" lang="ja-JP" altLang="en-US" sz="1100">
              <a:solidFill>
                <a:schemeClr val="dk1"/>
              </a:solidFill>
              <a:effectLst/>
              <a:latin typeface="+mn-lt"/>
              <a:ea typeface="+mn-ea"/>
              <a:cs typeface="+mn-cs"/>
            </a:rPr>
            <a:t>評価</a:t>
          </a:r>
          <a:r>
            <a:rPr kumimoji="1" lang="ja-JP" altLang="ja-JP" sz="1100">
              <a:solidFill>
                <a:schemeClr val="dk1"/>
              </a:solidFill>
              <a:effectLst/>
              <a:latin typeface="+mn-lt"/>
              <a:ea typeface="+mn-ea"/>
              <a:cs typeface="+mn-cs"/>
            </a:rPr>
            <a:t>し、優先度の低い事業については廃止</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縮減を進め、中でも扶助費の伸びが今後の懸念材料であることから、</a:t>
          </a:r>
          <a:r>
            <a:rPr kumimoji="1" lang="ja-JP" altLang="en-US" sz="1100">
              <a:solidFill>
                <a:schemeClr val="dk1"/>
              </a:solidFill>
              <a:effectLst/>
              <a:latin typeface="+mn-lt"/>
              <a:ea typeface="+mn-ea"/>
              <a:cs typeface="+mn-cs"/>
            </a:rPr>
            <a:t>削減可能な</a:t>
          </a:r>
          <a:r>
            <a:rPr kumimoji="1" lang="ja-JP" altLang="ja-JP" sz="1100">
              <a:solidFill>
                <a:schemeClr val="dk1"/>
              </a:solidFill>
              <a:effectLst/>
              <a:latin typeface="+mn-lt"/>
              <a:ea typeface="+mn-ea"/>
              <a:cs typeface="+mn-cs"/>
            </a:rPr>
            <a:t>単独扶助費について重点的に見直しを実施し、経常経費の削減</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89263</xdr:rowOff>
    </xdr:to>
    <xdr:cxnSp macro="">
      <xdr:nvCxnSpPr>
        <xdr:cNvPr id="133" name="直線コネクタ 132"/>
        <xdr:cNvCxnSpPr/>
      </xdr:nvCxnSpPr>
      <xdr:spPr>
        <a:xfrm flipV="1">
          <a:off x="4114800" y="1069848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89263</xdr:rowOff>
    </xdr:from>
    <xdr:to>
      <xdr:col>6</xdr:col>
      <xdr:colOff>0</xdr:colOff>
      <xdr:row>63</xdr:row>
      <xdr:rowOff>55699</xdr:rowOff>
    </xdr:to>
    <xdr:cxnSp macro="">
      <xdr:nvCxnSpPr>
        <xdr:cNvPr id="136" name="直線コネクタ 135"/>
        <xdr:cNvCxnSpPr/>
      </xdr:nvCxnSpPr>
      <xdr:spPr>
        <a:xfrm flipV="1">
          <a:off x="3225800" y="1071916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63</xdr:row>
      <xdr:rowOff>55699</xdr:rowOff>
    </xdr:to>
    <xdr:cxnSp macro="">
      <xdr:nvCxnSpPr>
        <xdr:cNvPr id="139" name="直線コネクタ 138"/>
        <xdr:cNvCxnSpPr/>
      </xdr:nvCxnSpPr>
      <xdr:spPr>
        <a:xfrm>
          <a:off x="2336800" y="10691585"/>
          <a:ext cx="8890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62</xdr:row>
      <xdr:rowOff>151312</xdr:rowOff>
    </xdr:to>
    <xdr:cxnSp macro="">
      <xdr:nvCxnSpPr>
        <xdr:cNvPr id="142" name="直線コネクタ 141"/>
        <xdr:cNvCxnSpPr/>
      </xdr:nvCxnSpPr>
      <xdr:spPr>
        <a:xfrm flipV="1">
          <a:off x="1447800" y="10691585"/>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2" name="円/楕円 151"/>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53"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38463</xdr:rowOff>
    </xdr:from>
    <xdr:to>
      <xdr:col>6</xdr:col>
      <xdr:colOff>50800</xdr:colOff>
      <xdr:row>62</xdr:row>
      <xdr:rowOff>140063</xdr:rowOff>
    </xdr:to>
    <xdr:sp macro="" textlink="">
      <xdr:nvSpPr>
        <xdr:cNvPr id="154" name="円/楕円 153"/>
        <xdr:cNvSpPr/>
      </xdr:nvSpPr>
      <xdr:spPr>
        <a:xfrm>
          <a:off x="4064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150240</xdr:rowOff>
    </xdr:from>
    <xdr:ext cx="736600" cy="259045"/>
    <xdr:sp macro="" textlink="">
      <xdr:nvSpPr>
        <xdr:cNvPr id="155" name="テキスト ボックス 154"/>
        <xdr:cNvSpPr txBox="1"/>
      </xdr:nvSpPr>
      <xdr:spPr>
        <a:xfrm>
          <a:off x="3733800" y="1043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4899</xdr:rowOff>
    </xdr:from>
    <xdr:to>
      <xdr:col>4</xdr:col>
      <xdr:colOff>533400</xdr:colOff>
      <xdr:row>63</xdr:row>
      <xdr:rowOff>106499</xdr:rowOff>
    </xdr:to>
    <xdr:sp macro="" textlink="">
      <xdr:nvSpPr>
        <xdr:cNvPr id="156" name="円/楕円 155"/>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116676</xdr:rowOff>
    </xdr:from>
    <xdr:ext cx="762000" cy="259045"/>
    <xdr:sp macro="" textlink="">
      <xdr:nvSpPr>
        <xdr:cNvPr id="157" name="テキスト ボックス 156"/>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8" name="円/楕円 157"/>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59" name="テキスト ボックス 158"/>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100512</xdr:rowOff>
    </xdr:from>
    <xdr:to>
      <xdr:col>2</xdr:col>
      <xdr:colOff>127000</xdr:colOff>
      <xdr:row>63</xdr:row>
      <xdr:rowOff>30662</xdr:rowOff>
    </xdr:to>
    <xdr:sp macro="" textlink="">
      <xdr:nvSpPr>
        <xdr:cNvPr id="160" name="円/楕円 159"/>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40839</xdr:rowOff>
    </xdr:from>
    <xdr:ext cx="762000" cy="259045"/>
    <xdr:sp macro="" textlink="">
      <xdr:nvSpPr>
        <xdr:cNvPr id="161" name="テキスト ボックス 160"/>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[216,370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類似団体平均と比較して</a:t>
          </a:r>
          <a:r>
            <a:rPr kumimoji="1" lang="ja-JP" altLang="en-US" sz="1100">
              <a:solidFill>
                <a:schemeClr val="dk1"/>
              </a:solidFill>
              <a:effectLst/>
              <a:latin typeface="+mj-ea"/>
              <a:ea typeface="+mj-ea"/>
              <a:cs typeface="+mn-cs"/>
            </a:rPr>
            <a:t>人口</a:t>
          </a:r>
          <a:r>
            <a:rPr kumimoji="1" lang="en-US" altLang="ja-JP" sz="1100">
              <a:solidFill>
                <a:schemeClr val="dk1"/>
              </a:solidFill>
              <a:effectLst/>
              <a:latin typeface="+mj-ea"/>
              <a:ea typeface="+mj-ea"/>
              <a:cs typeface="+mn-cs"/>
            </a:rPr>
            <a:t>1</a:t>
          </a:r>
          <a:r>
            <a:rPr kumimoji="1" lang="ja-JP" altLang="en-US" sz="1100">
              <a:solidFill>
                <a:schemeClr val="dk1"/>
              </a:solidFill>
              <a:effectLst/>
              <a:latin typeface="+mj-ea"/>
              <a:ea typeface="+mj-ea"/>
              <a:cs typeface="+mn-cs"/>
            </a:rPr>
            <a:t>人当たりの</a:t>
          </a:r>
          <a:r>
            <a:rPr kumimoji="1" lang="ja-JP" altLang="ja-JP" sz="1100">
              <a:solidFill>
                <a:schemeClr val="dk1"/>
              </a:solidFill>
              <a:effectLst/>
              <a:latin typeface="+mj-ea"/>
              <a:ea typeface="+mj-ea"/>
              <a:cs typeface="+mn-cs"/>
            </a:rPr>
            <a:t>人件費・物件費等の決算額が高</a:t>
          </a:r>
          <a:r>
            <a:rPr kumimoji="1" lang="ja-JP" altLang="en-US" sz="1100">
              <a:solidFill>
                <a:schemeClr val="dk1"/>
              </a:solidFill>
              <a:effectLst/>
              <a:latin typeface="+mj-ea"/>
              <a:ea typeface="+mj-ea"/>
              <a:cs typeface="+mn-cs"/>
            </a:rPr>
            <a:t>い</a:t>
          </a:r>
          <a:r>
            <a:rPr kumimoji="1" lang="ja-JP" altLang="ja-JP" sz="1100">
              <a:solidFill>
                <a:schemeClr val="dk1"/>
              </a:solidFill>
              <a:effectLst/>
              <a:latin typeface="+mj-ea"/>
              <a:ea typeface="+mj-ea"/>
              <a:cs typeface="+mn-cs"/>
            </a:rPr>
            <a:t>要因は、東京電力福島第一原発事故</a:t>
          </a:r>
          <a:r>
            <a:rPr kumimoji="1" lang="ja-JP" altLang="en-US" sz="1100">
              <a:solidFill>
                <a:schemeClr val="dk1"/>
              </a:solidFill>
              <a:effectLst/>
              <a:latin typeface="+mj-ea"/>
              <a:ea typeface="+mj-ea"/>
              <a:cs typeface="+mn-cs"/>
            </a:rPr>
            <a:t>の影響による放射線量低減のため実施してきた住宅・水田等除染業務委託が物件費であることによるためであり、今後は除染廃棄物の輸送を実施していくことになるが、物件費の決算額は減少していく見込みである。</a:t>
          </a:r>
          <a:endParaRPr kumimoji="1" lang="en-US" altLang="ja-JP" sz="1100">
            <a:solidFill>
              <a:schemeClr val="dk1"/>
            </a:solidFill>
            <a:effectLst/>
            <a:latin typeface="+mj-ea"/>
            <a:ea typeface="+mj-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104384</xdr:rowOff>
    </xdr:from>
    <xdr:to>
      <xdr:col>7</xdr:col>
      <xdr:colOff>152400</xdr:colOff>
      <xdr:row>81</xdr:row>
      <xdr:rowOff>169805</xdr:rowOff>
    </xdr:to>
    <xdr:cxnSp macro="">
      <xdr:nvCxnSpPr>
        <xdr:cNvPr id="197" name="直線コネクタ 196"/>
        <xdr:cNvCxnSpPr/>
      </xdr:nvCxnSpPr>
      <xdr:spPr>
        <a:xfrm flipV="1">
          <a:off x="4114800" y="13991834"/>
          <a:ext cx="838200" cy="6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113976</xdr:rowOff>
    </xdr:from>
    <xdr:to>
      <xdr:col>6</xdr:col>
      <xdr:colOff>0</xdr:colOff>
      <xdr:row>81</xdr:row>
      <xdr:rowOff>169805</xdr:rowOff>
    </xdr:to>
    <xdr:cxnSp macro="">
      <xdr:nvCxnSpPr>
        <xdr:cNvPr id="200" name="直線コネクタ 199"/>
        <xdr:cNvCxnSpPr/>
      </xdr:nvCxnSpPr>
      <xdr:spPr>
        <a:xfrm>
          <a:off x="3225800" y="14001426"/>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13379</xdr:rowOff>
    </xdr:from>
    <xdr:to>
      <xdr:col>4</xdr:col>
      <xdr:colOff>482600</xdr:colOff>
      <xdr:row>81</xdr:row>
      <xdr:rowOff>113976</xdr:rowOff>
    </xdr:to>
    <xdr:cxnSp macro="">
      <xdr:nvCxnSpPr>
        <xdr:cNvPr id="203" name="直線コネクタ 202"/>
        <xdr:cNvCxnSpPr/>
      </xdr:nvCxnSpPr>
      <xdr:spPr>
        <a:xfrm>
          <a:off x="2336800" y="13900829"/>
          <a:ext cx="889000" cy="1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13379</xdr:rowOff>
    </xdr:from>
    <xdr:to>
      <xdr:col>3</xdr:col>
      <xdr:colOff>279400</xdr:colOff>
      <xdr:row>81</xdr:row>
      <xdr:rowOff>14632</xdr:rowOff>
    </xdr:to>
    <xdr:cxnSp macro="">
      <xdr:nvCxnSpPr>
        <xdr:cNvPr id="206" name="直線コネクタ 205"/>
        <xdr:cNvCxnSpPr/>
      </xdr:nvCxnSpPr>
      <xdr:spPr>
        <a:xfrm flipV="1">
          <a:off x="1447800" y="13900829"/>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53584</xdr:rowOff>
    </xdr:from>
    <xdr:to>
      <xdr:col>7</xdr:col>
      <xdr:colOff>203200</xdr:colOff>
      <xdr:row>81</xdr:row>
      <xdr:rowOff>155184</xdr:rowOff>
    </xdr:to>
    <xdr:sp macro="" textlink="">
      <xdr:nvSpPr>
        <xdr:cNvPr id="216" name="円/楕円 215"/>
        <xdr:cNvSpPr/>
      </xdr:nvSpPr>
      <xdr:spPr>
        <a:xfrm>
          <a:off x="4902200" y="139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25661</xdr:rowOff>
    </xdr:from>
    <xdr:ext cx="762000" cy="259045"/>
    <xdr:sp macro="" textlink="">
      <xdr:nvSpPr>
        <xdr:cNvPr id="217" name="人件費・物件費等の状況該当値テキスト"/>
        <xdr:cNvSpPr txBox="1"/>
      </xdr:nvSpPr>
      <xdr:spPr>
        <a:xfrm>
          <a:off x="5041900" y="139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216,370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119005</xdr:rowOff>
    </xdr:from>
    <xdr:to>
      <xdr:col>6</xdr:col>
      <xdr:colOff>50800</xdr:colOff>
      <xdr:row>82</xdr:row>
      <xdr:rowOff>49155</xdr:rowOff>
    </xdr:to>
    <xdr:sp macro="" textlink="">
      <xdr:nvSpPr>
        <xdr:cNvPr id="218" name="円/楕円 217"/>
        <xdr:cNvSpPr/>
      </xdr:nvSpPr>
      <xdr:spPr>
        <a:xfrm>
          <a:off x="4064000" y="14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33932</xdr:rowOff>
    </xdr:from>
    <xdr:ext cx="736600" cy="259045"/>
    <xdr:sp macro="" textlink="">
      <xdr:nvSpPr>
        <xdr:cNvPr id="219" name="テキスト ボックス 218"/>
        <xdr:cNvSpPr txBox="1"/>
      </xdr:nvSpPr>
      <xdr:spPr>
        <a:xfrm>
          <a:off x="3733800" y="1409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273,305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63176</xdr:rowOff>
    </xdr:from>
    <xdr:to>
      <xdr:col>4</xdr:col>
      <xdr:colOff>533400</xdr:colOff>
      <xdr:row>81</xdr:row>
      <xdr:rowOff>164776</xdr:rowOff>
    </xdr:to>
    <xdr:sp macro="" textlink="">
      <xdr:nvSpPr>
        <xdr:cNvPr id="220" name="円/楕円 219"/>
        <xdr:cNvSpPr/>
      </xdr:nvSpPr>
      <xdr:spPr>
        <a:xfrm>
          <a:off x="3175000" y="139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149553</xdr:rowOff>
    </xdr:from>
    <xdr:ext cx="762000" cy="259045"/>
    <xdr:sp macro="" textlink="">
      <xdr:nvSpPr>
        <xdr:cNvPr id="221" name="テキスト ボックス 220"/>
        <xdr:cNvSpPr txBox="1"/>
      </xdr:nvSpPr>
      <xdr:spPr>
        <a:xfrm>
          <a:off x="2844800" y="1403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224,718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134029</xdr:rowOff>
    </xdr:from>
    <xdr:to>
      <xdr:col>3</xdr:col>
      <xdr:colOff>330200</xdr:colOff>
      <xdr:row>81</xdr:row>
      <xdr:rowOff>64179</xdr:rowOff>
    </xdr:to>
    <xdr:sp macro="" textlink="">
      <xdr:nvSpPr>
        <xdr:cNvPr id="222" name="円/楕円 221"/>
        <xdr:cNvSpPr/>
      </xdr:nvSpPr>
      <xdr:spPr>
        <a:xfrm>
          <a:off x="2286000" y="138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48956</xdr:rowOff>
    </xdr:from>
    <xdr:ext cx="762000" cy="259045"/>
    <xdr:sp macro="" textlink="">
      <xdr:nvSpPr>
        <xdr:cNvPr id="223" name="テキスト ボックス 222"/>
        <xdr:cNvSpPr txBox="1"/>
      </xdr:nvSpPr>
      <xdr:spPr>
        <a:xfrm>
          <a:off x="1955800" y="139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135282</xdr:rowOff>
    </xdr:from>
    <xdr:to>
      <xdr:col>2</xdr:col>
      <xdr:colOff>127000</xdr:colOff>
      <xdr:row>81</xdr:row>
      <xdr:rowOff>65432</xdr:rowOff>
    </xdr:to>
    <xdr:sp macro="" textlink="">
      <xdr:nvSpPr>
        <xdr:cNvPr id="224" name="円/楕円 223"/>
        <xdr:cNvSpPr/>
      </xdr:nvSpPr>
      <xdr:spPr>
        <a:xfrm>
          <a:off x="1397000" y="138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50209</xdr:rowOff>
    </xdr:from>
    <xdr:ext cx="762000" cy="259045"/>
    <xdr:sp macro="" textlink="">
      <xdr:nvSpPr>
        <xdr:cNvPr id="225" name="テキスト ボックス 224"/>
        <xdr:cNvSpPr txBox="1"/>
      </xdr:nvSpPr>
      <xdr:spPr>
        <a:xfrm>
          <a:off x="1066800" y="13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福島県人事委員会勧告の内容を基に給料表の改定を行っているため、国を上回る改定となっていること、また、職員の年代ごとの給与バランスを図るため、給料表の号給を増設していることから、ラスパイレス指数の上昇要因とな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86</xdr:row>
      <xdr:rowOff>21166</xdr:rowOff>
    </xdr:to>
    <xdr:cxnSp macro="">
      <xdr:nvCxnSpPr>
        <xdr:cNvPr id="259" name="直線コネクタ 258"/>
        <xdr:cNvCxnSpPr/>
      </xdr:nvCxnSpPr>
      <xdr:spPr>
        <a:xfrm>
          <a:off x="16179800" y="1462108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47837</xdr:rowOff>
    </xdr:to>
    <xdr:cxnSp macro="">
      <xdr:nvCxnSpPr>
        <xdr:cNvPr id="262" name="直線コネクタ 261"/>
        <xdr:cNvCxnSpPr/>
      </xdr:nvCxnSpPr>
      <xdr:spPr>
        <a:xfrm>
          <a:off x="15290800" y="145567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89</xdr:row>
      <xdr:rowOff>126154</xdr:rowOff>
    </xdr:to>
    <xdr:cxnSp macro="">
      <xdr:nvCxnSpPr>
        <xdr:cNvPr id="265" name="直線コネクタ 264"/>
        <xdr:cNvCxnSpPr/>
      </xdr:nvCxnSpPr>
      <xdr:spPr>
        <a:xfrm flipV="1">
          <a:off x="14401800" y="14556739"/>
          <a:ext cx="889000" cy="8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126154</xdr:rowOff>
    </xdr:from>
    <xdr:to>
      <xdr:col>21</xdr:col>
      <xdr:colOff>0</xdr:colOff>
      <xdr:row>89</xdr:row>
      <xdr:rowOff>142239</xdr:rowOff>
    </xdr:to>
    <xdr:cxnSp macro="">
      <xdr:nvCxnSpPr>
        <xdr:cNvPr id="268" name="直線コネクタ 267"/>
        <xdr:cNvCxnSpPr/>
      </xdr:nvCxnSpPr>
      <xdr:spPr>
        <a:xfrm flipV="1">
          <a:off x="13512800" y="153852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8" name="円/楕円 277"/>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9"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80" name="円/楕円 279"/>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81" name="テキスト ボックス 280"/>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82" name="円/楕円 281"/>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83" name="テキスト ボックス 282"/>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75354</xdr:rowOff>
    </xdr:from>
    <xdr:to>
      <xdr:col>21</xdr:col>
      <xdr:colOff>50800</xdr:colOff>
      <xdr:row>90</xdr:row>
      <xdr:rowOff>5504</xdr:rowOff>
    </xdr:to>
    <xdr:sp macro="" textlink="">
      <xdr:nvSpPr>
        <xdr:cNvPr id="284" name="円/楕円 283"/>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161731</xdr:rowOff>
    </xdr:from>
    <xdr:ext cx="762000" cy="259045"/>
    <xdr:sp macro="" textlink="">
      <xdr:nvSpPr>
        <xdr:cNvPr id="285" name="テキスト ボックス 284"/>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6" name="円/楕円 285"/>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7" name="テキスト ボックス 286"/>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職員の定員管理については、平成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年度までの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ea"/>
              <a:ea typeface="+mn-ea"/>
              <a:cs typeface="+mn-cs"/>
            </a:rPr>
            <a:t>人を削減する定員適正化計画に基づき、平成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年度までの</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年間で</a:t>
          </a:r>
          <a:r>
            <a:rPr kumimoji="1" lang="en-US" altLang="ja-JP" sz="1100">
              <a:solidFill>
                <a:schemeClr val="dk1"/>
              </a:solidFill>
              <a:effectLst/>
              <a:latin typeface="+mn-ea"/>
              <a:ea typeface="+mn-ea"/>
              <a:cs typeface="+mn-cs"/>
            </a:rPr>
            <a:t>72</a:t>
          </a:r>
          <a:r>
            <a:rPr kumimoji="1" lang="ja-JP" altLang="ja-JP" sz="1100">
              <a:solidFill>
                <a:schemeClr val="dk1"/>
              </a:solidFill>
              <a:effectLst/>
              <a:latin typeface="+mn-ea"/>
              <a:ea typeface="+mn-ea"/>
              <a:cs typeface="+mn-cs"/>
            </a:rPr>
            <a:t>人を削減した。しかし、東日本大震災による復興業務が増加したこと、平成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年度以降に定年退職する職員について、年金の支給開始年齢に達するまでの間、再任用を希望するものについては再任用するとの方針が閣議決定され、平成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年度と平成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年度の</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a:t>
          </a:r>
          <a:r>
            <a:rPr kumimoji="1" lang="ja-JP" altLang="ja-JP" sz="1100">
              <a:solidFill>
                <a:schemeClr val="dk1"/>
              </a:solidFill>
              <a:effectLst/>
              <a:latin typeface="+mn-ea"/>
              <a:ea typeface="+mn-ea"/>
              <a:cs typeface="+mn-cs"/>
            </a:rPr>
            <a:t>間で</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人を再任用したことから、最終的な削減人数は</a:t>
          </a:r>
          <a:r>
            <a:rPr kumimoji="1" lang="en-US" altLang="ja-JP" sz="1100">
              <a:solidFill>
                <a:schemeClr val="dk1"/>
              </a:solidFill>
              <a:effectLst/>
              <a:latin typeface="+mn-ea"/>
              <a:ea typeface="+mn-ea"/>
              <a:cs typeface="+mn-cs"/>
            </a:rPr>
            <a:t>65</a:t>
          </a:r>
          <a:r>
            <a:rPr kumimoji="1" lang="ja-JP" altLang="ja-JP" sz="1100">
              <a:solidFill>
                <a:schemeClr val="dk1"/>
              </a:solidFill>
              <a:effectLst/>
              <a:latin typeface="+mn-ea"/>
              <a:ea typeface="+mn-ea"/>
              <a:cs typeface="+mn-cs"/>
            </a:rPr>
            <a:t>人となった。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今後は、平成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月に策定した平成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年度までの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年間を計画期間とした定員適正化計画に基づき、全期間を通じて</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人の削減を目標とし、引き続き職員定員の適正化に取り組むこととしている。</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55275</xdr:rowOff>
    </xdr:from>
    <xdr:to>
      <xdr:col>24</xdr:col>
      <xdr:colOff>558800</xdr:colOff>
      <xdr:row>60</xdr:row>
      <xdr:rowOff>65617</xdr:rowOff>
    </xdr:to>
    <xdr:cxnSp macro="">
      <xdr:nvCxnSpPr>
        <xdr:cNvPr id="324" name="直線コネクタ 323"/>
        <xdr:cNvCxnSpPr/>
      </xdr:nvCxnSpPr>
      <xdr:spPr>
        <a:xfrm>
          <a:off x="16179800" y="1034227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40338</xdr:rowOff>
    </xdr:from>
    <xdr:to>
      <xdr:col>23</xdr:col>
      <xdr:colOff>406400</xdr:colOff>
      <xdr:row>60</xdr:row>
      <xdr:rowOff>55275</xdr:rowOff>
    </xdr:to>
    <xdr:cxnSp macro="">
      <xdr:nvCxnSpPr>
        <xdr:cNvPr id="327" name="直線コネクタ 326"/>
        <xdr:cNvCxnSpPr/>
      </xdr:nvCxnSpPr>
      <xdr:spPr>
        <a:xfrm>
          <a:off x="15290800" y="10327338"/>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35741</xdr:rowOff>
    </xdr:from>
    <xdr:to>
      <xdr:col>22</xdr:col>
      <xdr:colOff>203200</xdr:colOff>
      <xdr:row>60</xdr:row>
      <xdr:rowOff>40338</xdr:rowOff>
    </xdr:to>
    <xdr:cxnSp macro="">
      <xdr:nvCxnSpPr>
        <xdr:cNvPr id="330" name="直線コネクタ 329"/>
        <xdr:cNvCxnSpPr/>
      </xdr:nvCxnSpPr>
      <xdr:spPr>
        <a:xfrm>
          <a:off x="14401800" y="10322741"/>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33444</xdr:rowOff>
    </xdr:from>
    <xdr:to>
      <xdr:col>21</xdr:col>
      <xdr:colOff>0</xdr:colOff>
      <xdr:row>60</xdr:row>
      <xdr:rowOff>35741</xdr:rowOff>
    </xdr:to>
    <xdr:cxnSp macro="">
      <xdr:nvCxnSpPr>
        <xdr:cNvPr id="333" name="直線コネクタ 332"/>
        <xdr:cNvCxnSpPr/>
      </xdr:nvCxnSpPr>
      <xdr:spPr>
        <a:xfrm>
          <a:off x="13512800" y="1032044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14817</xdr:rowOff>
    </xdr:from>
    <xdr:to>
      <xdr:col>24</xdr:col>
      <xdr:colOff>609600</xdr:colOff>
      <xdr:row>60</xdr:row>
      <xdr:rowOff>116417</xdr:rowOff>
    </xdr:to>
    <xdr:sp macro="" textlink="">
      <xdr:nvSpPr>
        <xdr:cNvPr id="343" name="円/楕円 342"/>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31344</xdr:rowOff>
    </xdr:from>
    <xdr:ext cx="762000" cy="259045"/>
    <xdr:sp macro="" textlink="">
      <xdr:nvSpPr>
        <xdr:cNvPr id="344"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4475</xdr:rowOff>
    </xdr:from>
    <xdr:to>
      <xdr:col>23</xdr:col>
      <xdr:colOff>457200</xdr:colOff>
      <xdr:row>60</xdr:row>
      <xdr:rowOff>106075</xdr:rowOff>
    </xdr:to>
    <xdr:sp macro="" textlink="">
      <xdr:nvSpPr>
        <xdr:cNvPr id="345" name="円/楕円 344"/>
        <xdr:cNvSpPr/>
      </xdr:nvSpPr>
      <xdr:spPr>
        <a:xfrm>
          <a:off x="16129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116252</xdr:rowOff>
    </xdr:from>
    <xdr:ext cx="736600" cy="259045"/>
    <xdr:sp macro="" textlink="">
      <xdr:nvSpPr>
        <xdr:cNvPr id="346" name="テキスト ボックス 345"/>
        <xdr:cNvSpPr txBox="1"/>
      </xdr:nvSpPr>
      <xdr:spPr>
        <a:xfrm>
          <a:off x="15798800" y="1006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160988</xdr:rowOff>
    </xdr:from>
    <xdr:to>
      <xdr:col>22</xdr:col>
      <xdr:colOff>254000</xdr:colOff>
      <xdr:row>60</xdr:row>
      <xdr:rowOff>91138</xdr:rowOff>
    </xdr:to>
    <xdr:sp macro="" textlink="">
      <xdr:nvSpPr>
        <xdr:cNvPr id="347" name="円/楕円 346"/>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101315</xdr:rowOff>
    </xdr:from>
    <xdr:ext cx="762000" cy="259045"/>
    <xdr:sp macro="" textlink="">
      <xdr:nvSpPr>
        <xdr:cNvPr id="348" name="テキスト ボックス 347"/>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156391</xdr:rowOff>
    </xdr:from>
    <xdr:to>
      <xdr:col>21</xdr:col>
      <xdr:colOff>50800</xdr:colOff>
      <xdr:row>60</xdr:row>
      <xdr:rowOff>86541</xdr:rowOff>
    </xdr:to>
    <xdr:sp macro="" textlink="">
      <xdr:nvSpPr>
        <xdr:cNvPr id="349" name="円/楕円 348"/>
        <xdr:cNvSpPr/>
      </xdr:nvSpPr>
      <xdr:spPr>
        <a:xfrm>
          <a:off x="14351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96718</xdr:rowOff>
    </xdr:from>
    <xdr:ext cx="762000" cy="259045"/>
    <xdr:sp macro="" textlink="">
      <xdr:nvSpPr>
        <xdr:cNvPr id="350" name="テキスト ボックス 349"/>
        <xdr:cNvSpPr txBox="1"/>
      </xdr:nvSpPr>
      <xdr:spPr>
        <a:xfrm>
          <a:off x="14020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154094</xdr:rowOff>
    </xdr:from>
    <xdr:to>
      <xdr:col>19</xdr:col>
      <xdr:colOff>533400</xdr:colOff>
      <xdr:row>60</xdr:row>
      <xdr:rowOff>84244</xdr:rowOff>
    </xdr:to>
    <xdr:sp macro="" textlink="">
      <xdr:nvSpPr>
        <xdr:cNvPr id="351" name="円/楕円 350"/>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94421</xdr:rowOff>
    </xdr:from>
    <xdr:ext cx="762000" cy="259045"/>
    <xdr:sp macro="" textlink="">
      <xdr:nvSpPr>
        <xdr:cNvPr id="352" name="テキスト ボックス 351"/>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これまで、交付税措置のある起債を厳選して活用してきたことなどにより、類似団体平均を下回っている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市庁舎の再建</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（仮称）市民交流センター建設等の復旧復興に係る大型事業を</a:t>
          </a:r>
          <a:r>
            <a:rPr kumimoji="1" lang="ja-JP" altLang="en-US" sz="1100">
              <a:solidFill>
                <a:schemeClr val="dk1"/>
              </a:solidFill>
              <a:effectLst/>
              <a:latin typeface="+mn-lt"/>
              <a:ea typeface="+mn-ea"/>
              <a:cs typeface="+mn-cs"/>
            </a:rPr>
            <a:t>実施したことにより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公債費の増加が見込まれることから、</a:t>
          </a:r>
          <a:r>
            <a:rPr kumimoji="1" lang="ja-JP" altLang="ja-JP" sz="1100">
              <a:solidFill>
                <a:schemeClr val="dk1"/>
              </a:solidFill>
              <a:effectLst/>
              <a:latin typeface="+mn-lt"/>
              <a:ea typeface="+mn-ea"/>
              <a:cs typeface="+mn-cs"/>
            </a:rPr>
            <a:t>引き続き、交付税措置のある起債を厳選し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し、起債対象事業においても補助金等その他の財源確保に努める。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147683</xdr:rowOff>
    </xdr:from>
    <xdr:to>
      <xdr:col>24</xdr:col>
      <xdr:colOff>558800</xdr:colOff>
      <xdr:row>41</xdr:row>
      <xdr:rowOff>31387</xdr:rowOff>
    </xdr:to>
    <xdr:cxnSp macro="">
      <xdr:nvCxnSpPr>
        <xdr:cNvPr id="387" name="直線コネクタ 386"/>
        <xdr:cNvCxnSpPr/>
      </xdr:nvCxnSpPr>
      <xdr:spPr>
        <a:xfrm flipV="1">
          <a:off x="16179800" y="700568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72753</xdr:rowOff>
    </xdr:to>
    <xdr:cxnSp macro="">
      <xdr:nvCxnSpPr>
        <xdr:cNvPr id="390" name="直線コネクタ 389"/>
        <xdr:cNvCxnSpPr/>
      </xdr:nvCxnSpPr>
      <xdr:spPr>
        <a:xfrm flipV="1">
          <a:off x="15290800" y="70608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72753</xdr:rowOff>
    </xdr:from>
    <xdr:to>
      <xdr:col>22</xdr:col>
      <xdr:colOff>203200</xdr:colOff>
      <xdr:row>41</xdr:row>
      <xdr:rowOff>72753</xdr:rowOff>
    </xdr:to>
    <xdr:cxnSp macro="">
      <xdr:nvCxnSpPr>
        <xdr:cNvPr id="393" name="直線コネクタ 392"/>
        <xdr:cNvCxnSpPr/>
      </xdr:nvCxnSpPr>
      <xdr:spPr>
        <a:xfrm>
          <a:off x="14401800" y="7102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72753</xdr:rowOff>
    </xdr:from>
    <xdr:to>
      <xdr:col>21</xdr:col>
      <xdr:colOff>0</xdr:colOff>
      <xdr:row>41</xdr:row>
      <xdr:rowOff>93435</xdr:rowOff>
    </xdr:to>
    <xdr:cxnSp macro="">
      <xdr:nvCxnSpPr>
        <xdr:cNvPr id="396" name="直線コネクタ 395"/>
        <xdr:cNvCxnSpPr/>
      </xdr:nvCxnSpPr>
      <xdr:spPr>
        <a:xfrm flipV="1">
          <a:off x="13512800" y="71022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96883</xdr:rowOff>
    </xdr:from>
    <xdr:to>
      <xdr:col>24</xdr:col>
      <xdr:colOff>609600</xdr:colOff>
      <xdr:row>41</xdr:row>
      <xdr:rowOff>27033</xdr:rowOff>
    </xdr:to>
    <xdr:sp macro="" textlink="">
      <xdr:nvSpPr>
        <xdr:cNvPr id="406" name="円/楕円 405"/>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113410</xdr:rowOff>
    </xdr:from>
    <xdr:ext cx="762000" cy="259045"/>
    <xdr:sp macro="" textlink="">
      <xdr:nvSpPr>
        <xdr:cNvPr id="407" name="公債費負担の状況該当値テキスト"/>
        <xdr:cNvSpPr txBox="1"/>
      </xdr:nvSpPr>
      <xdr:spPr>
        <a:xfrm>
          <a:off x="17106900" y="67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152037</xdr:rowOff>
    </xdr:from>
    <xdr:to>
      <xdr:col>23</xdr:col>
      <xdr:colOff>457200</xdr:colOff>
      <xdr:row>41</xdr:row>
      <xdr:rowOff>82187</xdr:rowOff>
    </xdr:to>
    <xdr:sp macro="" textlink="">
      <xdr:nvSpPr>
        <xdr:cNvPr id="408" name="円/楕円 407"/>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92364</xdr:rowOff>
    </xdr:from>
    <xdr:ext cx="736600" cy="259045"/>
    <xdr:sp macro="" textlink="">
      <xdr:nvSpPr>
        <xdr:cNvPr id="409" name="テキスト ボックス 408"/>
        <xdr:cNvSpPr txBox="1"/>
      </xdr:nvSpPr>
      <xdr:spPr>
        <a:xfrm>
          <a:off x="15798800" y="677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21953</xdr:rowOff>
    </xdr:from>
    <xdr:to>
      <xdr:col>22</xdr:col>
      <xdr:colOff>254000</xdr:colOff>
      <xdr:row>41</xdr:row>
      <xdr:rowOff>123553</xdr:rowOff>
    </xdr:to>
    <xdr:sp macro="" textlink="">
      <xdr:nvSpPr>
        <xdr:cNvPr id="410" name="円/楕円 409"/>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411" name="テキスト ボックス 410"/>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21953</xdr:rowOff>
    </xdr:from>
    <xdr:to>
      <xdr:col>21</xdr:col>
      <xdr:colOff>50800</xdr:colOff>
      <xdr:row>41</xdr:row>
      <xdr:rowOff>123553</xdr:rowOff>
    </xdr:to>
    <xdr:sp macro="" textlink="">
      <xdr:nvSpPr>
        <xdr:cNvPr id="412" name="円/楕円 411"/>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413" name="テキスト ボックス 412"/>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14" name="円/楕円 413"/>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15" name="テキスト ボックス 414"/>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将来負担比率の構成要素のうち地方債現在高については、臨時財政対策債や合併特例債を活用してきたことにより、</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年度までは増加傾向であったものが、</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年度以降は元金償還の進捗により減少傾向となっており、</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年度の</a:t>
          </a:r>
          <a:r>
            <a:rPr kumimoji="1" lang="ja-JP" altLang="en-US" sz="1100">
              <a:solidFill>
                <a:schemeClr val="dk1"/>
              </a:solidFill>
              <a:effectLst/>
              <a:latin typeface="+mn-ea"/>
              <a:ea typeface="+mn-ea"/>
              <a:cs typeface="+mn-cs"/>
            </a:rPr>
            <a:t>東日本</a:t>
          </a:r>
          <a:r>
            <a:rPr kumimoji="1" lang="ja-JP" altLang="ja-JP" sz="1100">
              <a:solidFill>
                <a:schemeClr val="dk1"/>
              </a:solidFill>
              <a:effectLst/>
              <a:latin typeface="+mn-ea"/>
              <a:ea typeface="+mn-ea"/>
              <a:cs typeface="+mn-cs"/>
            </a:rPr>
            <a:t>震災以降</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震災</a:t>
          </a:r>
          <a:r>
            <a:rPr kumimoji="1" lang="ja-JP" altLang="en-US" sz="1100">
              <a:solidFill>
                <a:schemeClr val="dk1"/>
              </a:solidFill>
              <a:effectLst/>
              <a:latin typeface="+mn-ea"/>
              <a:ea typeface="+mn-ea"/>
              <a:cs typeface="+mn-cs"/>
            </a:rPr>
            <a:t>復興</a:t>
          </a:r>
          <a:r>
            <a:rPr kumimoji="1" lang="ja-JP" altLang="ja-JP" sz="1100">
              <a:solidFill>
                <a:schemeClr val="dk1"/>
              </a:solidFill>
              <a:effectLst/>
              <a:latin typeface="+mn-ea"/>
              <a:ea typeface="+mn-ea"/>
              <a:cs typeface="+mn-cs"/>
            </a:rPr>
            <a:t>関連基金</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創設</a:t>
          </a:r>
          <a:r>
            <a:rPr kumimoji="1" lang="ja-JP" altLang="en-US" sz="1100">
              <a:solidFill>
                <a:schemeClr val="dk1"/>
              </a:solidFill>
              <a:effectLst/>
              <a:latin typeface="+mn-ea"/>
              <a:ea typeface="+mn-ea"/>
              <a:cs typeface="+mn-cs"/>
            </a:rPr>
            <a:t>され</a:t>
          </a:r>
          <a:r>
            <a:rPr kumimoji="1" lang="ja-JP" altLang="ja-JP" sz="1100">
              <a:solidFill>
                <a:schemeClr val="dk1"/>
              </a:solidFill>
              <a:effectLst/>
              <a:latin typeface="+mn-ea"/>
              <a:ea typeface="+mn-ea"/>
              <a:cs typeface="+mn-cs"/>
            </a:rPr>
            <a:t>、充当可能基金が一時的に</a:t>
          </a:r>
          <a:r>
            <a:rPr kumimoji="1" lang="ja-JP" altLang="en-US" sz="1100">
              <a:solidFill>
                <a:schemeClr val="dk1"/>
              </a:solidFill>
              <a:effectLst/>
              <a:latin typeface="+mn-ea"/>
              <a:ea typeface="+mn-ea"/>
              <a:cs typeface="+mn-cs"/>
            </a:rPr>
            <a:t>多額になった</a:t>
          </a:r>
          <a:r>
            <a:rPr kumimoji="1" lang="ja-JP" altLang="ja-JP" sz="1100">
              <a:solidFill>
                <a:schemeClr val="dk1"/>
              </a:solidFill>
              <a:effectLst/>
              <a:latin typeface="+mn-ea"/>
              <a:ea typeface="+mn-ea"/>
              <a:cs typeface="+mn-cs"/>
            </a:rPr>
            <a:t>ことにより指標は改善してきている。</a:t>
          </a:r>
          <a:r>
            <a:rPr kumimoji="1" lang="ja-JP" altLang="en-US" sz="1100">
              <a:solidFill>
                <a:schemeClr val="dk1"/>
              </a:solidFill>
              <a:effectLst/>
              <a:latin typeface="+mn-ea"/>
              <a:ea typeface="+mn-ea"/>
              <a:cs typeface="+mn-cs"/>
            </a:rPr>
            <a:t>今後は、復興事業の進捗に伴う震災復興関連基金の残高減少により、早期健全化基準は下回るものの数値が上昇する見込みである。</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32173</xdr:rowOff>
    </xdr:from>
    <xdr:to>
      <xdr:col>24</xdr:col>
      <xdr:colOff>558800</xdr:colOff>
      <xdr:row>15</xdr:row>
      <xdr:rowOff>50673</xdr:rowOff>
    </xdr:to>
    <xdr:cxnSp macro="">
      <xdr:nvCxnSpPr>
        <xdr:cNvPr id="449" name="直線コネクタ 448"/>
        <xdr:cNvCxnSpPr/>
      </xdr:nvCxnSpPr>
      <xdr:spPr>
        <a:xfrm flipV="1">
          <a:off x="16179800" y="2603923"/>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50673</xdr:rowOff>
    </xdr:from>
    <xdr:to>
      <xdr:col>23</xdr:col>
      <xdr:colOff>406400</xdr:colOff>
      <xdr:row>15</xdr:row>
      <xdr:rowOff>102955</xdr:rowOff>
    </xdr:to>
    <xdr:cxnSp macro="">
      <xdr:nvCxnSpPr>
        <xdr:cNvPr id="452" name="直線コネクタ 451"/>
        <xdr:cNvCxnSpPr/>
      </xdr:nvCxnSpPr>
      <xdr:spPr>
        <a:xfrm flipV="1">
          <a:off x="15290800" y="262242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102955</xdr:rowOff>
    </xdr:from>
    <xdr:to>
      <xdr:col>22</xdr:col>
      <xdr:colOff>203200</xdr:colOff>
      <xdr:row>16</xdr:row>
      <xdr:rowOff>12742</xdr:rowOff>
    </xdr:to>
    <xdr:cxnSp macro="">
      <xdr:nvCxnSpPr>
        <xdr:cNvPr id="455" name="直線コネクタ 454"/>
        <xdr:cNvCxnSpPr/>
      </xdr:nvCxnSpPr>
      <xdr:spPr>
        <a:xfrm flipV="1">
          <a:off x="14401800" y="2674705"/>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12742</xdr:rowOff>
    </xdr:from>
    <xdr:to>
      <xdr:col>21</xdr:col>
      <xdr:colOff>0</xdr:colOff>
      <xdr:row>16</xdr:row>
      <xdr:rowOff>122936</xdr:rowOff>
    </xdr:to>
    <xdr:cxnSp macro="">
      <xdr:nvCxnSpPr>
        <xdr:cNvPr id="458" name="直線コネクタ 457"/>
        <xdr:cNvCxnSpPr/>
      </xdr:nvCxnSpPr>
      <xdr:spPr>
        <a:xfrm flipV="1">
          <a:off x="13512800" y="275594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152823</xdr:rowOff>
    </xdr:from>
    <xdr:to>
      <xdr:col>24</xdr:col>
      <xdr:colOff>609600</xdr:colOff>
      <xdr:row>15</xdr:row>
      <xdr:rowOff>82973</xdr:rowOff>
    </xdr:to>
    <xdr:sp macro="" textlink="">
      <xdr:nvSpPr>
        <xdr:cNvPr id="468" name="円/楕円 467"/>
        <xdr:cNvSpPr/>
      </xdr:nvSpPr>
      <xdr:spPr>
        <a:xfrm>
          <a:off x="169672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169350</xdr:rowOff>
    </xdr:from>
    <xdr:ext cx="762000" cy="259045"/>
    <xdr:sp macro="" textlink="">
      <xdr:nvSpPr>
        <xdr:cNvPr id="469" name="将来負担の状況該当値テキスト"/>
        <xdr:cNvSpPr txBox="1"/>
      </xdr:nvSpPr>
      <xdr:spPr>
        <a:xfrm>
          <a:off x="17106900" y="239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171323</xdr:rowOff>
    </xdr:from>
    <xdr:to>
      <xdr:col>23</xdr:col>
      <xdr:colOff>457200</xdr:colOff>
      <xdr:row>15</xdr:row>
      <xdr:rowOff>101473</xdr:rowOff>
    </xdr:to>
    <xdr:sp macro="" textlink="">
      <xdr:nvSpPr>
        <xdr:cNvPr id="470" name="円/楕円 469"/>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111650</xdr:rowOff>
    </xdr:from>
    <xdr:ext cx="736600" cy="259045"/>
    <xdr:sp macro="" textlink="">
      <xdr:nvSpPr>
        <xdr:cNvPr id="471" name="テキスト ボックス 470"/>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52155</xdr:rowOff>
    </xdr:from>
    <xdr:to>
      <xdr:col>22</xdr:col>
      <xdr:colOff>254000</xdr:colOff>
      <xdr:row>15</xdr:row>
      <xdr:rowOff>153755</xdr:rowOff>
    </xdr:to>
    <xdr:sp macro="" textlink="">
      <xdr:nvSpPr>
        <xdr:cNvPr id="472" name="円/楕円 471"/>
        <xdr:cNvSpPr/>
      </xdr:nvSpPr>
      <xdr:spPr>
        <a:xfrm>
          <a:off x="15240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163932</xdr:rowOff>
    </xdr:from>
    <xdr:ext cx="762000" cy="259045"/>
    <xdr:sp macro="" textlink="">
      <xdr:nvSpPr>
        <xdr:cNvPr id="473" name="テキスト ボックス 472"/>
        <xdr:cNvSpPr txBox="1"/>
      </xdr:nvSpPr>
      <xdr:spPr>
        <a:xfrm>
          <a:off x="14909800" y="239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133392</xdr:rowOff>
    </xdr:from>
    <xdr:to>
      <xdr:col>21</xdr:col>
      <xdr:colOff>50800</xdr:colOff>
      <xdr:row>16</xdr:row>
      <xdr:rowOff>63542</xdr:rowOff>
    </xdr:to>
    <xdr:sp macro="" textlink="">
      <xdr:nvSpPr>
        <xdr:cNvPr id="474" name="円/楕円 473"/>
        <xdr:cNvSpPr/>
      </xdr:nvSpPr>
      <xdr:spPr>
        <a:xfrm>
          <a:off x="14351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73719</xdr:rowOff>
    </xdr:from>
    <xdr:ext cx="762000" cy="259045"/>
    <xdr:sp macro="" textlink="">
      <xdr:nvSpPr>
        <xdr:cNvPr id="475" name="テキスト ボックス 474"/>
        <xdr:cNvSpPr txBox="1"/>
      </xdr:nvSpPr>
      <xdr:spPr>
        <a:xfrm>
          <a:off x="14020800" y="24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72136</xdr:rowOff>
    </xdr:from>
    <xdr:to>
      <xdr:col>19</xdr:col>
      <xdr:colOff>533400</xdr:colOff>
      <xdr:row>17</xdr:row>
      <xdr:rowOff>2286</xdr:rowOff>
    </xdr:to>
    <xdr:sp macro="" textlink="">
      <xdr:nvSpPr>
        <xdr:cNvPr id="476" name="円/楕円 475"/>
        <xdr:cNvSpPr/>
      </xdr:nvSpPr>
      <xdr:spPr>
        <a:xfrm>
          <a:off x="13462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12463</xdr:rowOff>
    </xdr:from>
    <xdr:ext cx="762000" cy="259045"/>
    <xdr:sp macro="" textlink="">
      <xdr:nvSpPr>
        <xdr:cNvPr id="477" name="テキスト ボックス 476"/>
        <xdr:cNvSpPr txBox="1"/>
      </xdr:nvSpPr>
      <xdr:spPr>
        <a:xfrm>
          <a:off x="13131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77,990
77,700
279.43
49,313,226
44,800,043
1,474,455
18,977,692
33,864,246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類似団体平均と比べて低い水準にあるが、これは、平成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月の市町村合併に伴い、合併によるメリットを最大限に発揮し、簡素で効率的な組織を構築するため、平成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年度までの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年間を計画期間する定員適正化計画において、</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ea"/>
              <a:ea typeface="+mn-ea"/>
              <a:cs typeface="+mn-cs"/>
            </a:rPr>
            <a:t>人の削減目標を立て、最終的に</a:t>
          </a:r>
          <a:r>
            <a:rPr kumimoji="1" lang="en-US" altLang="ja-JP" sz="1100">
              <a:solidFill>
                <a:schemeClr val="dk1"/>
              </a:solidFill>
              <a:effectLst/>
              <a:latin typeface="+mn-ea"/>
              <a:ea typeface="+mn-ea"/>
              <a:cs typeface="+mn-cs"/>
            </a:rPr>
            <a:t>65</a:t>
          </a:r>
          <a:r>
            <a:rPr kumimoji="1" lang="ja-JP" altLang="ja-JP" sz="1100">
              <a:solidFill>
                <a:schemeClr val="dk1"/>
              </a:solidFill>
              <a:effectLst/>
              <a:latin typeface="+mn-ea"/>
              <a:ea typeface="+mn-ea"/>
              <a:cs typeface="+mn-cs"/>
            </a:rPr>
            <a:t>人の削減を行ったためである。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今後は、平成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年度までの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年間を計画期間とした定員適正化計画に基づき、全期間を通じてで</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人の削減を目標とするとともに、さらなる</a:t>
          </a:r>
          <a:r>
            <a:rPr kumimoji="1" lang="ja-JP" altLang="en-US" sz="1100">
              <a:solidFill>
                <a:schemeClr val="dk1"/>
              </a:solidFill>
              <a:effectLst/>
              <a:latin typeface="+mn-ea"/>
              <a:ea typeface="+mn-ea"/>
              <a:cs typeface="+mn-cs"/>
            </a:rPr>
            <a:t>事務</a:t>
          </a:r>
          <a:r>
            <a:rPr kumimoji="1" lang="ja-JP" altLang="ja-JP" sz="1100">
              <a:solidFill>
                <a:schemeClr val="dk1"/>
              </a:solidFill>
              <a:effectLst/>
              <a:latin typeface="+mn-ea"/>
              <a:ea typeface="+mn-ea"/>
              <a:cs typeface="+mn-cs"/>
            </a:rPr>
            <a:t>の効率化により人件費の抑制に努める。</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123190</xdr:rowOff>
    </xdr:to>
    <xdr:cxnSp macro="">
      <xdr:nvCxnSpPr>
        <xdr:cNvPr id="66" name="直線コネクタ 65"/>
        <xdr:cNvCxnSpPr/>
      </xdr:nvCxnSpPr>
      <xdr:spPr>
        <a:xfrm flipV="1">
          <a:off x="3987800" y="602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35</xdr:row>
      <xdr:rowOff>161290</xdr:rowOff>
    </xdr:to>
    <xdr:cxnSp macro="">
      <xdr:nvCxnSpPr>
        <xdr:cNvPr id="69" name="直線コネクタ 68"/>
        <xdr:cNvCxnSpPr/>
      </xdr:nvCxnSpPr>
      <xdr:spPr>
        <a:xfrm flipV="1">
          <a:off x="3098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161290</xdr:rowOff>
    </xdr:to>
    <xdr:cxnSp macro="">
      <xdr:nvCxnSpPr>
        <xdr:cNvPr id="72" name="直線コネクタ 71"/>
        <xdr:cNvCxnSpPr/>
      </xdr:nvCxnSpPr>
      <xdr:spPr>
        <a:xfrm>
          <a:off x="2209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37</xdr:row>
      <xdr:rowOff>16510</xdr:rowOff>
    </xdr:to>
    <xdr:cxnSp macro="">
      <xdr:nvCxnSpPr>
        <xdr:cNvPr id="75" name="直線コネクタ 74"/>
        <xdr:cNvCxnSpPr/>
      </xdr:nvCxnSpPr>
      <xdr:spPr>
        <a:xfrm flipV="1">
          <a:off x="1320800" y="6139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が類似団体平均を上回っている要因としては、東京電力福島第一原発事故の影響による放射線量低減のため実施してきた住宅・水田等除染業務委託が物件費であることによるためであり、今後は除染廃棄物の輸送を実施していくことになるが、物件費の決算額は減少していく見込み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経常的な物件費については、施策枠</a:t>
          </a:r>
          <a:r>
            <a:rPr kumimoji="1" lang="ja-JP" altLang="en-US" sz="1100">
              <a:solidFill>
                <a:schemeClr val="dk1"/>
              </a:solidFill>
              <a:effectLst/>
              <a:latin typeface="+mn-lt"/>
              <a:ea typeface="+mn-ea"/>
              <a:cs typeface="+mn-cs"/>
            </a:rPr>
            <a:t>予算</a:t>
          </a:r>
          <a:r>
            <a:rPr kumimoji="1" lang="ja-JP" altLang="ja-JP" sz="1100">
              <a:solidFill>
                <a:schemeClr val="dk1"/>
              </a:solidFill>
              <a:effectLst/>
              <a:latin typeface="+mn-lt"/>
              <a:ea typeface="+mn-ea"/>
              <a:cs typeface="+mn-cs"/>
            </a:rPr>
            <a:t>配分</a:t>
          </a:r>
          <a:r>
            <a:rPr kumimoji="1" lang="ja-JP" altLang="en-US" sz="1100">
              <a:solidFill>
                <a:schemeClr val="dk1"/>
              </a:solidFill>
              <a:effectLst/>
              <a:latin typeface="+mn-lt"/>
              <a:ea typeface="+mn-ea"/>
              <a:cs typeface="+mn-cs"/>
            </a:rPr>
            <a:t>方式による予算編成を通して、施策優先度の低い事業の縮小や廃止など</a:t>
          </a:r>
          <a:r>
            <a:rPr kumimoji="1" lang="ja-JP" altLang="ja-JP" sz="1100">
              <a:solidFill>
                <a:schemeClr val="dk1"/>
              </a:solidFill>
              <a:effectLst/>
              <a:latin typeface="+mn-lt"/>
              <a:ea typeface="+mn-ea"/>
              <a:cs typeface="+mn-cs"/>
            </a:rPr>
            <a:t>徹底的な見直し</a:t>
          </a:r>
          <a:r>
            <a:rPr kumimoji="1" lang="ja-JP" altLang="en-US" sz="1100">
              <a:solidFill>
                <a:schemeClr val="dk1"/>
              </a:solidFill>
              <a:effectLst/>
              <a:latin typeface="+mn-lt"/>
              <a:ea typeface="+mn-ea"/>
              <a:cs typeface="+mn-cs"/>
            </a:rPr>
            <a:t>行い、物件費</a:t>
          </a:r>
          <a:r>
            <a:rPr kumimoji="1" lang="ja-JP" altLang="ja-JP" sz="1100">
              <a:solidFill>
                <a:schemeClr val="dk1"/>
              </a:solidFill>
              <a:effectLst/>
              <a:latin typeface="+mn-lt"/>
              <a:ea typeface="+mn-ea"/>
              <a:cs typeface="+mn-cs"/>
            </a:rPr>
            <a:t>の低減を図っていく方針である。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133350</xdr:rowOff>
    </xdr:to>
    <xdr:cxnSp macro="">
      <xdr:nvCxnSpPr>
        <xdr:cNvPr id="127" name="直線コネクタ 126"/>
        <xdr:cNvCxnSpPr/>
      </xdr:nvCxnSpPr>
      <xdr:spPr>
        <a:xfrm flipV="1">
          <a:off x="15671800" y="302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133350</xdr:rowOff>
    </xdr:to>
    <xdr:cxnSp macro="">
      <xdr:nvCxnSpPr>
        <xdr:cNvPr id="130" name="直線コネクタ 129"/>
        <xdr:cNvCxnSpPr/>
      </xdr:nvCxnSpPr>
      <xdr:spPr>
        <a:xfrm>
          <a:off x="14782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6350</xdr:rowOff>
    </xdr:from>
    <xdr:to>
      <xdr:col>21</xdr:col>
      <xdr:colOff>361950</xdr:colOff>
      <xdr:row>17</xdr:row>
      <xdr:rowOff>31750</xdr:rowOff>
    </xdr:to>
    <xdr:cxnSp macro="">
      <xdr:nvCxnSpPr>
        <xdr:cNvPr id="133" name="直線コネクタ 132"/>
        <xdr:cNvCxnSpPr/>
      </xdr:nvCxnSpPr>
      <xdr:spPr>
        <a:xfrm>
          <a:off x="13893800" y="292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17</xdr:row>
      <xdr:rowOff>6350</xdr:rowOff>
    </xdr:to>
    <xdr:cxnSp macro="">
      <xdr:nvCxnSpPr>
        <xdr:cNvPr id="136" name="直線コネクタ 135"/>
        <xdr:cNvCxnSpPr/>
      </xdr:nvCxnSpPr>
      <xdr:spPr>
        <a:xfrm>
          <a:off x="13004800" y="285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82550</xdr:rowOff>
    </xdr:from>
    <xdr:to>
      <xdr:col>22</xdr:col>
      <xdr:colOff>615950</xdr:colOff>
      <xdr:row>18</xdr:row>
      <xdr:rowOff>12700</xdr:rowOff>
    </xdr:to>
    <xdr:sp macro="" textlink="">
      <xdr:nvSpPr>
        <xdr:cNvPr id="148" name="円/楕円 147"/>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168927</xdr:rowOff>
    </xdr:from>
    <xdr:ext cx="736600" cy="259045"/>
    <xdr:sp macro="" textlink="">
      <xdr:nvSpPr>
        <xdr:cNvPr id="149" name="テキスト ボックス 148"/>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50" name="円/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127000</xdr:rowOff>
    </xdr:from>
    <xdr:to>
      <xdr:col>20</xdr:col>
      <xdr:colOff>209550</xdr:colOff>
      <xdr:row>17</xdr:row>
      <xdr:rowOff>57150</xdr:rowOff>
    </xdr:to>
    <xdr:sp macro="" textlink="">
      <xdr:nvSpPr>
        <xdr:cNvPr id="152" name="円/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53" name="テキスト ボックス 152"/>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4" name="円/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149877</xdr:rowOff>
    </xdr:from>
    <xdr:ext cx="762000" cy="259045"/>
    <xdr:sp macro="" textlink="">
      <xdr:nvSpPr>
        <xdr:cNvPr id="155" name="テキスト ボックス 154"/>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扶助費に係る経常収支比率が類似団体平均</a:t>
          </a:r>
          <a:r>
            <a:rPr kumimoji="1" lang="ja-JP" altLang="en-US" sz="1100">
              <a:solidFill>
                <a:schemeClr val="dk1"/>
              </a:solidFill>
              <a:effectLst/>
              <a:latin typeface="+mn-lt"/>
              <a:ea typeface="+mn-ea"/>
              <a:cs typeface="+mn-cs"/>
            </a:rPr>
            <a:t>と同率であるが</a:t>
          </a:r>
          <a:r>
            <a:rPr kumimoji="1" lang="ja-JP" altLang="ja-JP" sz="1100">
              <a:solidFill>
                <a:schemeClr val="dk1"/>
              </a:solidFill>
              <a:effectLst/>
              <a:latin typeface="+mn-lt"/>
              <a:ea typeface="+mn-ea"/>
              <a:cs typeface="+mn-cs"/>
            </a:rPr>
            <a:t>、指標は上昇傾向にある。主な要因としては、</a:t>
          </a:r>
          <a:r>
            <a:rPr kumimoji="1" lang="ja-JP" altLang="en-US" sz="1100">
              <a:solidFill>
                <a:schemeClr val="dk1"/>
              </a:solidFill>
              <a:effectLst/>
              <a:latin typeface="+mn-lt"/>
              <a:ea typeface="+mn-ea"/>
              <a:cs typeface="+mn-cs"/>
            </a:rPr>
            <a:t>認定こども園施設型給付事業など児童福祉費が増加していること、</a:t>
          </a:r>
          <a:r>
            <a:rPr kumimoji="1" lang="ja-JP" altLang="ja-JP" sz="1100">
              <a:solidFill>
                <a:schemeClr val="dk1"/>
              </a:solidFill>
              <a:effectLst/>
              <a:latin typeface="+mn-lt"/>
              <a:ea typeface="+mn-ea"/>
              <a:cs typeface="+mn-cs"/>
            </a:rPr>
            <a:t>さらに長引く不況により社会保障に要する経費が増加傾向となっていることなどである。今後も受給資格審査を厳格化し、給付内容については他の公費負担との優先順位を精査するなどの適正化を進め、定期的に単独扶助費の見直しを進めることで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170543</xdr:rowOff>
    </xdr:to>
    <xdr:cxnSp macro="">
      <xdr:nvCxnSpPr>
        <xdr:cNvPr id="190" name="直線コネクタ 189"/>
        <xdr:cNvCxnSpPr/>
      </xdr:nvCxnSpPr>
      <xdr:spPr>
        <a:xfrm>
          <a:off x="3987800" y="9385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127000</xdr:rowOff>
    </xdr:to>
    <xdr:cxnSp macro="">
      <xdr:nvCxnSpPr>
        <xdr:cNvPr id="193" name="直線コネクタ 192"/>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94343</xdr:rowOff>
    </xdr:to>
    <xdr:cxnSp macro="">
      <xdr:nvCxnSpPr>
        <xdr:cNvPr id="196" name="直線コネクタ 195"/>
        <xdr:cNvCxnSpPr/>
      </xdr:nvCxnSpPr>
      <xdr:spPr>
        <a:xfrm>
          <a:off x="2209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83457</xdr:rowOff>
    </xdr:to>
    <xdr:cxnSp macro="">
      <xdr:nvCxnSpPr>
        <xdr:cNvPr id="199" name="直線コネクタ 198"/>
        <xdr:cNvCxnSpPr/>
      </xdr:nvCxnSpPr>
      <xdr:spPr>
        <a:xfrm>
          <a:off x="1320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91820</xdr:rowOff>
    </xdr:from>
    <xdr:ext cx="762000" cy="259045"/>
    <xdr:sp macro="" textlink="">
      <xdr:nvSpPr>
        <xdr:cNvPr id="210" name="扶助費該当値テキスト"/>
        <xdr:cNvSpPr txBox="1"/>
      </xdr:nvSpPr>
      <xdr:spPr>
        <a:xfrm>
          <a:off x="4914900" y="935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5" name="円/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その他の経常収支比率は類似団体平均を下回る値となっている。その他の中で繰出金が大きな割合を占めているが、下水道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や農業集落排水</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に係る繰出金が多額であることから、事業計画の再検討、維持管理経費の節減など、公営企業としての</a:t>
          </a:r>
          <a:r>
            <a:rPr kumimoji="1" lang="ja-JP" altLang="en-US" sz="1100">
              <a:solidFill>
                <a:schemeClr val="dk1"/>
              </a:solidFill>
              <a:effectLst/>
              <a:latin typeface="+mn-lt"/>
              <a:ea typeface="+mn-ea"/>
              <a:cs typeface="+mn-cs"/>
            </a:rPr>
            <a:t>独立</a:t>
          </a:r>
          <a:r>
            <a:rPr kumimoji="1" lang="ja-JP" altLang="ja-JP" sz="1100">
              <a:solidFill>
                <a:schemeClr val="dk1"/>
              </a:solidFill>
              <a:effectLst/>
              <a:latin typeface="+mn-lt"/>
              <a:ea typeface="+mn-ea"/>
              <a:cs typeface="+mn-cs"/>
            </a:rPr>
            <a:t>採算性を重視し</a:t>
          </a:r>
          <a:r>
            <a:rPr kumimoji="1" lang="ja-JP" altLang="en-US" sz="1100">
              <a:solidFill>
                <a:schemeClr val="dk1"/>
              </a:solidFill>
              <a:effectLst/>
              <a:latin typeface="+mn-lt"/>
              <a:ea typeface="+mn-ea"/>
              <a:cs typeface="+mn-cs"/>
            </a:rPr>
            <a:t>経営</a:t>
          </a:r>
          <a:r>
            <a:rPr kumimoji="1" lang="ja-JP" altLang="ja-JP" sz="1100">
              <a:solidFill>
                <a:schemeClr val="dk1"/>
              </a:solidFill>
              <a:effectLst/>
              <a:latin typeface="+mn-lt"/>
              <a:ea typeface="+mn-ea"/>
              <a:cs typeface="+mn-cs"/>
            </a:rPr>
            <a:t>健全化を進める。国民健康保険事業、介護保険事業については医療費・介護サービス給付費</a:t>
          </a:r>
          <a:r>
            <a:rPr kumimoji="1" lang="ja-JP" altLang="en-US" sz="1100">
              <a:solidFill>
                <a:schemeClr val="dk1"/>
              </a:solidFill>
              <a:effectLst/>
              <a:latin typeface="+mn-lt"/>
              <a:ea typeface="+mn-ea"/>
              <a:cs typeface="+mn-cs"/>
            </a:rPr>
            <a:t>が増加傾向にあるため、健康寿命の延伸を図る各種事業を推進するとともに、医療費・介護サービス給付費の</a:t>
          </a:r>
          <a:r>
            <a:rPr kumimoji="1" lang="ja-JP" altLang="ja-JP" sz="1100">
              <a:solidFill>
                <a:schemeClr val="dk1"/>
              </a:solidFill>
              <a:effectLst/>
              <a:latin typeface="+mn-lt"/>
              <a:ea typeface="+mn-ea"/>
              <a:cs typeface="+mn-cs"/>
            </a:rPr>
            <a:t>適正化を図</a:t>
          </a:r>
          <a:r>
            <a:rPr kumimoji="1" lang="ja-JP" altLang="en-US" sz="1100">
              <a:solidFill>
                <a:schemeClr val="dk1"/>
              </a:solidFill>
              <a:effectLst/>
              <a:latin typeface="+mn-lt"/>
              <a:ea typeface="+mn-ea"/>
              <a:cs typeface="+mn-cs"/>
            </a:rPr>
            <a:t>りながら</a:t>
          </a:r>
          <a:r>
            <a:rPr kumimoji="1" lang="ja-JP" altLang="ja-JP" sz="1100">
              <a:solidFill>
                <a:schemeClr val="dk1"/>
              </a:solidFill>
              <a:effectLst/>
              <a:latin typeface="+mn-lt"/>
              <a:ea typeface="+mn-ea"/>
              <a:cs typeface="+mn-cs"/>
            </a:rPr>
            <a:t>普通会計の負担額</a:t>
          </a:r>
          <a:r>
            <a:rPr kumimoji="1" lang="ja-JP" altLang="en-US" sz="1100">
              <a:solidFill>
                <a:schemeClr val="dk1"/>
              </a:solidFill>
              <a:effectLst/>
              <a:latin typeface="+mn-lt"/>
              <a:ea typeface="+mn-ea"/>
              <a:cs typeface="+mn-cs"/>
            </a:rPr>
            <a:t>軽減に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57</xdr:row>
      <xdr:rowOff>54610</xdr:rowOff>
    </xdr:to>
    <xdr:cxnSp macro="">
      <xdr:nvCxnSpPr>
        <xdr:cNvPr id="251" name="直線コネクタ 250"/>
        <xdr:cNvCxnSpPr/>
      </xdr:nvCxnSpPr>
      <xdr:spPr>
        <a:xfrm>
          <a:off x="15671800" y="96367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73660</xdr:rowOff>
    </xdr:to>
    <xdr:cxnSp macro="">
      <xdr:nvCxnSpPr>
        <xdr:cNvPr id="254" name="直線コネクタ 253"/>
        <xdr:cNvCxnSpPr/>
      </xdr:nvCxnSpPr>
      <xdr:spPr>
        <a:xfrm flipV="1">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73660</xdr:rowOff>
    </xdr:to>
    <xdr:cxnSp macro="">
      <xdr:nvCxnSpPr>
        <xdr:cNvPr id="257" name="直線コネクタ 256"/>
        <xdr:cNvCxnSpPr/>
      </xdr:nvCxnSpPr>
      <xdr:spPr>
        <a:xfrm>
          <a:off x="13893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27940</xdr:rowOff>
    </xdr:to>
    <xdr:cxnSp macro="">
      <xdr:nvCxnSpPr>
        <xdr:cNvPr id="260" name="直線コネクタ 259"/>
        <xdr:cNvCxnSpPr/>
      </xdr:nvCxnSpPr>
      <xdr:spPr>
        <a:xfrm>
          <a:off x="13004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71"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6" name="円/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補助費等に係る経常収支比率は類似団体平均を上回っている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、各種団体への補助金については運営補助金から事業補助金へ転換</a:t>
          </a:r>
          <a:r>
            <a:rPr kumimoji="1" lang="ja-JP" altLang="en-US" sz="1100">
              <a:solidFill>
                <a:schemeClr val="dk1"/>
              </a:solidFill>
              <a:effectLst/>
              <a:latin typeface="+mn-lt"/>
              <a:ea typeface="+mn-ea"/>
              <a:cs typeface="+mn-cs"/>
            </a:rPr>
            <a:t>を図り</a:t>
          </a:r>
          <a:r>
            <a:rPr kumimoji="1" lang="ja-JP" altLang="ja-JP" sz="1100">
              <a:solidFill>
                <a:schemeClr val="dk1"/>
              </a:solidFill>
              <a:effectLst/>
              <a:latin typeface="+mn-lt"/>
              <a:ea typeface="+mn-ea"/>
              <a:cs typeface="+mn-cs"/>
            </a:rPr>
            <a:t>、補助金の交付対象</a:t>
          </a:r>
          <a:r>
            <a:rPr kumimoji="1" lang="ja-JP" altLang="en-US" sz="1100">
              <a:solidFill>
                <a:schemeClr val="dk1"/>
              </a:solidFill>
              <a:effectLst/>
              <a:latin typeface="+mn-lt"/>
              <a:ea typeface="+mn-ea"/>
              <a:cs typeface="+mn-cs"/>
            </a:rPr>
            <a:t>や交付手続の</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化を図るため</a:t>
          </a:r>
          <a:r>
            <a:rPr kumimoji="1" lang="ja-JP" altLang="ja-JP" sz="1100">
              <a:solidFill>
                <a:schemeClr val="dk1"/>
              </a:solidFill>
              <a:effectLst/>
              <a:latin typeface="+mn-lt"/>
              <a:ea typeface="+mn-ea"/>
              <a:cs typeface="+mn-cs"/>
            </a:rPr>
            <a:t>明確な基準を設け、原則として独自要綱を整備する</a:t>
          </a:r>
          <a:r>
            <a:rPr kumimoji="1" lang="ja-JP" altLang="en-US" sz="1100">
              <a:solidFill>
                <a:schemeClr val="dk1"/>
              </a:solidFill>
              <a:effectLst/>
              <a:latin typeface="+mn-lt"/>
              <a:ea typeface="+mn-ea"/>
              <a:cs typeface="+mn-cs"/>
            </a:rPr>
            <a:t>など全庁的な取り組み</a:t>
          </a:r>
          <a:r>
            <a:rPr kumimoji="1" lang="ja-JP" altLang="ja-JP" sz="1100">
              <a:solidFill>
                <a:schemeClr val="dk1"/>
              </a:solidFill>
              <a:effectLst/>
              <a:latin typeface="+mn-lt"/>
              <a:ea typeface="+mn-ea"/>
              <a:cs typeface="+mn-cs"/>
            </a:rPr>
            <a:t>を進めている。さらに、</a:t>
          </a:r>
          <a:r>
            <a:rPr kumimoji="1" lang="ja-JP" altLang="en-US" sz="1100">
              <a:solidFill>
                <a:schemeClr val="dk1"/>
              </a:solidFill>
              <a:effectLst/>
              <a:latin typeface="+mn-lt"/>
              <a:ea typeface="+mn-ea"/>
              <a:cs typeface="+mn-cs"/>
            </a:rPr>
            <a:t>今後も引き続き導入済みの行政評価システムを有効に活用し</a:t>
          </a:r>
          <a:r>
            <a:rPr kumimoji="1" lang="ja-JP" altLang="ja-JP" sz="1100">
              <a:solidFill>
                <a:schemeClr val="dk1"/>
              </a:solidFill>
              <a:effectLst/>
              <a:latin typeface="+mn-lt"/>
              <a:ea typeface="+mn-ea"/>
              <a:cs typeface="+mn-cs"/>
            </a:rPr>
            <a:t>、目的</a:t>
          </a:r>
          <a:r>
            <a:rPr kumimoji="1" lang="ja-JP" altLang="en-US" sz="1100">
              <a:solidFill>
                <a:schemeClr val="dk1"/>
              </a:solidFill>
              <a:effectLst/>
              <a:latin typeface="+mn-lt"/>
              <a:ea typeface="+mn-ea"/>
              <a:cs typeface="+mn-cs"/>
            </a:rPr>
            <a:t>を達成した</a:t>
          </a:r>
          <a:r>
            <a:rPr kumimoji="1" lang="ja-JP" altLang="ja-JP" sz="1100">
              <a:solidFill>
                <a:schemeClr val="dk1"/>
              </a:solidFill>
              <a:effectLst/>
              <a:latin typeface="+mn-lt"/>
              <a:ea typeface="+mn-ea"/>
              <a:cs typeface="+mn-cs"/>
            </a:rPr>
            <a:t>補助金の廃止や終期設定などによ</a:t>
          </a:r>
          <a:r>
            <a:rPr kumimoji="1" lang="ja-JP" altLang="en-US" sz="1100">
              <a:solidFill>
                <a:schemeClr val="dk1"/>
              </a:solidFill>
              <a:effectLst/>
              <a:latin typeface="+mn-lt"/>
              <a:ea typeface="+mn-ea"/>
              <a:cs typeface="+mn-cs"/>
            </a:rPr>
            <a:t>る見直しを進める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76708</xdr:rowOff>
    </xdr:to>
    <xdr:cxnSp macro="">
      <xdr:nvCxnSpPr>
        <xdr:cNvPr id="309" name="直線コネクタ 308"/>
        <xdr:cNvCxnSpPr/>
      </xdr:nvCxnSpPr>
      <xdr:spPr>
        <a:xfrm>
          <a:off x="15671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90424</xdr:rowOff>
    </xdr:to>
    <xdr:cxnSp macro="">
      <xdr:nvCxnSpPr>
        <xdr:cNvPr id="312" name="直線コネクタ 311"/>
        <xdr:cNvCxnSpPr/>
      </xdr:nvCxnSpPr>
      <xdr:spPr>
        <a:xfrm flipV="1">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117856</xdr:rowOff>
    </xdr:to>
    <xdr:cxnSp macro="">
      <xdr:nvCxnSpPr>
        <xdr:cNvPr id="315" name="直線コネクタ 314"/>
        <xdr:cNvCxnSpPr/>
      </xdr:nvCxnSpPr>
      <xdr:spPr>
        <a:xfrm flipV="1">
          <a:off x="13893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117856</xdr:rowOff>
    </xdr:to>
    <xdr:cxnSp macro="">
      <xdr:nvCxnSpPr>
        <xdr:cNvPr id="318" name="直線コネクタ 317"/>
        <xdr:cNvCxnSpPr/>
      </xdr:nvCxnSpPr>
      <xdr:spPr>
        <a:xfrm>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8" name="円/楕円 327"/>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169435</xdr:rowOff>
    </xdr:from>
    <xdr:ext cx="762000" cy="259045"/>
    <xdr:sp macro="" textlink="">
      <xdr:nvSpPr>
        <xdr:cNvPr id="329"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0" name="円/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31" name="テキスト ボックス 33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2" name="円/楕円 331"/>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33" name="テキスト ボックス 33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4" name="円/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5" name="テキスト ボックス 334"/>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6" name="円/楕円 335"/>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37" name="テキスト ボックス 336"/>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これまで、交付税措置のある起債を厳選して活用し、</a:t>
          </a:r>
          <a:r>
            <a:rPr kumimoji="1" lang="ja-JP" altLang="en-US" sz="1100">
              <a:solidFill>
                <a:schemeClr val="dk1"/>
              </a:solidFill>
              <a:effectLst/>
              <a:latin typeface="+mn-ea"/>
              <a:ea typeface="+mn-ea"/>
              <a:cs typeface="+mn-cs"/>
            </a:rPr>
            <a:t>有利な条件の起債を集中して活用する場合など</a:t>
          </a:r>
          <a:r>
            <a:rPr kumimoji="1" lang="ja-JP" altLang="ja-JP" sz="1100">
              <a:solidFill>
                <a:schemeClr val="dk1"/>
              </a:solidFill>
              <a:effectLst/>
              <a:latin typeface="+mn-ea"/>
              <a:ea typeface="+mn-ea"/>
              <a:cs typeface="+mn-cs"/>
            </a:rPr>
            <a:t>を除いて地方債発行額が元金償還額を上回らないよう上限を設定</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抑制に努めてきたことから、類似団体の平均</a:t>
          </a:r>
          <a:r>
            <a:rPr kumimoji="1" lang="ja-JP" altLang="en-US"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ポイント下回っている。</a:t>
          </a:r>
          <a:r>
            <a:rPr kumimoji="1" lang="ja-JP" altLang="ja-JP" sz="1100">
              <a:solidFill>
                <a:schemeClr val="dk1"/>
              </a:solidFill>
              <a:effectLst/>
              <a:latin typeface="+mn-ea"/>
              <a:ea typeface="+mn-ea"/>
              <a:cs typeface="+mn-cs"/>
            </a:rPr>
            <a:t>現在、（仮称）市民交流センター建設等</a:t>
          </a:r>
          <a:r>
            <a:rPr kumimoji="1" lang="ja-JP" altLang="en-US" sz="1100">
              <a:solidFill>
                <a:schemeClr val="dk1"/>
              </a:solidFill>
              <a:effectLst/>
              <a:latin typeface="+mn-ea"/>
              <a:ea typeface="+mn-ea"/>
              <a:cs typeface="+mn-cs"/>
            </a:rPr>
            <a:t>の震災復興関連事業</a:t>
          </a:r>
          <a:r>
            <a:rPr kumimoji="1" lang="ja-JP" altLang="ja-JP" sz="1100">
              <a:solidFill>
                <a:schemeClr val="dk1"/>
              </a:solidFill>
              <a:effectLst/>
              <a:latin typeface="+mn-ea"/>
              <a:ea typeface="+mn-ea"/>
              <a:cs typeface="+mn-cs"/>
            </a:rPr>
            <a:t>を進めている</a:t>
          </a:r>
          <a:r>
            <a:rPr kumimoji="1" lang="ja-JP" altLang="en-US" sz="1100">
              <a:solidFill>
                <a:schemeClr val="dk1"/>
              </a:solidFill>
              <a:effectLst/>
              <a:latin typeface="+mn-ea"/>
              <a:ea typeface="+mn-ea"/>
              <a:cs typeface="+mn-cs"/>
            </a:rPr>
            <a:t>ため、今後も</a:t>
          </a:r>
          <a:r>
            <a:rPr kumimoji="1" lang="ja-JP" altLang="ja-JP" sz="1100">
              <a:solidFill>
                <a:schemeClr val="dk1"/>
              </a:solidFill>
              <a:effectLst/>
              <a:latin typeface="+mn-ea"/>
              <a:ea typeface="+mn-ea"/>
              <a:cs typeface="+mn-cs"/>
            </a:rPr>
            <a:t>引き続き地方債の発行にあたっては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事業を厳選し</a:t>
          </a:r>
          <a:r>
            <a:rPr kumimoji="1" lang="ja-JP" altLang="en-US" sz="1100">
              <a:solidFill>
                <a:schemeClr val="dk1"/>
              </a:solidFill>
              <a:effectLst/>
              <a:latin typeface="+mn-ea"/>
              <a:ea typeface="+mn-ea"/>
              <a:cs typeface="+mn-cs"/>
            </a:rPr>
            <a:t>て</a:t>
          </a:r>
          <a:r>
            <a:rPr kumimoji="1" lang="ja-JP" altLang="ja-JP" sz="1100">
              <a:solidFill>
                <a:schemeClr val="dk1"/>
              </a:solidFill>
              <a:effectLst/>
              <a:latin typeface="+mn-ea"/>
              <a:ea typeface="+mn-ea"/>
              <a:cs typeface="+mn-cs"/>
            </a:rPr>
            <a:t>公債費の抑制に努める。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77</xdr:row>
      <xdr:rowOff>5842</xdr:rowOff>
    </xdr:to>
    <xdr:cxnSp macro="">
      <xdr:nvCxnSpPr>
        <xdr:cNvPr id="368" name="直線コネクタ 367"/>
        <xdr:cNvCxnSpPr/>
      </xdr:nvCxnSpPr>
      <xdr:spPr>
        <a:xfrm flipV="1">
          <a:off x="3987800" y="1304290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161289</xdr:rowOff>
    </xdr:to>
    <xdr:cxnSp macro="">
      <xdr:nvCxnSpPr>
        <xdr:cNvPr id="371" name="直線コネクタ 370"/>
        <xdr:cNvCxnSpPr/>
      </xdr:nvCxnSpPr>
      <xdr:spPr>
        <a:xfrm flipV="1">
          <a:off x="3098800" y="132074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161289</xdr:rowOff>
    </xdr:to>
    <xdr:cxnSp macro="">
      <xdr:nvCxnSpPr>
        <xdr:cNvPr id="374" name="直線コネクタ 373"/>
        <xdr:cNvCxnSpPr/>
      </xdr:nvCxnSpPr>
      <xdr:spPr>
        <a:xfrm>
          <a:off x="2209800" y="1319834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76</xdr:row>
      <xdr:rowOff>168148</xdr:rowOff>
    </xdr:to>
    <xdr:cxnSp macro="">
      <xdr:nvCxnSpPr>
        <xdr:cNvPr id="377" name="直線コネクタ 376"/>
        <xdr:cNvCxnSpPr/>
      </xdr:nvCxnSpPr>
      <xdr:spPr>
        <a:xfrm>
          <a:off x="1320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7" name="円/楕円 386"/>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8"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9" name="円/楕円 388"/>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90" name="テキスト ボックス 389"/>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1" name="円/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93" name="円/楕円 392"/>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94" name="テキスト ボックス 393"/>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5" name="円/楕円 394"/>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6" name="テキスト ボックス 395"/>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公債費以外の経常収支比率は類似団体平均</a:t>
          </a:r>
          <a:r>
            <a:rPr kumimoji="1" lang="ja-JP" altLang="en-US" sz="1100">
              <a:solidFill>
                <a:schemeClr val="dk1"/>
              </a:solidFill>
              <a:effectLst/>
              <a:latin typeface="+mn-ea"/>
              <a:ea typeface="+mn-ea"/>
              <a:cs typeface="+mn-cs"/>
            </a:rPr>
            <a:t>とほぼ同率</a:t>
          </a:r>
          <a:r>
            <a:rPr kumimoji="1" lang="ja-JP" altLang="ja-JP" sz="1100">
              <a:solidFill>
                <a:schemeClr val="dk1"/>
              </a:solidFill>
              <a:effectLst/>
              <a:latin typeface="+mn-ea"/>
              <a:ea typeface="+mn-ea"/>
              <a:cs typeface="+mn-cs"/>
            </a:rPr>
            <a:t>となっている。</a:t>
          </a:r>
          <a:r>
            <a:rPr kumimoji="1" lang="ja-JP" altLang="en-US" sz="1100">
              <a:solidFill>
                <a:schemeClr val="dk1"/>
              </a:solidFill>
              <a:effectLst/>
              <a:latin typeface="+mn-ea"/>
              <a:ea typeface="+mn-ea"/>
              <a:cs typeface="+mn-cs"/>
            </a:rPr>
            <a:t>特に平成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年度においては、類似団体内平均が改善している中で、本市は悪化しているため、</a:t>
          </a:r>
          <a:r>
            <a:rPr kumimoji="1" lang="ja-JP" altLang="ja-JP" sz="1100">
              <a:solidFill>
                <a:schemeClr val="dk1"/>
              </a:solidFill>
              <a:effectLst/>
              <a:latin typeface="+mn-ea"/>
              <a:ea typeface="+mn-ea"/>
              <a:cs typeface="+mn-cs"/>
            </a:rPr>
            <a:t>今後も行政の効率化を一層進め、経常経費の縮減に努める。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132714</xdr:rowOff>
    </xdr:to>
    <xdr:cxnSp macro="">
      <xdr:nvCxnSpPr>
        <xdr:cNvPr id="425" name="直線コネクタ 424"/>
        <xdr:cNvCxnSpPr/>
      </xdr:nvCxnSpPr>
      <xdr:spPr>
        <a:xfrm>
          <a:off x="15671800" y="1324863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64136</xdr:rowOff>
    </xdr:to>
    <xdr:cxnSp macro="">
      <xdr:nvCxnSpPr>
        <xdr:cNvPr id="428" name="直線コネクタ 427"/>
        <xdr:cNvCxnSpPr/>
      </xdr:nvCxnSpPr>
      <xdr:spPr>
        <a:xfrm flipV="1">
          <a:off x="14782800" y="132486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29845</xdr:rowOff>
    </xdr:from>
    <xdr:to>
      <xdr:col>21</xdr:col>
      <xdr:colOff>361950</xdr:colOff>
      <xdr:row>77</xdr:row>
      <xdr:rowOff>64136</xdr:rowOff>
    </xdr:to>
    <xdr:cxnSp macro="">
      <xdr:nvCxnSpPr>
        <xdr:cNvPr id="431" name="直線コネクタ 430"/>
        <xdr:cNvCxnSpPr/>
      </xdr:nvCxnSpPr>
      <xdr:spPr>
        <a:xfrm>
          <a:off x="13893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29845</xdr:rowOff>
    </xdr:from>
    <xdr:to>
      <xdr:col>20</xdr:col>
      <xdr:colOff>158750</xdr:colOff>
      <xdr:row>77</xdr:row>
      <xdr:rowOff>104139</xdr:rowOff>
    </xdr:to>
    <xdr:cxnSp macro="">
      <xdr:nvCxnSpPr>
        <xdr:cNvPr id="434" name="直線コネクタ 433"/>
        <xdr:cNvCxnSpPr/>
      </xdr:nvCxnSpPr>
      <xdr:spPr>
        <a:xfrm flipV="1">
          <a:off x="13004800" y="132314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81914</xdr:rowOff>
    </xdr:from>
    <xdr:to>
      <xdr:col>24</xdr:col>
      <xdr:colOff>82550</xdr:colOff>
      <xdr:row>78</xdr:row>
      <xdr:rowOff>12064</xdr:rowOff>
    </xdr:to>
    <xdr:sp macro="" textlink="">
      <xdr:nvSpPr>
        <xdr:cNvPr id="444" name="円/楕円 443"/>
        <xdr:cNvSpPr/>
      </xdr:nvSpPr>
      <xdr:spPr>
        <a:xfrm>
          <a:off x="164592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53991</xdr:rowOff>
    </xdr:from>
    <xdr:ext cx="762000" cy="259045"/>
    <xdr:sp macro="" textlink="">
      <xdr:nvSpPr>
        <xdr:cNvPr id="445" name="公債費以外該当値テキスト"/>
        <xdr:cNvSpPr txBox="1"/>
      </xdr:nvSpPr>
      <xdr:spPr>
        <a:xfrm>
          <a:off x="165989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6" name="円/楕円 445"/>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7" name="テキスト ボックス 44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13336</xdr:rowOff>
    </xdr:from>
    <xdr:to>
      <xdr:col>21</xdr:col>
      <xdr:colOff>412750</xdr:colOff>
      <xdr:row>77</xdr:row>
      <xdr:rowOff>114936</xdr:rowOff>
    </xdr:to>
    <xdr:sp macro="" textlink="">
      <xdr:nvSpPr>
        <xdr:cNvPr id="448" name="円/楕円 447"/>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125113</xdr:rowOff>
    </xdr:from>
    <xdr:ext cx="762000" cy="259045"/>
    <xdr:sp macro="" textlink="">
      <xdr:nvSpPr>
        <xdr:cNvPr id="449" name="テキスト ボックス 448"/>
        <xdr:cNvSpPr txBox="1"/>
      </xdr:nvSpPr>
      <xdr:spPr>
        <a:xfrm>
          <a:off x="14401800" y="129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150495</xdr:rowOff>
    </xdr:from>
    <xdr:to>
      <xdr:col>20</xdr:col>
      <xdr:colOff>209550</xdr:colOff>
      <xdr:row>77</xdr:row>
      <xdr:rowOff>80645</xdr:rowOff>
    </xdr:to>
    <xdr:sp macro="" textlink="">
      <xdr:nvSpPr>
        <xdr:cNvPr id="450" name="円/楕円 449"/>
        <xdr:cNvSpPr/>
      </xdr:nvSpPr>
      <xdr:spPr>
        <a:xfrm>
          <a:off x="13843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90822</xdr:rowOff>
    </xdr:from>
    <xdr:ext cx="762000" cy="259045"/>
    <xdr:sp macro="" textlink="">
      <xdr:nvSpPr>
        <xdr:cNvPr id="451" name="テキスト ボックス 450"/>
        <xdr:cNvSpPr txBox="1"/>
      </xdr:nvSpPr>
      <xdr:spPr>
        <a:xfrm>
          <a:off x="13512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2" name="円/楕円 451"/>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53" name="テキスト ボックス 452"/>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福島県須賀川市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126456</xdr:rowOff>
    </xdr:from>
    <xdr:to>
      <xdr:col>4</xdr:col>
      <xdr:colOff>1117600</xdr:colOff>
      <xdr:row>17</xdr:row>
      <xdr:rowOff>140580</xdr:rowOff>
    </xdr:to>
    <xdr:cxnSp macro="">
      <xdr:nvCxnSpPr>
        <xdr:cNvPr id="52" name="直線コネクタ 51"/>
        <xdr:cNvCxnSpPr/>
      </xdr:nvCxnSpPr>
      <xdr:spPr bwMode="auto">
        <a:xfrm>
          <a:off x="5003800" y="3088731"/>
          <a:ext cx="647700" cy="1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126456</xdr:rowOff>
    </xdr:from>
    <xdr:to>
      <xdr:col>4</xdr:col>
      <xdr:colOff>469900</xdr:colOff>
      <xdr:row>18</xdr:row>
      <xdr:rowOff>1036</xdr:rowOff>
    </xdr:to>
    <xdr:cxnSp macro="">
      <xdr:nvCxnSpPr>
        <xdr:cNvPr id="55" name="直線コネクタ 54"/>
        <xdr:cNvCxnSpPr/>
      </xdr:nvCxnSpPr>
      <xdr:spPr bwMode="auto">
        <a:xfrm flipV="1">
          <a:off x="4305300" y="3088731"/>
          <a:ext cx="6985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144025</xdr:rowOff>
    </xdr:from>
    <xdr:to>
      <xdr:col>3</xdr:col>
      <xdr:colOff>904875</xdr:colOff>
      <xdr:row>18</xdr:row>
      <xdr:rowOff>1036</xdr:rowOff>
    </xdr:to>
    <xdr:cxnSp macro="">
      <xdr:nvCxnSpPr>
        <xdr:cNvPr id="58" name="直線コネクタ 57"/>
        <xdr:cNvCxnSpPr/>
      </xdr:nvCxnSpPr>
      <xdr:spPr bwMode="auto">
        <a:xfrm>
          <a:off x="3606800" y="3106300"/>
          <a:ext cx="698500" cy="2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99073</xdr:rowOff>
    </xdr:from>
    <xdr:to>
      <xdr:col>3</xdr:col>
      <xdr:colOff>206375</xdr:colOff>
      <xdr:row>17</xdr:row>
      <xdr:rowOff>144025</xdr:rowOff>
    </xdr:to>
    <xdr:cxnSp macro="">
      <xdr:nvCxnSpPr>
        <xdr:cNvPr id="61" name="直線コネクタ 60"/>
        <xdr:cNvCxnSpPr/>
      </xdr:nvCxnSpPr>
      <xdr:spPr bwMode="auto">
        <a:xfrm>
          <a:off x="2908300" y="3061348"/>
          <a:ext cx="698500" cy="44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89780</xdr:rowOff>
    </xdr:from>
    <xdr:to>
      <xdr:col>5</xdr:col>
      <xdr:colOff>34925</xdr:colOff>
      <xdr:row>18</xdr:row>
      <xdr:rowOff>19930</xdr:rowOff>
    </xdr:to>
    <xdr:sp macro="" textlink="">
      <xdr:nvSpPr>
        <xdr:cNvPr id="71" name="円/楕円 70"/>
        <xdr:cNvSpPr/>
      </xdr:nvSpPr>
      <xdr:spPr bwMode="auto">
        <a:xfrm>
          <a:off x="5600700" y="305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61857</xdr:rowOff>
    </xdr:from>
    <xdr:ext cx="762000" cy="259045"/>
    <xdr:sp macro="" textlink="">
      <xdr:nvSpPr>
        <xdr:cNvPr id="72" name="人口1人当たり決算額の推移該当値テキスト130"/>
        <xdr:cNvSpPr txBox="1"/>
      </xdr:nvSpPr>
      <xdr:spPr>
        <a:xfrm>
          <a:off x="5740400" y="30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75656</xdr:rowOff>
    </xdr:from>
    <xdr:to>
      <xdr:col>4</xdr:col>
      <xdr:colOff>520700</xdr:colOff>
      <xdr:row>18</xdr:row>
      <xdr:rowOff>5806</xdr:rowOff>
    </xdr:to>
    <xdr:sp macro="" textlink="">
      <xdr:nvSpPr>
        <xdr:cNvPr id="73" name="円/楕円 72"/>
        <xdr:cNvSpPr/>
      </xdr:nvSpPr>
      <xdr:spPr bwMode="auto">
        <a:xfrm>
          <a:off x="4953000" y="30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162033</xdr:rowOff>
    </xdr:from>
    <xdr:ext cx="736600" cy="259045"/>
    <xdr:sp macro="" textlink="">
      <xdr:nvSpPr>
        <xdr:cNvPr id="74" name="テキスト ボックス 73"/>
        <xdr:cNvSpPr txBox="1"/>
      </xdr:nvSpPr>
      <xdr:spPr>
        <a:xfrm>
          <a:off x="4622800" y="312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121686</xdr:rowOff>
    </xdr:from>
    <xdr:to>
      <xdr:col>3</xdr:col>
      <xdr:colOff>955675</xdr:colOff>
      <xdr:row>18</xdr:row>
      <xdr:rowOff>51836</xdr:rowOff>
    </xdr:to>
    <xdr:sp macro="" textlink="">
      <xdr:nvSpPr>
        <xdr:cNvPr id="75" name="円/楕円 74"/>
        <xdr:cNvSpPr/>
      </xdr:nvSpPr>
      <xdr:spPr bwMode="auto">
        <a:xfrm>
          <a:off x="4254500" y="308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36613</xdr:rowOff>
    </xdr:from>
    <xdr:ext cx="762000" cy="259045"/>
    <xdr:sp macro="" textlink="">
      <xdr:nvSpPr>
        <xdr:cNvPr id="76" name="テキスト ボックス 75"/>
        <xdr:cNvSpPr txBox="1"/>
      </xdr:nvSpPr>
      <xdr:spPr>
        <a:xfrm>
          <a:off x="3924300" y="317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93225</xdr:rowOff>
    </xdr:from>
    <xdr:to>
      <xdr:col>3</xdr:col>
      <xdr:colOff>257175</xdr:colOff>
      <xdr:row>18</xdr:row>
      <xdr:rowOff>23375</xdr:rowOff>
    </xdr:to>
    <xdr:sp macro="" textlink="">
      <xdr:nvSpPr>
        <xdr:cNvPr id="77" name="円/楕円 76"/>
        <xdr:cNvSpPr/>
      </xdr:nvSpPr>
      <xdr:spPr bwMode="auto">
        <a:xfrm>
          <a:off x="3556000" y="305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8152</xdr:rowOff>
    </xdr:from>
    <xdr:ext cx="762000" cy="259045"/>
    <xdr:sp macro="" textlink="">
      <xdr:nvSpPr>
        <xdr:cNvPr id="78" name="テキスト ボックス 77"/>
        <xdr:cNvSpPr txBox="1"/>
      </xdr:nvSpPr>
      <xdr:spPr>
        <a:xfrm>
          <a:off x="3225800" y="31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48273</xdr:rowOff>
    </xdr:from>
    <xdr:to>
      <xdr:col>2</xdr:col>
      <xdr:colOff>692150</xdr:colOff>
      <xdr:row>17</xdr:row>
      <xdr:rowOff>149873</xdr:rowOff>
    </xdr:to>
    <xdr:sp macro="" textlink="">
      <xdr:nvSpPr>
        <xdr:cNvPr id="79" name="円/楕円 78"/>
        <xdr:cNvSpPr/>
      </xdr:nvSpPr>
      <xdr:spPr bwMode="auto">
        <a:xfrm>
          <a:off x="2857500" y="301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134650</xdr:rowOff>
    </xdr:from>
    <xdr:ext cx="762000" cy="259045"/>
    <xdr:sp macro="" textlink="">
      <xdr:nvSpPr>
        <xdr:cNvPr id="80" name="テキスト ボックス 79"/>
        <xdr:cNvSpPr txBox="1"/>
      </xdr:nvSpPr>
      <xdr:spPr>
        <a:xfrm>
          <a:off x="2527300" y="30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138590</xdr:rowOff>
    </xdr:from>
    <xdr:to>
      <xdr:col>4</xdr:col>
      <xdr:colOff>1117600</xdr:colOff>
      <xdr:row>37</xdr:row>
      <xdr:rowOff>41435</xdr:rowOff>
    </xdr:to>
    <xdr:cxnSp macro="">
      <xdr:nvCxnSpPr>
        <xdr:cNvPr id="112" name="直線コネクタ 111"/>
        <xdr:cNvCxnSpPr/>
      </xdr:nvCxnSpPr>
      <xdr:spPr bwMode="auto">
        <a:xfrm>
          <a:off x="5003800" y="7091840"/>
          <a:ext cx="6477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117147</xdr:rowOff>
    </xdr:from>
    <xdr:to>
      <xdr:col>4</xdr:col>
      <xdr:colOff>469900</xdr:colOff>
      <xdr:row>36</xdr:row>
      <xdr:rowOff>138590</xdr:rowOff>
    </xdr:to>
    <xdr:cxnSp macro="">
      <xdr:nvCxnSpPr>
        <xdr:cNvPr id="115" name="直線コネクタ 114"/>
        <xdr:cNvCxnSpPr/>
      </xdr:nvCxnSpPr>
      <xdr:spPr bwMode="auto">
        <a:xfrm>
          <a:off x="4305300" y="7070397"/>
          <a:ext cx="698500" cy="21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114016</xdr:rowOff>
    </xdr:from>
    <xdr:to>
      <xdr:col>3</xdr:col>
      <xdr:colOff>904875</xdr:colOff>
      <xdr:row>36</xdr:row>
      <xdr:rowOff>117147</xdr:rowOff>
    </xdr:to>
    <xdr:cxnSp macro="">
      <xdr:nvCxnSpPr>
        <xdr:cNvPr id="118" name="直線コネクタ 117"/>
        <xdr:cNvCxnSpPr/>
      </xdr:nvCxnSpPr>
      <xdr:spPr bwMode="auto">
        <a:xfrm>
          <a:off x="3606800" y="7067266"/>
          <a:ext cx="698500" cy="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42829</xdr:rowOff>
    </xdr:from>
    <xdr:to>
      <xdr:col>3</xdr:col>
      <xdr:colOff>206375</xdr:colOff>
      <xdr:row>36</xdr:row>
      <xdr:rowOff>114016</xdr:rowOff>
    </xdr:to>
    <xdr:cxnSp macro="">
      <xdr:nvCxnSpPr>
        <xdr:cNvPr id="121" name="直線コネクタ 120"/>
        <xdr:cNvCxnSpPr/>
      </xdr:nvCxnSpPr>
      <xdr:spPr bwMode="auto">
        <a:xfrm>
          <a:off x="2908300" y="6996079"/>
          <a:ext cx="698500" cy="7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162085</xdr:rowOff>
    </xdr:from>
    <xdr:to>
      <xdr:col>5</xdr:col>
      <xdr:colOff>34925</xdr:colOff>
      <xdr:row>37</xdr:row>
      <xdr:rowOff>92235</xdr:rowOff>
    </xdr:to>
    <xdr:sp macro="" textlink="">
      <xdr:nvSpPr>
        <xdr:cNvPr id="131" name="円/楕円 130"/>
        <xdr:cNvSpPr/>
      </xdr:nvSpPr>
      <xdr:spPr bwMode="auto">
        <a:xfrm>
          <a:off x="5600700" y="711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134162</xdr:rowOff>
    </xdr:from>
    <xdr:ext cx="762000" cy="259045"/>
    <xdr:sp macro="" textlink="">
      <xdr:nvSpPr>
        <xdr:cNvPr id="132" name="人口1人当たり決算額の推移該当値テキスト445"/>
        <xdr:cNvSpPr txBox="1"/>
      </xdr:nvSpPr>
      <xdr:spPr>
        <a:xfrm>
          <a:off x="5740400" y="70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87790</xdr:rowOff>
    </xdr:from>
    <xdr:to>
      <xdr:col>4</xdr:col>
      <xdr:colOff>520700</xdr:colOff>
      <xdr:row>37</xdr:row>
      <xdr:rowOff>17940</xdr:rowOff>
    </xdr:to>
    <xdr:sp macro="" textlink="">
      <xdr:nvSpPr>
        <xdr:cNvPr id="133" name="円/楕円 132"/>
        <xdr:cNvSpPr/>
      </xdr:nvSpPr>
      <xdr:spPr bwMode="auto">
        <a:xfrm>
          <a:off x="4953000" y="704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199567</xdr:rowOff>
    </xdr:from>
    <xdr:ext cx="736600" cy="259045"/>
    <xdr:sp macro="" textlink="">
      <xdr:nvSpPr>
        <xdr:cNvPr id="134" name="テキスト ボックス 133"/>
        <xdr:cNvSpPr txBox="1"/>
      </xdr:nvSpPr>
      <xdr:spPr>
        <a:xfrm>
          <a:off x="4622800" y="6809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66347</xdr:rowOff>
    </xdr:from>
    <xdr:to>
      <xdr:col>3</xdr:col>
      <xdr:colOff>955675</xdr:colOff>
      <xdr:row>36</xdr:row>
      <xdr:rowOff>167947</xdr:rowOff>
    </xdr:to>
    <xdr:sp macro="" textlink="">
      <xdr:nvSpPr>
        <xdr:cNvPr id="135" name="円/楕円 134"/>
        <xdr:cNvSpPr/>
      </xdr:nvSpPr>
      <xdr:spPr bwMode="auto">
        <a:xfrm>
          <a:off x="4254500" y="701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178124</xdr:rowOff>
    </xdr:from>
    <xdr:ext cx="762000" cy="259045"/>
    <xdr:sp macro="" textlink="">
      <xdr:nvSpPr>
        <xdr:cNvPr id="136" name="テキスト ボックス 135"/>
        <xdr:cNvSpPr txBox="1"/>
      </xdr:nvSpPr>
      <xdr:spPr>
        <a:xfrm>
          <a:off x="3924300" y="678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63216</xdr:rowOff>
    </xdr:from>
    <xdr:to>
      <xdr:col>3</xdr:col>
      <xdr:colOff>257175</xdr:colOff>
      <xdr:row>36</xdr:row>
      <xdr:rowOff>164816</xdr:rowOff>
    </xdr:to>
    <xdr:sp macro="" textlink="">
      <xdr:nvSpPr>
        <xdr:cNvPr id="137" name="円/楕円 136"/>
        <xdr:cNvSpPr/>
      </xdr:nvSpPr>
      <xdr:spPr bwMode="auto">
        <a:xfrm>
          <a:off x="3556000" y="701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149593</xdr:rowOff>
    </xdr:from>
    <xdr:ext cx="762000" cy="259045"/>
    <xdr:sp macro="" textlink="">
      <xdr:nvSpPr>
        <xdr:cNvPr id="138" name="テキスト ボックス 137"/>
        <xdr:cNvSpPr txBox="1"/>
      </xdr:nvSpPr>
      <xdr:spPr>
        <a:xfrm>
          <a:off x="3225800" y="710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334929</xdr:rowOff>
    </xdr:from>
    <xdr:to>
      <xdr:col>2</xdr:col>
      <xdr:colOff>692150</xdr:colOff>
      <xdr:row>36</xdr:row>
      <xdr:rowOff>93629</xdr:rowOff>
    </xdr:to>
    <xdr:sp macro="" textlink="">
      <xdr:nvSpPr>
        <xdr:cNvPr id="139" name="円/楕円 138"/>
        <xdr:cNvSpPr/>
      </xdr:nvSpPr>
      <xdr:spPr bwMode="auto">
        <a:xfrm>
          <a:off x="2857500" y="694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103806</xdr:rowOff>
    </xdr:from>
    <xdr:ext cx="762000" cy="259045"/>
    <xdr:sp macro="" textlink="">
      <xdr:nvSpPr>
        <xdr:cNvPr id="140" name="テキスト ボックス 139"/>
        <xdr:cNvSpPr txBox="1"/>
      </xdr:nvSpPr>
      <xdr:spPr>
        <a:xfrm>
          <a:off x="2527300" y="67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77,990
77,700
279.43
49,313,226
44,800,043
1,474,455
18,977,692
33,864,246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21933</xdr:rowOff>
    </xdr:from>
    <xdr:to>
      <xdr:col>6</xdr:col>
      <xdr:colOff>511175</xdr:colOff>
      <xdr:row>37</xdr:row>
      <xdr:rowOff>54223</xdr:rowOff>
    </xdr:to>
    <xdr:cxnSp macro="">
      <xdr:nvCxnSpPr>
        <xdr:cNvPr id="61" name="直線コネクタ 60"/>
        <xdr:cNvCxnSpPr/>
      </xdr:nvCxnSpPr>
      <xdr:spPr>
        <a:xfrm>
          <a:off x="3797300" y="6365583"/>
          <a:ext cx="8382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21933</xdr:rowOff>
    </xdr:from>
    <xdr:to>
      <xdr:col>5</xdr:col>
      <xdr:colOff>358775</xdr:colOff>
      <xdr:row>37</xdr:row>
      <xdr:rowOff>73749</xdr:rowOff>
    </xdr:to>
    <xdr:cxnSp macro="">
      <xdr:nvCxnSpPr>
        <xdr:cNvPr id="64" name="直線コネクタ 63"/>
        <xdr:cNvCxnSpPr/>
      </xdr:nvCxnSpPr>
      <xdr:spPr>
        <a:xfrm flipV="1">
          <a:off x="2908300" y="636558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43212</xdr:rowOff>
    </xdr:from>
    <xdr:to>
      <xdr:col>4</xdr:col>
      <xdr:colOff>155575</xdr:colOff>
      <xdr:row>37</xdr:row>
      <xdr:rowOff>73749</xdr:rowOff>
    </xdr:to>
    <xdr:cxnSp macro="">
      <xdr:nvCxnSpPr>
        <xdr:cNvPr id="67" name="直線コネクタ 66"/>
        <xdr:cNvCxnSpPr/>
      </xdr:nvCxnSpPr>
      <xdr:spPr>
        <a:xfrm>
          <a:off x="2019300" y="6386862"/>
          <a:ext cx="889000" cy="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86417</xdr:rowOff>
    </xdr:from>
    <xdr:to>
      <xdr:col>2</xdr:col>
      <xdr:colOff>638175</xdr:colOff>
      <xdr:row>37</xdr:row>
      <xdr:rowOff>43212</xdr:rowOff>
    </xdr:to>
    <xdr:cxnSp macro="">
      <xdr:nvCxnSpPr>
        <xdr:cNvPr id="70" name="直線コネクタ 69"/>
        <xdr:cNvCxnSpPr/>
      </xdr:nvCxnSpPr>
      <xdr:spPr>
        <a:xfrm>
          <a:off x="1130300" y="6258617"/>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3423</xdr:rowOff>
    </xdr:from>
    <xdr:to>
      <xdr:col>6</xdr:col>
      <xdr:colOff>561975</xdr:colOff>
      <xdr:row>37</xdr:row>
      <xdr:rowOff>105023</xdr:rowOff>
    </xdr:to>
    <xdr:sp macro="" textlink="">
      <xdr:nvSpPr>
        <xdr:cNvPr id="80" name="円/楕円 79"/>
        <xdr:cNvSpPr/>
      </xdr:nvSpPr>
      <xdr:spPr>
        <a:xfrm>
          <a:off x="4584700" y="63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153300</xdr:rowOff>
    </xdr:from>
    <xdr:ext cx="534377" cy="259045"/>
    <xdr:sp macro="" textlink="">
      <xdr:nvSpPr>
        <xdr:cNvPr id="81" name="人件費該当値テキスト"/>
        <xdr:cNvSpPr txBox="1"/>
      </xdr:nvSpPr>
      <xdr:spPr>
        <a:xfrm>
          <a:off x="4686300" y="6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142583</xdr:rowOff>
    </xdr:from>
    <xdr:to>
      <xdr:col>5</xdr:col>
      <xdr:colOff>409575</xdr:colOff>
      <xdr:row>37</xdr:row>
      <xdr:rowOff>72733</xdr:rowOff>
    </xdr:to>
    <xdr:sp macro="" textlink="">
      <xdr:nvSpPr>
        <xdr:cNvPr id="82" name="円/楕円 81"/>
        <xdr:cNvSpPr/>
      </xdr:nvSpPr>
      <xdr:spPr>
        <a:xfrm>
          <a:off x="3746500" y="63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63860</xdr:rowOff>
    </xdr:from>
    <xdr:ext cx="534377" cy="259045"/>
    <xdr:sp macro="" textlink="">
      <xdr:nvSpPr>
        <xdr:cNvPr id="83" name="テキスト ボックス 82"/>
        <xdr:cNvSpPr txBox="1"/>
      </xdr:nvSpPr>
      <xdr:spPr>
        <a:xfrm>
          <a:off x="3530111" y="64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22949</xdr:rowOff>
    </xdr:from>
    <xdr:to>
      <xdr:col>4</xdr:col>
      <xdr:colOff>206375</xdr:colOff>
      <xdr:row>37</xdr:row>
      <xdr:rowOff>124549</xdr:rowOff>
    </xdr:to>
    <xdr:sp macro="" textlink="">
      <xdr:nvSpPr>
        <xdr:cNvPr id="84" name="円/楕円 83"/>
        <xdr:cNvSpPr/>
      </xdr:nvSpPr>
      <xdr:spPr>
        <a:xfrm>
          <a:off x="2857500" y="63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115676</xdr:rowOff>
    </xdr:from>
    <xdr:ext cx="534377" cy="259045"/>
    <xdr:sp macro="" textlink="">
      <xdr:nvSpPr>
        <xdr:cNvPr id="85" name="テキスト ボックス 84"/>
        <xdr:cNvSpPr txBox="1"/>
      </xdr:nvSpPr>
      <xdr:spPr>
        <a:xfrm>
          <a:off x="2641111" y="64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163862</xdr:rowOff>
    </xdr:from>
    <xdr:to>
      <xdr:col>3</xdr:col>
      <xdr:colOff>3175</xdr:colOff>
      <xdr:row>37</xdr:row>
      <xdr:rowOff>94012</xdr:rowOff>
    </xdr:to>
    <xdr:sp macro="" textlink="">
      <xdr:nvSpPr>
        <xdr:cNvPr id="86" name="円/楕円 85"/>
        <xdr:cNvSpPr/>
      </xdr:nvSpPr>
      <xdr:spPr>
        <a:xfrm>
          <a:off x="1968500" y="63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85139</xdr:rowOff>
    </xdr:from>
    <xdr:ext cx="534377" cy="259045"/>
    <xdr:sp macro="" textlink="">
      <xdr:nvSpPr>
        <xdr:cNvPr id="87" name="テキスト ボックス 86"/>
        <xdr:cNvSpPr txBox="1"/>
      </xdr:nvSpPr>
      <xdr:spPr>
        <a:xfrm>
          <a:off x="1752111" y="64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35617</xdr:rowOff>
    </xdr:from>
    <xdr:to>
      <xdr:col>1</xdr:col>
      <xdr:colOff>485775</xdr:colOff>
      <xdr:row>36</xdr:row>
      <xdr:rowOff>137217</xdr:rowOff>
    </xdr:to>
    <xdr:sp macro="" textlink="">
      <xdr:nvSpPr>
        <xdr:cNvPr id="88" name="円/楕円 87"/>
        <xdr:cNvSpPr/>
      </xdr:nvSpPr>
      <xdr:spPr>
        <a:xfrm>
          <a:off x="1079500" y="62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128344</xdr:rowOff>
    </xdr:from>
    <xdr:ext cx="534377" cy="259045"/>
    <xdr:sp macro="" textlink="">
      <xdr:nvSpPr>
        <xdr:cNvPr id="89" name="テキスト ボックス 88"/>
        <xdr:cNvSpPr txBox="1"/>
      </xdr:nvSpPr>
      <xdr:spPr>
        <a:xfrm>
          <a:off x="863111" y="63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115264</xdr:rowOff>
    </xdr:from>
    <xdr:to>
      <xdr:col>6</xdr:col>
      <xdr:colOff>511175</xdr:colOff>
      <xdr:row>58</xdr:row>
      <xdr:rowOff>15522</xdr:rowOff>
    </xdr:to>
    <xdr:cxnSp macro="">
      <xdr:nvCxnSpPr>
        <xdr:cNvPr id="118" name="直線コネクタ 117"/>
        <xdr:cNvCxnSpPr/>
      </xdr:nvCxnSpPr>
      <xdr:spPr>
        <a:xfrm>
          <a:off x="3797300" y="9887914"/>
          <a:ext cx="838200" cy="7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115264</xdr:rowOff>
    </xdr:from>
    <xdr:to>
      <xdr:col>5</xdr:col>
      <xdr:colOff>358775</xdr:colOff>
      <xdr:row>58</xdr:row>
      <xdr:rowOff>6528</xdr:rowOff>
    </xdr:to>
    <xdr:cxnSp macro="">
      <xdr:nvCxnSpPr>
        <xdr:cNvPr id="121" name="直線コネクタ 120"/>
        <xdr:cNvCxnSpPr/>
      </xdr:nvCxnSpPr>
      <xdr:spPr>
        <a:xfrm flipV="1">
          <a:off x="2908300" y="9887914"/>
          <a:ext cx="889000" cy="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6528</xdr:rowOff>
    </xdr:from>
    <xdr:to>
      <xdr:col>4</xdr:col>
      <xdr:colOff>155575</xdr:colOff>
      <xdr:row>58</xdr:row>
      <xdr:rowOff>115884</xdr:rowOff>
    </xdr:to>
    <xdr:cxnSp macro="">
      <xdr:nvCxnSpPr>
        <xdr:cNvPr id="124" name="直線コネクタ 123"/>
        <xdr:cNvCxnSpPr/>
      </xdr:nvCxnSpPr>
      <xdr:spPr>
        <a:xfrm flipV="1">
          <a:off x="2019300" y="9950628"/>
          <a:ext cx="889000" cy="10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115858</xdr:rowOff>
    </xdr:from>
    <xdr:to>
      <xdr:col>2</xdr:col>
      <xdr:colOff>638175</xdr:colOff>
      <xdr:row>58</xdr:row>
      <xdr:rowOff>115884</xdr:rowOff>
    </xdr:to>
    <xdr:cxnSp macro="">
      <xdr:nvCxnSpPr>
        <xdr:cNvPr id="127" name="直線コネクタ 126"/>
        <xdr:cNvCxnSpPr/>
      </xdr:nvCxnSpPr>
      <xdr:spPr>
        <a:xfrm>
          <a:off x="1130300" y="1005995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136172</xdr:rowOff>
    </xdr:from>
    <xdr:to>
      <xdr:col>6</xdr:col>
      <xdr:colOff>561975</xdr:colOff>
      <xdr:row>58</xdr:row>
      <xdr:rowOff>66322</xdr:rowOff>
    </xdr:to>
    <xdr:sp macro="" textlink="">
      <xdr:nvSpPr>
        <xdr:cNvPr id="137" name="円/楕円 136"/>
        <xdr:cNvSpPr/>
      </xdr:nvSpPr>
      <xdr:spPr>
        <a:xfrm>
          <a:off x="4584700" y="99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159049</xdr:rowOff>
    </xdr:from>
    <xdr:ext cx="599010" cy="259045"/>
    <xdr:sp macro="" textlink="">
      <xdr:nvSpPr>
        <xdr:cNvPr id="138" name="物件費該当値テキスト"/>
        <xdr:cNvSpPr txBox="1"/>
      </xdr:nvSpPr>
      <xdr:spPr>
        <a:xfrm>
          <a:off x="4686300" y="976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64464</xdr:rowOff>
    </xdr:from>
    <xdr:to>
      <xdr:col>5</xdr:col>
      <xdr:colOff>409575</xdr:colOff>
      <xdr:row>57</xdr:row>
      <xdr:rowOff>166064</xdr:rowOff>
    </xdr:to>
    <xdr:sp macro="" textlink="">
      <xdr:nvSpPr>
        <xdr:cNvPr id="139" name="円/楕円 138"/>
        <xdr:cNvSpPr/>
      </xdr:nvSpPr>
      <xdr:spPr>
        <a:xfrm>
          <a:off x="3746500" y="98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11141</xdr:rowOff>
    </xdr:from>
    <xdr:ext cx="599010" cy="259045"/>
    <xdr:sp macro="" textlink="">
      <xdr:nvSpPr>
        <xdr:cNvPr id="140" name="テキスト ボックス 139"/>
        <xdr:cNvSpPr txBox="1"/>
      </xdr:nvSpPr>
      <xdr:spPr>
        <a:xfrm>
          <a:off x="3497794" y="961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127178</xdr:rowOff>
    </xdr:from>
    <xdr:to>
      <xdr:col>4</xdr:col>
      <xdr:colOff>206375</xdr:colOff>
      <xdr:row>58</xdr:row>
      <xdr:rowOff>57328</xdr:rowOff>
    </xdr:to>
    <xdr:sp macro="" textlink="">
      <xdr:nvSpPr>
        <xdr:cNvPr id="141" name="円/楕円 140"/>
        <xdr:cNvSpPr/>
      </xdr:nvSpPr>
      <xdr:spPr>
        <a:xfrm>
          <a:off x="2857500" y="98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73855</xdr:rowOff>
    </xdr:from>
    <xdr:ext cx="599010" cy="259045"/>
    <xdr:sp macro="" textlink="">
      <xdr:nvSpPr>
        <xdr:cNvPr id="142" name="テキスト ボックス 141"/>
        <xdr:cNvSpPr txBox="1"/>
      </xdr:nvSpPr>
      <xdr:spPr>
        <a:xfrm>
          <a:off x="2608794" y="967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65084</xdr:rowOff>
    </xdr:from>
    <xdr:to>
      <xdr:col>3</xdr:col>
      <xdr:colOff>3175</xdr:colOff>
      <xdr:row>58</xdr:row>
      <xdr:rowOff>166684</xdr:rowOff>
    </xdr:to>
    <xdr:sp macro="" textlink="">
      <xdr:nvSpPr>
        <xdr:cNvPr id="143" name="円/楕円 142"/>
        <xdr:cNvSpPr/>
      </xdr:nvSpPr>
      <xdr:spPr>
        <a:xfrm>
          <a:off x="1968500" y="100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11761</xdr:rowOff>
    </xdr:from>
    <xdr:ext cx="534377" cy="259045"/>
    <xdr:sp macro="" textlink="">
      <xdr:nvSpPr>
        <xdr:cNvPr id="144" name="テキスト ボックス 143"/>
        <xdr:cNvSpPr txBox="1"/>
      </xdr:nvSpPr>
      <xdr:spPr>
        <a:xfrm>
          <a:off x="1752111" y="97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65058</xdr:rowOff>
    </xdr:from>
    <xdr:to>
      <xdr:col>1</xdr:col>
      <xdr:colOff>485775</xdr:colOff>
      <xdr:row>58</xdr:row>
      <xdr:rowOff>166658</xdr:rowOff>
    </xdr:to>
    <xdr:sp macro="" textlink="">
      <xdr:nvSpPr>
        <xdr:cNvPr id="145" name="円/楕円 144"/>
        <xdr:cNvSpPr/>
      </xdr:nvSpPr>
      <xdr:spPr>
        <a:xfrm>
          <a:off x="1079500" y="100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11735</xdr:rowOff>
    </xdr:from>
    <xdr:ext cx="534377" cy="259045"/>
    <xdr:sp macro="" textlink="">
      <xdr:nvSpPr>
        <xdr:cNvPr id="146" name="テキスト ボックス 145"/>
        <xdr:cNvSpPr txBox="1"/>
      </xdr:nvSpPr>
      <xdr:spPr>
        <a:xfrm>
          <a:off x="863111" y="978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20188</xdr:rowOff>
    </xdr:from>
    <xdr:to>
      <xdr:col>6</xdr:col>
      <xdr:colOff>511175</xdr:colOff>
      <xdr:row>77</xdr:row>
      <xdr:rowOff>36282</xdr:rowOff>
    </xdr:to>
    <xdr:cxnSp macro="">
      <xdr:nvCxnSpPr>
        <xdr:cNvPr id="173" name="直線コネクタ 172"/>
        <xdr:cNvCxnSpPr/>
      </xdr:nvCxnSpPr>
      <xdr:spPr>
        <a:xfrm flipV="1">
          <a:off x="3797300" y="13221838"/>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105776</xdr:rowOff>
    </xdr:from>
    <xdr:to>
      <xdr:col>5</xdr:col>
      <xdr:colOff>358775</xdr:colOff>
      <xdr:row>77</xdr:row>
      <xdr:rowOff>36282</xdr:rowOff>
    </xdr:to>
    <xdr:cxnSp macro="">
      <xdr:nvCxnSpPr>
        <xdr:cNvPr id="176" name="直線コネクタ 175"/>
        <xdr:cNvCxnSpPr/>
      </xdr:nvCxnSpPr>
      <xdr:spPr>
        <a:xfrm>
          <a:off x="2908300" y="13135976"/>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105776</xdr:rowOff>
    </xdr:from>
    <xdr:to>
      <xdr:col>4</xdr:col>
      <xdr:colOff>155575</xdr:colOff>
      <xdr:row>77</xdr:row>
      <xdr:rowOff>65084</xdr:rowOff>
    </xdr:to>
    <xdr:cxnSp macro="">
      <xdr:nvCxnSpPr>
        <xdr:cNvPr id="179" name="直線コネクタ 178"/>
        <xdr:cNvCxnSpPr/>
      </xdr:nvCxnSpPr>
      <xdr:spPr>
        <a:xfrm flipV="1">
          <a:off x="2019300" y="13135976"/>
          <a:ext cx="889000" cy="1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65084</xdr:rowOff>
    </xdr:from>
    <xdr:to>
      <xdr:col>2</xdr:col>
      <xdr:colOff>638175</xdr:colOff>
      <xdr:row>77</xdr:row>
      <xdr:rowOff>114829</xdr:rowOff>
    </xdr:to>
    <xdr:cxnSp macro="">
      <xdr:nvCxnSpPr>
        <xdr:cNvPr id="182" name="直線コネクタ 181"/>
        <xdr:cNvCxnSpPr/>
      </xdr:nvCxnSpPr>
      <xdr:spPr>
        <a:xfrm flipV="1">
          <a:off x="1130300" y="13266734"/>
          <a:ext cx="889000" cy="4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140838</xdr:rowOff>
    </xdr:from>
    <xdr:to>
      <xdr:col>6</xdr:col>
      <xdr:colOff>561975</xdr:colOff>
      <xdr:row>77</xdr:row>
      <xdr:rowOff>70988</xdr:rowOff>
    </xdr:to>
    <xdr:sp macro="" textlink="">
      <xdr:nvSpPr>
        <xdr:cNvPr id="192" name="円/楕円 191"/>
        <xdr:cNvSpPr/>
      </xdr:nvSpPr>
      <xdr:spPr>
        <a:xfrm>
          <a:off x="4584700" y="131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163715</xdr:rowOff>
    </xdr:from>
    <xdr:ext cx="469744" cy="259045"/>
    <xdr:sp macro="" textlink="">
      <xdr:nvSpPr>
        <xdr:cNvPr id="193" name="維持補修費該当値テキスト"/>
        <xdr:cNvSpPr txBox="1"/>
      </xdr:nvSpPr>
      <xdr:spPr>
        <a:xfrm>
          <a:off x="4686300" y="1302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156932</xdr:rowOff>
    </xdr:from>
    <xdr:to>
      <xdr:col>5</xdr:col>
      <xdr:colOff>409575</xdr:colOff>
      <xdr:row>77</xdr:row>
      <xdr:rowOff>87082</xdr:rowOff>
    </xdr:to>
    <xdr:sp macro="" textlink="">
      <xdr:nvSpPr>
        <xdr:cNvPr id="194" name="円/楕円 193"/>
        <xdr:cNvSpPr/>
      </xdr:nvSpPr>
      <xdr:spPr>
        <a:xfrm>
          <a:off x="3746500" y="131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103609</xdr:rowOff>
    </xdr:from>
    <xdr:ext cx="469744" cy="259045"/>
    <xdr:sp macro="" textlink="">
      <xdr:nvSpPr>
        <xdr:cNvPr id="195" name="テキスト ボックス 194"/>
        <xdr:cNvSpPr txBox="1"/>
      </xdr:nvSpPr>
      <xdr:spPr>
        <a:xfrm>
          <a:off x="3562427" y="1296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54976</xdr:rowOff>
    </xdr:from>
    <xdr:to>
      <xdr:col>4</xdr:col>
      <xdr:colOff>206375</xdr:colOff>
      <xdr:row>76</xdr:row>
      <xdr:rowOff>156576</xdr:rowOff>
    </xdr:to>
    <xdr:sp macro="" textlink="">
      <xdr:nvSpPr>
        <xdr:cNvPr id="196" name="円/楕円 195"/>
        <xdr:cNvSpPr/>
      </xdr:nvSpPr>
      <xdr:spPr>
        <a:xfrm>
          <a:off x="2857500" y="130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1653</xdr:rowOff>
    </xdr:from>
    <xdr:ext cx="469744" cy="259045"/>
    <xdr:sp macro="" textlink="">
      <xdr:nvSpPr>
        <xdr:cNvPr id="197" name="テキスト ボックス 196"/>
        <xdr:cNvSpPr txBox="1"/>
      </xdr:nvSpPr>
      <xdr:spPr>
        <a:xfrm>
          <a:off x="2673427" y="1286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14284</xdr:rowOff>
    </xdr:from>
    <xdr:to>
      <xdr:col>3</xdr:col>
      <xdr:colOff>3175</xdr:colOff>
      <xdr:row>77</xdr:row>
      <xdr:rowOff>115884</xdr:rowOff>
    </xdr:to>
    <xdr:sp macro="" textlink="">
      <xdr:nvSpPr>
        <xdr:cNvPr id="198" name="円/楕円 197"/>
        <xdr:cNvSpPr/>
      </xdr:nvSpPr>
      <xdr:spPr>
        <a:xfrm>
          <a:off x="1968500" y="132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132411</xdr:rowOff>
    </xdr:from>
    <xdr:ext cx="469744" cy="259045"/>
    <xdr:sp macro="" textlink="">
      <xdr:nvSpPr>
        <xdr:cNvPr id="199" name="テキスト ボックス 198"/>
        <xdr:cNvSpPr txBox="1"/>
      </xdr:nvSpPr>
      <xdr:spPr>
        <a:xfrm>
          <a:off x="1784427" y="129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64029</xdr:rowOff>
    </xdr:from>
    <xdr:to>
      <xdr:col>1</xdr:col>
      <xdr:colOff>485775</xdr:colOff>
      <xdr:row>77</xdr:row>
      <xdr:rowOff>165629</xdr:rowOff>
    </xdr:to>
    <xdr:sp macro="" textlink="">
      <xdr:nvSpPr>
        <xdr:cNvPr id="200" name="円/楕円 199"/>
        <xdr:cNvSpPr/>
      </xdr:nvSpPr>
      <xdr:spPr>
        <a:xfrm>
          <a:off x="10795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10706</xdr:rowOff>
    </xdr:from>
    <xdr:ext cx="469744" cy="259045"/>
    <xdr:sp macro="" textlink="">
      <xdr:nvSpPr>
        <xdr:cNvPr id="201" name="テキスト ボックス 200"/>
        <xdr:cNvSpPr txBox="1"/>
      </xdr:nvSpPr>
      <xdr:spPr>
        <a:xfrm>
          <a:off x="895427" y="1304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47983</xdr:rowOff>
    </xdr:from>
    <xdr:to>
      <xdr:col>6</xdr:col>
      <xdr:colOff>511175</xdr:colOff>
      <xdr:row>98</xdr:row>
      <xdr:rowOff>102095</xdr:rowOff>
    </xdr:to>
    <xdr:cxnSp macro="">
      <xdr:nvCxnSpPr>
        <xdr:cNvPr id="233" name="直線コネクタ 232"/>
        <xdr:cNvCxnSpPr/>
      </xdr:nvCxnSpPr>
      <xdr:spPr>
        <a:xfrm flipV="1">
          <a:off x="3797300" y="16850083"/>
          <a:ext cx="838200" cy="5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102095</xdr:rowOff>
    </xdr:from>
    <xdr:to>
      <xdr:col>5</xdr:col>
      <xdr:colOff>358775</xdr:colOff>
      <xdr:row>99</xdr:row>
      <xdr:rowOff>19816</xdr:rowOff>
    </xdr:to>
    <xdr:cxnSp macro="">
      <xdr:nvCxnSpPr>
        <xdr:cNvPr id="236" name="直線コネクタ 235"/>
        <xdr:cNvCxnSpPr/>
      </xdr:nvCxnSpPr>
      <xdr:spPr>
        <a:xfrm flipV="1">
          <a:off x="2908300" y="16904195"/>
          <a:ext cx="889000" cy="8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19816</xdr:rowOff>
    </xdr:from>
    <xdr:to>
      <xdr:col>4</xdr:col>
      <xdr:colOff>155575</xdr:colOff>
      <xdr:row>99</xdr:row>
      <xdr:rowOff>41827</xdr:rowOff>
    </xdr:to>
    <xdr:cxnSp macro="">
      <xdr:nvCxnSpPr>
        <xdr:cNvPr id="239" name="直線コネクタ 238"/>
        <xdr:cNvCxnSpPr/>
      </xdr:nvCxnSpPr>
      <xdr:spPr>
        <a:xfrm flipV="1">
          <a:off x="2019300" y="16993366"/>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142477</xdr:rowOff>
    </xdr:from>
    <xdr:to>
      <xdr:col>2</xdr:col>
      <xdr:colOff>638175</xdr:colOff>
      <xdr:row>99</xdr:row>
      <xdr:rowOff>41827</xdr:rowOff>
    </xdr:to>
    <xdr:cxnSp macro="">
      <xdr:nvCxnSpPr>
        <xdr:cNvPr id="242" name="直線コネクタ 241"/>
        <xdr:cNvCxnSpPr/>
      </xdr:nvCxnSpPr>
      <xdr:spPr>
        <a:xfrm>
          <a:off x="1130300" y="16773127"/>
          <a:ext cx="889000" cy="2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168633</xdr:rowOff>
    </xdr:from>
    <xdr:to>
      <xdr:col>6</xdr:col>
      <xdr:colOff>561975</xdr:colOff>
      <xdr:row>98</xdr:row>
      <xdr:rowOff>98783</xdr:rowOff>
    </xdr:to>
    <xdr:sp macro="" textlink="">
      <xdr:nvSpPr>
        <xdr:cNvPr id="252" name="円/楕円 251"/>
        <xdr:cNvSpPr/>
      </xdr:nvSpPr>
      <xdr:spPr>
        <a:xfrm>
          <a:off x="4584700" y="167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147060</xdr:rowOff>
    </xdr:from>
    <xdr:ext cx="534377" cy="259045"/>
    <xdr:sp macro="" textlink="">
      <xdr:nvSpPr>
        <xdr:cNvPr id="253" name="扶助費該当値テキスト"/>
        <xdr:cNvSpPr txBox="1"/>
      </xdr:nvSpPr>
      <xdr:spPr>
        <a:xfrm>
          <a:off x="4686300" y="167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51295</xdr:rowOff>
    </xdr:from>
    <xdr:to>
      <xdr:col>5</xdr:col>
      <xdr:colOff>409575</xdr:colOff>
      <xdr:row>98</xdr:row>
      <xdr:rowOff>152895</xdr:rowOff>
    </xdr:to>
    <xdr:sp macro="" textlink="">
      <xdr:nvSpPr>
        <xdr:cNvPr id="254" name="円/楕円 253"/>
        <xdr:cNvSpPr/>
      </xdr:nvSpPr>
      <xdr:spPr>
        <a:xfrm>
          <a:off x="3746500" y="168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144022</xdr:rowOff>
    </xdr:from>
    <xdr:ext cx="534377" cy="259045"/>
    <xdr:sp macro="" textlink="">
      <xdr:nvSpPr>
        <xdr:cNvPr id="255" name="テキスト ボックス 254"/>
        <xdr:cNvSpPr txBox="1"/>
      </xdr:nvSpPr>
      <xdr:spPr>
        <a:xfrm>
          <a:off x="3530111" y="1694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140466</xdr:rowOff>
    </xdr:from>
    <xdr:to>
      <xdr:col>4</xdr:col>
      <xdr:colOff>206375</xdr:colOff>
      <xdr:row>99</xdr:row>
      <xdr:rowOff>70616</xdr:rowOff>
    </xdr:to>
    <xdr:sp macro="" textlink="">
      <xdr:nvSpPr>
        <xdr:cNvPr id="256" name="円/楕円 255"/>
        <xdr:cNvSpPr/>
      </xdr:nvSpPr>
      <xdr:spPr>
        <a:xfrm>
          <a:off x="2857500" y="16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61743</xdr:rowOff>
    </xdr:from>
    <xdr:ext cx="534377" cy="259045"/>
    <xdr:sp macro="" textlink="">
      <xdr:nvSpPr>
        <xdr:cNvPr id="257" name="テキスト ボックス 256"/>
        <xdr:cNvSpPr txBox="1"/>
      </xdr:nvSpPr>
      <xdr:spPr>
        <a:xfrm>
          <a:off x="2641111" y="170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162477</xdr:rowOff>
    </xdr:from>
    <xdr:to>
      <xdr:col>3</xdr:col>
      <xdr:colOff>3175</xdr:colOff>
      <xdr:row>99</xdr:row>
      <xdr:rowOff>92627</xdr:rowOff>
    </xdr:to>
    <xdr:sp macro="" textlink="">
      <xdr:nvSpPr>
        <xdr:cNvPr id="258" name="円/楕円 257"/>
        <xdr:cNvSpPr/>
      </xdr:nvSpPr>
      <xdr:spPr>
        <a:xfrm>
          <a:off x="1968500" y="169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83754</xdr:rowOff>
    </xdr:from>
    <xdr:ext cx="534377" cy="259045"/>
    <xdr:sp macro="" textlink="">
      <xdr:nvSpPr>
        <xdr:cNvPr id="259" name="テキスト ボックス 258"/>
        <xdr:cNvSpPr txBox="1"/>
      </xdr:nvSpPr>
      <xdr:spPr>
        <a:xfrm>
          <a:off x="1752111" y="170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91677</xdr:rowOff>
    </xdr:from>
    <xdr:to>
      <xdr:col>1</xdr:col>
      <xdr:colOff>485775</xdr:colOff>
      <xdr:row>98</xdr:row>
      <xdr:rowOff>21827</xdr:rowOff>
    </xdr:to>
    <xdr:sp macro="" textlink="">
      <xdr:nvSpPr>
        <xdr:cNvPr id="260" name="円/楕円 259"/>
        <xdr:cNvSpPr/>
      </xdr:nvSpPr>
      <xdr:spPr>
        <a:xfrm>
          <a:off x="1079500" y="167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38354</xdr:rowOff>
    </xdr:from>
    <xdr:ext cx="534377" cy="259045"/>
    <xdr:sp macro="" textlink="">
      <xdr:nvSpPr>
        <xdr:cNvPr id="261" name="テキスト ボックス 260"/>
        <xdr:cNvSpPr txBox="1"/>
      </xdr:nvSpPr>
      <xdr:spPr>
        <a:xfrm>
          <a:off x="863111" y="164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98266</xdr:rowOff>
    </xdr:from>
    <xdr:to>
      <xdr:col>15</xdr:col>
      <xdr:colOff>180975</xdr:colOff>
      <xdr:row>36</xdr:row>
      <xdr:rowOff>112763</xdr:rowOff>
    </xdr:to>
    <xdr:cxnSp macro="">
      <xdr:nvCxnSpPr>
        <xdr:cNvPr id="291" name="直線コネクタ 290"/>
        <xdr:cNvCxnSpPr/>
      </xdr:nvCxnSpPr>
      <xdr:spPr>
        <a:xfrm flipV="1">
          <a:off x="9639300" y="6270466"/>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112763</xdr:rowOff>
    </xdr:from>
    <xdr:to>
      <xdr:col>14</xdr:col>
      <xdr:colOff>28575</xdr:colOff>
      <xdr:row>36</xdr:row>
      <xdr:rowOff>148196</xdr:rowOff>
    </xdr:to>
    <xdr:cxnSp macro="">
      <xdr:nvCxnSpPr>
        <xdr:cNvPr id="294" name="直線コネクタ 293"/>
        <xdr:cNvCxnSpPr/>
      </xdr:nvCxnSpPr>
      <xdr:spPr>
        <a:xfrm flipV="1">
          <a:off x="8750300" y="628496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103200</xdr:rowOff>
    </xdr:from>
    <xdr:to>
      <xdr:col>12</xdr:col>
      <xdr:colOff>511175</xdr:colOff>
      <xdr:row>36</xdr:row>
      <xdr:rowOff>148196</xdr:rowOff>
    </xdr:to>
    <xdr:cxnSp macro="">
      <xdr:nvCxnSpPr>
        <xdr:cNvPr id="297" name="直線コネクタ 296"/>
        <xdr:cNvCxnSpPr/>
      </xdr:nvCxnSpPr>
      <xdr:spPr>
        <a:xfrm>
          <a:off x="7861300" y="6275400"/>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90894</xdr:rowOff>
    </xdr:from>
    <xdr:to>
      <xdr:col>11</xdr:col>
      <xdr:colOff>307975</xdr:colOff>
      <xdr:row>36</xdr:row>
      <xdr:rowOff>103200</xdr:rowOff>
    </xdr:to>
    <xdr:cxnSp macro="">
      <xdr:nvCxnSpPr>
        <xdr:cNvPr id="300" name="直線コネクタ 299"/>
        <xdr:cNvCxnSpPr/>
      </xdr:nvCxnSpPr>
      <xdr:spPr>
        <a:xfrm>
          <a:off x="6972300" y="626309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47466</xdr:rowOff>
    </xdr:from>
    <xdr:to>
      <xdr:col>15</xdr:col>
      <xdr:colOff>231775</xdr:colOff>
      <xdr:row>36</xdr:row>
      <xdr:rowOff>149066</xdr:rowOff>
    </xdr:to>
    <xdr:sp macro="" textlink="">
      <xdr:nvSpPr>
        <xdr:cNvPr id="310" name="円/楕円 309"/>
        <xdr:cNvSpPr/>
      </xdr:nvSpPr>
      <xdr:spPr>
        <a:xfrm>
          <a:off x="104267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25893</xdr:rowOff>
    </xdr:from>
    <xdr:ext cx="534377" cy="259045"/>
    <xdr:sp macro="" textlink="">
      <xdr:nvSpPr>
        <xdr:cNvPr id="311" name="補助費等該当値テキスト"/>
        <xdr:cNvSpPr txBox="1"/>
      </xdr:nvSpPr>
      <xdr:spPr>
        <a:xfrm>
          <a:off x="10528300" y="61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61963</xdr:rowOff>
    </xdr:from>
    <xdr:to>
      <xdr:col>14</xdr:col>
      <xdr:colOff>79375</xdr:colOff>
      <xdr:row>36</xdr:row>
      <xdr:rowOff>163563</xdr:rowOff>
    </xdr:to>
    <xdr:sp macro="" textlink="">
      <xdr:nvSpPr>
        <xdr:cNvPr id="312" name="円/楕円 311"/>
        <xdr:cNvSpPr/>
      </xdr:nvSpPr>
      <xdr:spPr>
        <a:xfrm>
          <a:off x="9588500" y="62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8640</xdr:rowOff>
    </xdr:from>
    <xdr:ext cx="534377" cy="259045"/>
    <xdr:sp macro="" textlink="">
      <xdr:nvSpPr>
        <xdr:cNvPr id="313" name="テキスト ボックス 312"/>
        <xdr:cNvSpPr txBox="1"/>
      </xdr:nvSpPr>
      <xdr:spPr>
        <a:xfrm>
          <a:off x="9372111" y="6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97396</xdr:rowOff>
    </xdr:from>
    <xdr:to>
      <xdr:col>12</xdr:col>
      <xdr:colOff>561975</xdr:colOff>
      <xdr:row>37</xdr:row>
      <xdr:rowOff>27546</xdr:rowOff>
    </xdr:to>
    <xdr:sp macro="" textlink="">
      <xdr:nvSpPr>
        <xdr:cNvPr id="314" name="円/楕円 313"/>
        <xdr:cNvSpPr/>
      </xdr:nvSpPr>
      <xdr:spPr>
        <a:xfrm>
          <a:off x="8699500" y="62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18673</xdr:rowOff>
    </xdr:from>
    <xdr:ext cx="534377" cy="259045"/>
    <xdr:sp macro="" textlink="">
      <xdr:nvSpPr>
        <xdr:cNvPr id="315" name="テキスト ボックス 314"/>
        <xdr:cNvSpPr txBox="1"/>
      </xdr:nvSpPr>
      <xdr:spPr>
        <a:xfrm>
          <a:off x="8483111" y="63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52400</xdr:rowOff>
    </xdr:from>
    <xdr:to>
      <xdr:col>11</xdr:col>
      <xdr:colOff>358775</xdr:colOff>
      <xdr:row>36</xdr:row>
      <xdr:rowOff>154000</xdr:rowOff>
    </xdr:to>
    <xdr:sp macro="" textlink="">
      <xdr:nvSpPr>
        <xdr:cNvPr id="316" name="円/楕円 315"/>
        <xdr:cNvSpPr/>
      </xdr:nvSpPr>
      <xdr:spPr>
        <a:xfrm>
          <a:off x="7810500" y="62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170527</xdr:rowOff>
    </xdr:from>
    <xdr:ext cx="534377" cy="259045"/>
    <xdr:sp macro="" textlink="">
      <xdr:nvSpPr>
        <xdr:cNvPr id="317" name="テキスト ボックス 316"/>
        <xdr:cNvSpPr txBox="1"/>
      </xdr:nvSpPr>
      <xdr:spPr>
        <a:xfrm>
          <a:off x="7594111" y="59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40094</xdr:rowOff>
    </xdr:from>
    <xdr:to>
      <xdr:col>10</xdr:col>
      <xdr:colOff>155575</xdr:colOff>
      <xdr:row>36</xdr:row>
      <xdr:rowOff>141694</xdr:rowOff>
    </xdr:to>
    <xdr:sp macro="" textlink="">
      <xdr:nvSpPr>
        <xdr:cNvPr id="318" name="円/楕円 317"/>
        <xdr:cNvSpPr/>
      </xdr:nvSpPr>
      <xdr:spPr>
        <a:xfrm>
          <a:off x="6921500" y="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158221</xdr:rowOff>
    </xdr:from>
    <xdr:ext cx="534377" cy="259045"/>
    <xdr:sp macro="" textlink="">
      <xdr:nvSpPr>
        <xdr:cNvPr id="319" name="テキスト ボックス 318"/>
        <xdr:cNvSpPr txBox="1"/>
      </xdr:nvSpPr>
      <xdr:spPr>
        <a:xfrm>
          <a:off x="6705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79187</xdr:rowOff>
    </xdr:from>
    <xdr:to>
      <xdr:col>15</xdr:col>
      <xdr:colOff>180975</xdr:colOff>
      <xdr:row>58</xdr:row>
      <xdr:rowOff>111728</xdr:rowOff>
    </xdr:to>
    <xdr:cxnSp macro="">
      <xdr:nvCxnSpPr>
        <xdr:cNvPr id="348" name="直線コネクタ 347"/>
        <xdr:cNvCxnSpPr/>
      </xdr:nvCxnSpPr>
      <xdr:spPr>
        <a:xfrm>
          <a:off x="9639300" y="10023287"/>
          <a:ext cx="838200" cy="3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79187</xdr:rowOff>
    </xdr:from>
    <xdr:to>
      <xdr:col>14</xdr:col>
      <xdr:colOff>28575</xdr:colOff>
      <xdr:row>58</xdr:row>
      <xdr:rowOff>129230</xdr:rowOff>
    </xdr:to>
    <xdr:cxnSp macro="">
      <xdr:nvCxnSpPr>
        <xdr:cNvPr id="351" name="直線コネクタ 350"/>
        <xdr:cNvCxnSpPr/>
      </xdr:nvCxnSpPr>
      <xdr:spPr>
        <a:xfrm flipV="1">
          <a:off x="8750300" y="10023287"/>
          <a:ext cx="889000" cy="5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129230</xdr:rowOff>
    </xdr:from>
    <xdr:to>
      <xdr:col>12</xdr:col>
      <xdr:colOff>511175</xdr:colOff>
      <xdr:row>58</xdr:row>
      <xdr:rowOff>167466</xdr:rowOff>
    </xdr:to>
    <xdr:cxnSp macro="">
      <xdr:nvCxnSpPr>
        <xdr:cNvPr id="354" name="直線コネクタ 353"/>
        <xdr:cNvCxnSpPr/>
      </xdr:nvCxnSpPr>
      <xdr:spPr>
        <a:xfrm flipV="1">
          <a:off x="7861300" y="10073330"/>
          <a:ext cx="889000" cy="3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167080</xdr:rowOff>
    </xdr:from>
    <xdr:to>
      <xdr:col>11</xdr:col>
      <xdr:colOff>307975</xdr:colOff>
      <xdr:row>58</xdr:row>
      <xdr:rowOff>167466</xdr:rowOff>
    </xdr:to>
    <xdr:cxnSp macro="">
      <xdr:nvCxnSpPr>
        <xdr:cNvPr id="357" name="直線コネクタ 356"/>
        <xdr:cNvCxnSpPr/>
      </xdr:nvCxnSpPr>
      <xdr:spPr>
        <a:xfrm>
          <a:off x="6972300" y="10111180"/>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60928</xdr:rowOff>
    </xdr:from>
    <xdr:to>
      <xdr:col>15</xdr:col>
      <xdr:colOff>231775</xdr:colOff>
      <xdr:row>58</xdr:row>
      <xdr:rowOff>162528</xdr:rowOff>
    </xdr:to>
    <xdr:sp macro="" textlink="">
      <xdr:nvSpPr>
        <xdr:cNvPr id="367" name="円/楕円 366"/>
        <xdr:cNvSpPr/>
      </xdr:nvSpPr>
      <xdr:spPr>
        <a:xfrm>
          <a:off x="10426700" y="10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28387</xdr:rowOff>
    </xdr:from>
    <xdr:to>
      <xdr:col>14</xdr:col>
      <xdr:colOff>79375</xdr:colOff>
      <xdr:row>58</xdr:row>
      <xdr:rowOff>129987</xdr:rowOff>
    </xdr:to>
    <xdr:sp macro="" textlink="">
      <xdr:nvSpPr>
        <xdr:cNvPr id="369" name="円/楕円 368"/>
        <xdr:cNvSpPr/>
      </xdr:nvSpPr>
      <xdr:spPr>
        <a:xfrm>
          <a:off x="9588500" y="99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146514</xdr:rowOff>
    </xdr:from>
    <xdr:ext cx="599010" cy="259045"/>
    <xdr:sp macro="" textlink="">
      <xdr:nvSpPr>
        <xdr:cNvPr id="370" name="テキスト ボックス 369"/>
        <xdr:cNvSpPr txBox="1"/>
      </xdr:nvSpPr>
      <xdr:spPr>
        <a:xfrm>
          <a:off x="9339794" y="974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78430</xdr:rowOff>
    </xdr:from>
    <xdr:to>
      <xdr:col>12</xdr:col>
      <xdr:colOff>561975</xdr:colOff>
      <xdr:row>59</xdr:row>
      <xdr:rowOff>8580</xdr:rowOff>
    </xdr:to>
    <xdr:sp macro="" textlink="">
      <xdr:nvSpPr>
        <xdr:cNvPr id="371" name="円/楕円 370"/>
        <xdr:cNvSpPr/>
      </xdr:nvSpPr>
      <xdr:spPr>
        <a:xfrm>
          <a:off x="8699500" y="100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25107</xdr:rowOff>
    </xdr:from>
    <xdr:ext cx="534377" cy="259045"/>
    <xdr:sp macro="" textlink="">
      <xdr:nvSpPr>
        <xdr:cNvPr id="372" name="テキスト ボックス 371"/>
        <xdr:cNvSpPr txBox="1"/>
      </xdr:nvSpPr>
      <xdr:spPr>
        <a:xfrm>
          <a:off x="8483111" y="97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116666</xdr:rowOff>
    </xdr:from>
    <xdr:to>
      <xdr:col>11</xdr:col>
      <xdr:colOff>358775</xdr:colOff>
      <xdr:row>59</xdr:row>
      <xdr:rowOff>46816</xdr:rowOff>
    </xdr:to>
    <xdr:sp macro="" textlink="">
      <xdr:nvSpPr>
        <xdr:cNvPr id="373" name="円/楕円 372"/>
        <xdr:cNvSpPr/>
      </xdr:nvSpPr>
      <xdr:spPr>
        <a:xfrm>
          <a:off x="7810500" y="100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37943</xdr:rowOff>
    </xdr:from>
    <xdr:ext cx="534377" cy="259045"/>
    <xdr:sp macro="" textlink="">
      <xdr:nvSpPr>
        <xdr:cNvPr id="374" name="テキスト ボックス 373"/>
        <xdr:cNvSpPr txBox="1"/>
      </xdr:nvSpPr>
      <xdr:spPr>
        <a:xfrm>
          <a:off x="7594111" y="101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116280</xdr:rowOff>
    </xdr:from>
    <xdr:to>
      <xdr:col>10</xdr:col>
      <xdr:colOff>155575</xdr:colOff>
      <xdr:row>59</xdr:row>
      <xdr:rowOff>46430</xdr:rowOff>
    </xdr:to>
    <xdr:sp macro="" textlink="">
      <xdr:nvSpPr>
        <xdr:cNvPr id="375" name="円/楕円 374"/>
        <xdr:cNvSpPr/>
      </xdr:nvSpPr>
      <xdr:spPr>
        <a:xfrm>
          <a:off x="6921500" y="100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37557</xdr:rowOff>
    </xdr:from>
    <xdr:ext cx="534377" cy="259045"/>
    <xdr:sp macro="" textlink="">
      <xdr:nvSpPr>
        <xdr:cNvPr id="376" name="テキスト ボックス 375"/>
        <xdr:cNvSpPr txBox="1"/>
      </xdr:nvSpPr>
      <xdr:spPr>
        <a:xfrm>
          <a:off x="6705111" y="101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102992</xdr:rowOff>
    </xdr:from>
    <xdr:to>
      <xdr:col>15</xdr:col>
      <xdr:colOff>180975</xdr:colOff>
      <xdr:row>78</xdr:row>
      <xdr:rowOff>149366</xdr:rowOff>
    </xdr:to>
    <xdr:cxnSp macro="">
      <xdr:nvCxnSpPr>
        <xdr:cNvPr id="405" name="直線コネクタ 404"/>
        <xdr:cNvCxnSpPr/>
      </xdr:nvCxnSpPr>
      <xdr:spPr>
        <a:xfrm>
          <a:off x="9639300" y="13476092"/>
          <a:ext cx="8382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98566</xdr:rowOff>
    </xdr:from>
    <xdr:to>
      <xdr:col>15</xdr:col>
      <xdr:colOff>231775</xdr:colOff>
      <xdr:row>79</xdr:row>
      <xdr:rowOff>28716</xdr:rowOff>
    </xdr:to>
    <xdr:sp macro="" textlink="">
      <xdr:nvSpPr>
        <xdr:cNvPr id="415" name="円/楕円 414"/>
        <xdr:cNvSpPr/>
      </xdr:nvSpPr>
      <xdr:spPr>
        <a:xfrm>
          <a:off x="10426700" y="134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52192</xdr:rowOff>
    </xdr:from>
    <xdr:to>
      <xdr:col>14</xdr:col>
      <xdr:colOff>79375</xdr:colOff>
      <xdr:row>78</xdr:row>
      <xdr:rowOff>153792</xdr:rowOff>
    </xdr:to>
    <xdr:sp macro="" textlink="">
      <xdr:nvSpPr>
        <xdr:cNvPr id="417" name="円/楕円 416"/>
        <xdr:cNvSpPr/>
      </xdr:nvSpPr>
      <xdr:spPr>
        <a:xfrm>
          <a:off x="9588500" y="134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170319</xdr:rowOff>
    </xdr:from>
    <xdr:ext cx="534377" cy="259045"/>
    <xdr:sp macro="" textlink="">
      <xdr:nvSpPr>
        <xdr:cNvPr id="418" name="テキスト ボックス 417"/>
        <xdr:cNvSpPr txBox="1"/>
      </xdr:nvSpPr>
      <xdr:spPr>
        <a:xfrm>
          <a:off x="9372111" y="132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59827</xdr:rowOff>
    </xdr:from>
    <xdr:to>
      <xdr:col>15</xdr:col>
      <xdr:colOff>180975</xdr:colOff>
      <xdr:row>97</xdr:row>
      <xdr:rowOff>104778</xdr:rowOff>
    </xdr:to>
    <xdr:cxnSp macro="">
      <xdr:nvCxnSpPr>
        <xdr:cNvPr id="447" name="直線コネクタ 446"/>
        <xdr:cNvCxnSpPr/>
      </xdr:nvCxnSpPr>
      <xdr:spPr>
        <a:xfrm flipV="1">
          <a:off x="9639300" y="16690477"/>
          <a:ext cx="8382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9027</xdr:rowOff>
    </xdr:from>
    <xdr:to>
      <xdr:col>15</xdr:col>
      <xdr:colOff>231775</xdr:colOff>
      <xdr:row>97</xdr:row>
      <xdr:rowOff>110627</xdr:rowOff>
    </xdr:to>
    <xdr:sp macro="" textlink="">
      <xdr:nvSpPr>
        <xdr:cNvPr id="457" name="円/楕円 456"/>
        <xdr:cNvSpPr/>
      </xdr:nvSpPr>
      <xdr:spPr>
        <a:xfrm>
          <a:off x="10426700" y="166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31904</xdr:rowOff>
    </xdr:from>
    <xdr:ext cx="534377" cy="259045"/>
    <xdr:sp macro="" textlink="">
      <xdr:nvSpPr>
        <xdr:cNvPr id="458" name="普通建設事業費 （ うち更新整備　）該当値テキスト"/>
        <xdr:cNvSpPr txBox="1"/>
      </xdr:nvSpPr>
      <xdr:spPr>
        <a:xfrm>
          <a:off x="10528300" y="1649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53978</xdr:rowOff>
    </xdr:from>
    <xdr:to>
      <xdr:col>14</xdr:col>
      <xdr:colOff>79375</xdr:colOff>
      <xdr:row>97</xdr:row>
      <xdr:rowOff>155578</xdr:rowOff>
    </xdr:to>
    <xdr:sp macro="" textlink="">
      <xdr:nvSpPr>
        <xdr:cNvPr id="459" name="円/楕円 458"/>
        <xdr:cNvSpPr/>
      </xdr:nvSpPr>
      <xdr:spPr>
        <a:xfrm>
          <a:off x="9588500" y="166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655</xdr:rowOff>
    </xdr:from>
    <xdr:ext cx="534377" cy="259045"/>
    <xdr:sp macro="" textlink="">
      <xdr:nvSpPr>
        <xdr:cNvPr id="460" name="テキスト ボックス 459"/>
        <xdr:cNvSpPr txBox="1"/>
      </xdr:nvSpPr>
      <xdr:spPr>
        <a:xfrm>
          <a:off x="9372111" y="164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151706</xdr:rowOff>
    </xdr:from>
    <xdr:to>
      <xdr:col>23</xdr:col>
      <xdr:colOff>517525</xdr:colOff>
      <xdr:row>37</xdr:row>
      <xdr:rowOff>4963</xdr:rowOff>
    </xdr:to>
    <xdr:cxnSp macro="">
      <xdr:nvCxnSpPr>
        <xdr:cNvPr id="487" name="直線コネクタ 486"/>
        <xdr:cNvCxnSpPr/>
      </xdr:nvCxnSpPr>
      <xdr:spPr>
        <a:xfrm>
          <a:off x="15481300" y="5809556"/>
          <a:ext cx="838200" cy="5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151706</xdr:rowOff>
    </xdr:from>
    <xdr:to>
      <xdr:col>22</xdr:col>
      <xdr:colOff>365125</xdr:colOff>
      <xdr:row>36</xdr:row>
      <xdr:rowOff>145241</xdr:rowOff>
    </xdr:to>
    <xdr:cxnSp macro="">
      <xdr:nvCxnSpPr>
        <xdr:cNvPr id="490" name="直線コネクタ 489"/>
        <xdr:cNvCxnSpPr/>
      </xdr:nvCxnSpPr>
      <xdr:spPr>
        <a:xfrm flipV="1">
          <a:off x="14592300" y="5809556"/>
          <a:ext cx="889000" cy="50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75774</xdr:rowOff>
    </xdr:from>
    <xdr:to>
      <xdr:col>21</xdr:col>
      <xdr:colOff>161925</xdr:colOff>
      <xdr:row>36</xdr:row>
      <xdr:rowOff>145241</xdr:rowOff>
    </xdr:to>
    <xdr:cxnSp macro="">
      <xdr:nvCxnSpPr>
        <xdr:cNvPr id="493" name="直線コネクタ 492"/>
        <xdr:cNvCxnSpPr/>
      </xdr:nvCxnSpPr>
      <xdr:spPr>
        <a:xfrm>
          <a:off x="13703300" y="6247974"/>
          <a:ext cx="889000" cy="6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75774</xdr:rowOff>
    </xdr:from>
    <xdr:to>
      <xdr:col>19</xdr:col>
      <xdr:colOff>644525</xdr:colOff>
      <xdr:row>36</xdr:row>
      <xdr:rowOff>152785</xdr:rowOff>
    </xdr:to>
    <xdr:cxnSp macro="">
      <xdr:nvCxnSpPr>
        <xdr:cNvPr id="496" name="直線コネクタ 495"/>
        <xdr:cNvCxnSpPr/>
      </xdr:nvCxnSpPr>
      <xdr:spPr>
        <a:xfrm flipV="1">
          <a:off x="12814300" y="6247974"/>
          <a:ext cx="889000" cy="7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125613</xdr:rowOff>
    </xdr:from>
    <xdr:to>
      <xdr:col>23</xdr:col>
      <xdr:colOff>568325</xdr:colOff>
      <xdr:row>37</xdr:row>
      <xdr:rowOff>55763</xdr:rowOff>
    </xdr:to>
    <xdr:sp macro="" textlink="">
      <xdr:nvSpPr>
        <xdr:cNvPr id="506" name="円/楕円 505"/>
        <xdr:cNvSpPr/>
      </xdr:nvSpPr>
      <xdr:spPr>
        <a:xfrm>
          <a:off x="16268700" y="6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148490</xdr:rowOff>
    </xdr:from>
    <xdr:ext cx="534377" cy="259045"/>
    <xdr:sp macro="" textlink="">
      <xdr:nvSpPr>
        <xdr:cNvPr id="507" name="災害復旧事業費該当値テキスト"/>
        <xdr:cNvSpPr txBox="1"/>
      </xdr:nvSpPr>
      <xdr:spPr>
        <a:xfrm>
          <a:off x="16370300" y="614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33,485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100906</xdr:rowOff>
    </xdr:from>
    <xdr:to>
      <xdr:col>22</xdr:col>
      <xdr:colOff>415925</xdr:colOff>
      <xdr:row>34</xdr:row>
      <xdr:rowOff>31056</xdr:rowOff>
    </xdr:to>
    <xdr:sp macro="" textlink="">
      <xdr:nvSpPr>
        <xdr:cNvPr id="508" name="円/楕円 507"/>
        <xdr:cNvSpPr/>
      </xdr:nvSpPr>
      <xdr:spPr>
        <a:xfrm>
          <a:off x="15430500" y="57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47583</xdr:rowOff>
    </xdr:from>
    <xdr:ext cx="534377" cy="259045"/>
    <xdr:sp macro="" textlink="">
      <xdr:nvSpPr>
        <xdr:cNvPr id="509" name="テキスト ボックス 508"/>
        <xdr:cNvSpPr txBox="1"/>
      </xdr:nvSpPr>
      <xdr:spPr>
        <a:xfrm>
          <a:off x="15214111" y="55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94441</xdr:rowOff>
    </xdr:from>
    <xdr:to>
      <xdr:col>21</xdr:col>
      <xdr:colOff>212725</xdr:colOff>
      <xdr:row>37</xdr:row>
      <xdr:rowOff>24591</xdr:rowOff>
    </xdr:to>
    <xdr:sp macro="" textlink="">
      <xdr:nvSpPr>
        <xdr:cNvPr id="510" name="円/楕円 509"/>
        <xdr:cNvSpPr/>
      </xdr:nvSpPr>
      <xdr:spPr>
        <a:xfrm>
          <a:off x="14541500" y="626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41118</xdr:rowOff>
    </xdr:from>
    <xdr:ext cx="534377" cy="259045"/>
    <xdr:sp macro="" textlink="">
      <xdr:nvSpPr>
        <xdr:cNvPr id="511" name="テキスト ボックス 510"/>
        <xdr:cNvSpPr txBox="1"/>
      </xdr:nvSpPr>
      <xdr:spPr>
        <a:xfrm>
          <a:off x="14325111" y="60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24974</xdr:rowOff>
    </xdr:from>
    <xdr:to>
      <xdr:col>20</xdr:col>
      <xdr:colOff>9525</xdr:colOff>
      <xdr:row>36</xdr:row>
      <xdr:rowOff>126574</xdr:rowOff>
    </xdr:to>
    <xdr:sp macro="" textlink="">
      <xdr:nvSpPr>
        <xdr:cNvPr id="512" name="円/楕円 511"/>
        <xdr:cNvSpPr/>
      </xdr:nvSpPr>
      <xdr:spPr>
        <a:xfrm>
          <a:off x="13652500" y="61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143101</xdr:rowOff>
    </xdr:from>
    <xdr:ext cx="534377" cy="259045"/>
    <xdr:sp macro="" textlink="">
      <xdr:nvSpPr>
        <xdr:cNvPr id="513" name="テキスト ボックス 512"/>
        <xdr:cNvSpPr txBox="1"/>
      </xdr:nvSpPr>
      <xdr:spPr>
        <a:xfrm>
          <a:off x="13436111" y="59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101985</xdr:rowOff>
    </xdr:from>
    <xdr:to>
      <xdr:col>18</xdr:col>
      <xdr:colOff>492125</xdr:colOff>
      <xdr:row>37</xdr:row>
      <xdr:rowOff>32135</xdr:rowOff>
    </xdr:to>
    <xdr:sp macro="" textlink="">
      <xdr:nvSpPr>
        <xdr:cNvPr id="514" name="円/楕円 513"/>
        <xdr:cNvSpPr/>
      </xdr:nvSpPr>
      <xdr:spPr>
        <a:xfrm>
          <a:off x="12763500" y="62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48662</xdr:rowOff>
    </xdr:from>
    <xdr:ext cx="534377" cy="259045"/>
    <xdr:sp macro="" textlink="">
      <xdr:nvSpPr>
        <xdr:cNvPr id="515" name="テキスト ボックス 514"/>
        <xdr:cNvSpPr txBox="1"/>
      </xdr:nvSpPr>
      <xdr:spPr>
        <a:xfrm>
          <a:off x="12547111" y="60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29654</xdr:rowOff>
    </xdr:from>
    <xdr:to>
      <xdr:col>23</xdr:col>
      <xdr:colOff>517525</xdr:colOff>
      <xdr:row>76</xdr:row>
      <xdr:rowOff>67983</xdr:rowOff>
    </xdr:to>
    <xdr:cxnSp macro="">
      <xdr:nvCxnSpPr>
        <xdr:cNvPr id="593" name="直線コネクタ 592"/>
        <xdr:cNvCxnSpPr/>
      </xdr:nvCxnSpPr>
      <xdr:spPr>
        <a:xfrm>
          <a:off x="15481300" y="13059854"/>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155550</xdr:rowOff>
    </xdr:from>
    <xdr:to>
      <xdr:col>22</xdr:col>
      <xdr:colOff>365125</xdr:colOff>
      <xdr:row>76</xdr:row>
      <xdr:rowOff>29654</xdr:rowOff>
    </xdr:to>
    <xdr:cxnSp macro="">
      <xdr:nvCxnSpPr>
        <xdr:cNvPr id="596" name="直線コネクタ 595"/>
        <xdr:cNvCxnSpPr/>
      </xdr:nvCxnSpPr>
      <xdr:spPr>
        <a:xfrm>
          <a:off x="14592300" y="13014300"/>
          <a:ext cx="889000" cy="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155550</xdr:rowOff>
    </xdr:from>
    <xdr:to>
      <xdr:col>21</xdr:col>
      <xdr:colOff>161925</xdr:colOff>
      <xdr:row>76</xdr:row>
      <xdr:rowOff>33858</xdr:rowOff>
    </xdr:to>
    <xdr:cxnSp macro="">
      <xdr:nvCxnSpPr>
        <xdr:cNvPr id="599" name="直線コネクタ 598"/>
        <xdr:cNvCxnSpPr/>
      </xdr:nvCxnSpPr>
      <xdr:spPr>
        <a:xfrm flipV="1">
          <a:off x="13703300" y="1301430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33858</xdr:rowOff>
    </xdr:from>
    <xdr:to>
      <xdr:col>19</xdr:col>
      <xdr:colOff>644525</xdr:colOff>
      <xdr:row>76</xdr:row>
      <xdr:rowOff>41503</xdr:rowOff>
    </xdr:to>
    <xdr:cxnSp macro="">
      <xdr:nvCxnSpPr>
        <xdr:cNvPr id="602" name="直線コネクタ 601"/>
        <xdr:cNvCxnSpPr/>
      </xdr:nvCxnSpPr>
      <xdr:spPr>
        <a:xfrm flipV="1">
          <a:off x="12814300" y="13064058"/>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17183</xdr:rowOff>
    </xdr:from>
    <xdr:to>
      <xdr:col>23</xdr:col>
      <xdr:colOff>568325</xdr:colOff>
      <xdr:row>76</xdr:row>
      <xdr:rowOff>118783</xdr:rowOff>
    </xdr:to>
    <xdr:sp macro="" textlink="">
      <xdr:nvSpPr>
        <xdr:cNvPr id="612" name="円/楕円 611"/>
        <xdr:cNvSpPr/>
      </xdr:nvSpPr>
      <xdr:spPr>
        <a:xfrm>
          <a:off x="16268700" y="130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167060</xdr:rowOff>
    </xdr:from>
    <xdr:ext cx="534377" cy="259045"/>
    <xdr:sp macro="" textlink="">
      <xdr:nvSpPr>
        <xdr:cNvPr id="613" name="公債費該当値テキスト"/>
        <xdr:cNvSpPr txBox="1"/>
      </xdr:nvSpPr>
      <xdr:spPr>
        <a:xfrm>
          <a:off x="16370300" y="130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150304</xdr:rowOff>
    </xdr:from>
    <xdr:to>
      <xdr:col>22</xdr:col>
      <xdr:colOff>415925</xdr:colOff>
      <xdr:row>76</xdr:row>
      <xdr:rowOff>80454</xdr:rowOff>
    </xdr:to>
    <xdr:sp macro="" textlink="">
      <xdr:nvSpPr>
        <xdr:cNvPr id="614" name="円/楕円 613"/>
        <xdr:cNvSpPr/>
      </xdr:nvSpPr>
      <xdr:spPr>
        <a:xfrm>
          <a:off x="15430500" y="130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71581</xdr:rowOff>
    </xdr:from>
    <xdr:ext cx="534377" cy="259045"/>
    <xdr:sp macro="" textlink="">
      <xdr:nvSpPr>
        <xdr:cNvPr id="615" name="テキスト ボックス 614"/>
        <xdr:cNvSpPr txBox="1"/>
      </xdr:nvSpPr>
      <xdr:spPr>
        <a:xfrm>
          <a:off x="15214111" y="131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104749</xdr:rowOff>
    </xdr:from>
    <xdr:to>
      <xdr:col>21</xdr:col>
      <xdr:colOff>212725</xdr:colOff>
      <xdr:row>76</xdr:row>
      <xdr:rowOff>34900</xdr:rowOff>
    </xdr:to>
    <xdr:sp macro="" textlink="">
      <xdr:nvSpPr>
        <xdr:cNvPr id="616" name="円/楕円 615"/>
        <xdr:cNvSpPr/>
      </xdr:nvSpPr>
      <xdr:spPr>
        <a:xfrm>
          <a:off x="14541500" y="12963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51426</xdr:rowOff>
    </xdr:from>
    <xdr:ext cx="534377" cy="259045"/>
    <xdr:sp macro="" textlink="">
      <xdr:nvSpPr>
        <xdr:cNvPr id="617" name="テキスト ボックス 616"/>
        <xdr:cNvSpPr txBox="1"/>
      </xdr:nvSpPr>
      <xdr:spPr>
        <a:xfrm>
          <a:off x="14325111" y="127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154508</xdr:rowOff>
    </xdr:from>
    <xdr:to>
      <xdr:col>20</xdr:col>
      <xdr:colOff>9525</xdr:colOff>
      <xdr:row>76</xdr:row>
      <xdr:rowOff>84658</xdr:rowOff>
    </xdr:to>
    <xdr:sp macro="" textlink="">
      <xdr:nvSpPr>
        <xdr:cNvPr id="618" name="円/楕円 617"/>
        <xdr:cNvSpPr/>
      </xdr:nvSpPr>
      <xdr:spPr>
        <a:xfrm>
          <a:off x="13652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75785</xdr:rowOff>
    </xdr:from>
    <xdr:ext cx="534377" cy="259045"/>
    <xdr:sp macro="" textlink="">
      <xdr:nvSpPr>
        <xdr:cNvPr id="619" name="テキスト ボックス 618"/>
        <xdr:cNvSpPr txBox="1"/>
      </xdr:nvSpPr>
      <xdr:spPr>
        <a:xfrm>
          <a:off x="13436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162153</xdr:rowOff>
    </xdr:from>
    <xdr:to>
      <xdr:col>18</xdr:col>
      <xdr:colOff>492125</xdr:colOff>
      <xdr:row>76</xdr:row>
      <xdr:rowOff>92303</xdr:rowOff>
    </xdr:to>
    <xdr:sp macro="" textlink="">
      <xdr:nvSpPr>
        <xdr:cNvPr id="620" name="円/楕円 619"/>
        <xdr:cNvSpPr/>
      </xdr:nvSpPr>
      <xdr:spPr>
        <a:xfrm>
          <a:off x="12763500" y="130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83430</xdr:rowOff>
    </xdr:from>
    <xdr:ext cx="534377" cy="259045"/>
    <xdr:sp macro="" textlink="">
      <xdr:nvSpPr>
        <xdr:cNvPr id="621" name="テキスト ボックス 620"/>
        <xdr:cNvSpPr txBox="1"/>
      </xdr:nvSpPr>
      <xdr:spPr>
        <a:xfrm>
          <a:off x="12547111" y="131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99875</xdr:rowOff>
    </xdr:from>
    <xdr:to>
      <xdr:col>23</xdr:col>
      <xdr:colOff>517525</xdr:colOff>
      <xdr:row>98</xdr:row>
      <xdr:rowOff>168259</xdr:rowOff>
    </xdr:to>
    <xdr:cxnSp macro="">
      <xdr:nvCxnSpPr>
        <xdr:cNvPr id="650" name="直線コネクタ 649"/>
        <xdr:cNvCxnSpPr/>
      </xdr:nvCxnSpPr>
      <xdr:spPr>
        <a:xfrm>
          <a:off x="15481300" y="16730525"/>
          <a:ext cx="838200" cy="23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73380</xdr:rowOff>
    </xdr:from>
    <xdr:to>
      <xdr:col>22</xdr:col>
      <xdr:colOff>365125</xdr:colOff>
      <xdr:row>97</xdr:row>
      <xdr:rowOff>99875</xdr:rowOff>
    </xdr:to>
    <xdr:cxnSp macro="">
      <xdr:nvCxnSpPr>
        <xdr:cNvPr id="653" name="直線コネクタ 652"/>
        <xdr:cNvCxnSpPr/>
      </xdr:nvCxnSpPr>
      <xdr:spPr>
        <a:xfrm>
          <a:off x="14592300" y="16704030"/>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73380</xdr:rowOff>
    </xdr:from>
    <xdr:to>
      <xdr:col>21</xdr:col>
      <xdr:colOff>161925</xdr:colOff>
      <xdr:row>98</xdr:row>
      <xdr:rowOff>85747</xdr:rowOff>
    </xdr:to>
    <xdr:cxnSp macro="">
      <xdr:nvCxnSpPr>
        <xdr:cNvPr id="656" name="直線コネクタ 655"/>
        <xdr:cNvCxnSpPr/>
      </xdr:nvCxnSpPr>
      <xdr:spPr>
        <a:xfrm flipV="1">
          <a:off x="13703300" y="16704030"/>
          <a:ext cx="889000" cy="18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51575</xdr:rowOff>
    </xdr:from>
    <xdr:to>
      <xdr:col>19</xdr:col>
      <xdr:colOff>644525</xdr:colOff>
      <xdr:row>98</xdr:row>
      <xdr:rowOff>85747</xdr:rowOff>
    </xdr:to>
    <xdr:cxnSp macro="">
      <xdr:nvCxnSpPr>
        <xdr:cNvPr id="659" name="直線コネクタ 658"/>
        <xdr:cNvCxnSpPr/>
      </xdr:nvCxnSpPr>
      <xdr:spPr>
        <a:xfrm>
          <a:off x="12814300" y="16853675"/>
          <a:ext cx="889000" cy="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117459</xdr:rowOff>
    </xdr:from>
    <xdr:to>
      <xdr:col>23</xdr:col>
      <xdr:colOff>568325</xdr:colOff>
      <xdr:row>99</xdr:row>
      <xdr:rowOff>47609</xdr:rowOff>
    </xdr:to>
    <xdr:sp macro="" textlink="">
      <xdr:nvSpPr>
        <xdr:cNvPr id="669" name="円/楕円 668"/>
        <xdr:cNvSpPr/>
      </xdr:nvSpPr>
      <xdr:spPr>
        <a:xfrm>
          <a:off x="16268700" y="169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57816</xdr:rowOff>
    </xdr:from>
    <xdr:ext cx="534377" cy="259045"/>
    <xdr:sp macro="" textlink="">
      <xdr:nvSpPr>
        <xdr:cNvPr id="670" name="積立金該当値テキスト"/>
        <xdr:cNvSpPr txBox="1"/>
      </xdr:nvSpPr>
      <xdr:spPr>
        <a:xfrm>
          <a:off x="16370300" y="168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49075</xdr:rowOff>
    </xdr:from>
    <xdr:to>
      <xdr:col>22</xdr:col>
      <xdr:colOff>415925</xdr:colOff>
      <xdr:row>97</xdr:row>
      <xdr:rowOff>150675</xdr:rowOff>
    </xdr:to>
    <xdr:sp macro="" textlink="">
      <xdr:nvSpPr>
        <xdr:cNvPr id="671" name="円/楕円 670"/>
        <xdr:cNvSpPr/>
      </xdr:nvSpPr>
      <xdr:spPr>
        <a:xfrm>
          <a:off x="15430500" y="166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167202</xdr:rowOff>
    </xdr:from>
    <xdr:ext cx="534377" cy="259045"/>
    <xdr:sp macro="" textlink="">
      <xdr:nvSpPr>
        <xdr:cNvPr id="672" name="テキスト ボックス 671"/>
        <xdr:cNvSpPr txBox="1"/>
      </xdr:nvSpPr>
      <xdr:spPr>
        <a:xfrm>
          <a:off x="15214111" y="164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22580</xdr:rowOff>
    </xdr:from>
    <xdr:to>
      <xdr:col>21</xdr:col>
      <xdr:colOff>212725</xdr:colOff>
      <xdr:row>97</xdr:row>
      <xdr:rowOff>124180</xdr:rowOff>
    </xdr:to>
    <xdr:sp macro="" textlink="">
      <xdr:nvSpPr>
        <xdr:cNvPr id="673" name="円/楕円 672"/>
        <xdr:cNvSpPr/>
      </xdr:nvSpPr>
      <xdr:spPr>
        <a:xfrm>
          <a:off x="14541500" y="16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140707</xdr:rowOff>
    </xdr:from>
    <xdr:ext cx="534377" cy="259045"/>
    <xdr:sp macro="" textlink="">
      <xdr:nvSpPr>
        <xdr:cNvPr id="674" name="テキスト ボックス 673"/>
        <xdr:cNvSpPr txBox="1"/>
      </xdr:nvSpPr>
      <xdr:spPr>
        <a:xfrm>
          <a:off x="14325111" y="164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34947</xdr:rowOff>
    </xdr:from>
    <xdr:to>
      <xdr:col>20</xdr:col>
      <xdr:colOff>9525</xdr:colOff>
      <xdr:row>98</xdr:row>
      <xdr:rowOff>136547</xdr:rowOff>
    </xdr:to>
    <xdr:sp macro="" textlink="">
      <xdr:nvSpPr>
        <xdr:cNvPr id="675" name="円/楕円 674"/>
        <xdr:cNvSpPr/>
      </xdr:nvSpPr>
      <xdr:spPr>
        <a:xfrm>
          <a:off x="13652500" y="16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153074</xdr:rowOff>
    </xdr:from>
    <xdr:ext cx="534377" cy="259045"/>
    <xdr:sp macro="" textlink="">
      <xdr:nvSpPr>
        <xdr:cNvPr id="676" name="テキスト ボックス 675"/>
        <xdr:cNvSpPr txBox="1"/>
      </xdr:nvSpPr>
      <xdr:spPr>
        <a:xfrm>
          <a:off x="13436111" y="1661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775</xdr:rowOff>
    </xdr:from>
    <xdr:to>
      <xdr:col>18</xdr:col>
      <xdr:colOff>492125</xdr:colOff>
      <xdr:row>98</xdr:row>
      <xdr:rowOff>102375</xdr:rowOff>
    </xdr:to>
    <xdr:sp macro="" textlink="">
      <xdr:nvSpPr>
        <xdr:cNvPr id="677" name="円/楕円 676"/>
        <xdr:cNvSpPr/>
      </xdr:nvSpPr>
      <xdr:spPr>
        <a:xfrm>
          <a:off x="127635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118902</xdr:rowOff>
    </xdr:from>
    <xdr:ext cx="534377" cy="259045"/>
    <xdr:sp macro="" textlink="">
      <xdr:nvSpPr>
        <xdr:cNvPr id="678" name="テキスト ボックス 677"/>
        <xdr:cNvSpPr txBox="1"/>
      </xdr:nvSpPr>
      <xdr:spPr>
        <a:xfrm>
          <a:off x="12547111" y="165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6026</xdr:rowOff>
    </xdr:from>
    <xdr:to>
      <xdr:col>32</xdr:col>
      <xdr:colOff>187325</xdr:colOff>
      <xdr:row>37</xdr:row>
      <xdr:rowOff>43574</xdr:rowOff>
    </xdr:to>
    <xdr:cxnSp macro="">
      <xdr:nvCxnSpPr>
        <xdr:cNvPr id="703" name="直線コネクタ 702"/>
        <xdr:cNvCxnSpPr/>
      </xdr:nvCxnSpPr>
      <xdr:spPr>
        <a:xfrm flipV="1">
          <a:off x="21323300" y="6349676"/>
          <a:ext cx="8382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27457</xdr:rowOff>
    </xdr:from>
    <xdr:to>
      <xdr:col>31</xdr:col>
      <xdr:colOff>34925</xdr:colOff>
      <xdr:row>37</xdr:row>
      <xdr:rowOff>43574</xdr:rowOff>
    </xdr:to>
    <xdr:cxnSp macro="">
      <xdr:nvCxnSpPr>
        <xdr:cNvPr id="706" name="直線コネクタ 705"/>
        <xdr:cNvCxnSpPr/>
      </xdr:nvCxnSpPr>
      <xdr:spPr>
        <a:xfrm>
          <a:off x="20434300" y="6371107"/>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108953</xdr:rowOff>
    </xdr:from>
    <xdr:to>
      <xdr:col>29</xdr:col>
      <xdr:colOff>517525</xdr:colOff>
      <xdr:row>37</xdr:row>
      <xdr:rowOff>27457</xdr:rowOff>
    </xdr:to>
    <xdr:cxnSp macro="">
      <xdr:nvCxnSpPr>
        <xdr:cNvPr id="709" name="直線コネクタ 708"/>
        <xdr:cNvCxnSpPr/>
      </xdr:nvCxnSpPr>
      <xdr:spPr>
        <a:xfrm>
          <a:off x="19545300" y="5766803"/>
          <a:ext cx="889000" cy="6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108953</xdr:rowOff>
    </xdr:from>
    <xdr:to>
      <xdr:col>28</xdr:col>
      <xdr:colOff>314325</xdr:colOff>
      <xdr:row>37</xdr:row>
      <xdr:rowOff>43745</xdr:rowOff>
    </xdr:to>
    <xdr:cxnSp macro="">
      <xdr:nvCxnSpPr>
        <xdr:cNvPr id="712" name="直線コネクタ 711"/>
        <xdr:cNvCxnSpPr/>
      </xdr:nvCxnSpPr>
      <xdr:spPr>
        <a:xfrm flipV="1">
          <a:off x="18656300" y="5766803"/>
          <a:ext cx="889000" cy="6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126676</xdr:rowOff>
    </xdr:from>
    <xdr:to>
      <xdr:col>32</xdr:col>
      <xdr:colOff>238125</xdr:colOff>
      <xdr:row>37</xdr:row>
      <xdr:rowOff>56826</xdr:rowOff>
    </xdr:to>
    <xdr:sp macro="" textlink="">
      <xdr:nvSpPr>
        <xdr:cNvPr id="722" name="円/楕円 721"/>
        <xdr:cNvSpPr/>
      </xdr:nvSpPr>
      <xdr:spPr>
        <a:xfrm>
          <a:off x="22110700" y="62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149553</xdr:rowOff>
    </xdr:from>
    <xdr:ext cx="469744" cy="259045"/>
    <xdr:sp macro="" textlink="">
      <xdr:nvSpPr>
        <xdr:cNvPr id="723" name="投資及び出資金該当値テキスト"/>
        <xdr:cNvSpPr txBox="1"/>
      </xdr:nvSpPr>
      <xdr:spPr>
        <a:xfrm>
          <a:off x="22212300" y="615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164224</xdr:rowOff>
    </xdr:from>
    <xdr:to>
      <xdr:col>31</xdr:col>
      <xdr:colOff>85725</xdr:colOff>
      <xdr:row>37</xdr:row>
      <xdr:rowOff>94374</xdr:rowOff>
    </xdr:to>
    <xdr:sp macro="" textlink="">
      <xdr:nvSpPr>
        <xdr:cNvPr id="724" name="円/楕円 723"/>
        <xdr:cNvSpPr/>
      </xdr:nvSpPr>
      <xdr:spPr>
        <a:xfrm>
          <a:off x="21272500" y="63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110901</xdr:rowOff>
    </xdr:from>
    <xdr:ext cx="469744" cy="259045"/>
    <xdr:sp macro="" textlink="">
      <xdr:nvSpPr>
        <xdr:cNvPr id="725" name="テキスト ボックス 724"/>
        <xdr:cNvSpPr txBox="1"/>
      </xdr:nvSpPr>
      <xdr:spPr>
        <a:xfrm>
          <a:off x="21088427" y="611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148107</xdr:rowOff>
    </xdr:from>
    <xdr:to>
      <xdr:col>29</xdr:col>
      <xdr:colOff>568325</xdr:colOff>
      <xdr:row>37</xdr:row>
      <xdr:rowOff>78257</xdr:rowOff>
    </xdr:to>
    <xdr:sp macro="" textlink="">
      <xdr:nvSpPr>
        <xdr:cNvPr id="726" name="円/楕円 725"/>
        <xdr:cNvSpPr/>
      </xdr:nvSpPr>
      <xdr:spPr>
        <a:xfrm>
          <a:off x="20383500" y="63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94784</xdr:rowOff>
    </xdr:from>
    <xdr:ext cx="469744" cy="259045"/>
    <xdr:sp macro="" textlink="">
      <xdr:nvSpPr>
        <xdr:cNvPr id="727" name="テキスト ボックス 726"/>
        <xdr:cNvSpPr txBox="1"/>
      </xdr:nvSpPr>
      <xdr:spPr>
        <a:xfrm>
          <a:off x="20199427" y="60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58153</xdr:rowOff>
    </xdr:from>
    <xdr:to>
      <xdr:col>28</xdr:col>
      <xdr:colOff>365125</xdr:colOff>
      <xdr:row>33</xdr:row>
      <xdr:rowOff>159753</xdr:rowOff>
    </xdr:to>
    <xdr:sp macro="" textlink="">
      <xdr:nvSpPr>
        <xdr:cNvPr id="728" name="円/楕円 727"/>
        <xdr:cNvSpPr/>
      </xdr:nvSpPr>
      <xdr:spPr>
        <a:xfrm>
          <a:off x="19494500" y="57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4830</xdr:rowOff>
    </xdr:from>
    <xdr:ext cx="534377" cy="259045"/>
    <xdr:sp macro="" textlink="">
      <xdr:nvSpPr>
        <xdr:cNvPr id="729" name="テキスト ボックス 728"/>
        <xdr:cNvSpPr txBox="1"/>
      </xdr:nvSpPr>
      <xdr:spPr>
        <a:xfrm>
          <a:off x="19278111" y="549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164395</xdr:rowOff>
    </xdr:from>
    <xdr:to>
      <xdr:col>27</xdr:col>
      <xdr:colOff>161925</xdr:colOff>
      <xdr:row>37</xdr:row>
      <xdr:rowOff>94545</xdr:rowOff>
    </xdr:to>
    <xdr:sp macro="" textlink="">
      <xdr:nvSpPr>
        <xdr:cNvPr id="730" name="円/楕円 729"/>
        <xdr:cNvSpPr/>
      </xdr:nvSpPr>
      <xdr:spPr>
        <a:xfrm>
          <a:off x="186055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111072</xdr:rowOff>
    </xdr:from>
    <xdr:ext cx="469744" cy="259045"/>
    <xdr:sp macro="" textlink="">
      <xdr:nvSpPr>
        <xdr:cNvPr id="731" name="テキスト ボックス 730"/>
        <xdr:cNvSpPr txBox="1"/>
      </xdr:nvSpPr>
      <xdr:spPr>
        <a:xfrm>
          <a:off x="18421427" y="611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144805</xdr:rowOff>
    </xdr:from>
    <xdr:to>
      <xdr:col>32</xdr:col>
      <xdr:colOff>187325</xdr:colOff>
      <xdr:row>57</xdr:row>
      <xdr:rowOff>41059</xdr:rowOff>
    </xdr:to>
    <xdr:cxnSp macro="">
      <xdr:nvCxnSpPr>
        <xdr:cNvPr id="760" name="直線コネクタ 759"/>
        <xdr:cNvCxnSpPr/>
      </xdr:nvCxnSpPr>
      <xdr:spPr>
        <a:xfrm flipV="1">
          <a:off x="21323300" y="9574555"/>
          <a:ext cx="838200" cy="2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36754</xdr:rowOff>
    </xdr:from>
    <xdr:to>
      <xdr:col>31</xdr:col>
      <xdr:colOff>34925</xdr:colOff>
      <xdr:row>57</xdr:row>
      <xdr:rowOff>41059</xdr:rowOff>
    </xdr:to>
    <xdr:cxnSp macro="">
      <xdr:nvCxnSpPr>
        <xdr:cNvPr id="763" name="直線コネクタ 762"/>
        <xdr:cNvCxnSpPr/>
      </xdr:nvCxnSpPr>
      <xdr:spPr>
        <a:xfrm>
          <a:off x="20434300" y="980940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148044</xdr:rowOff>
    </xdr:from>
    <xdr:to>
      <xdr:col>29</xdr:col>
      <xdr:colOff>517525</xdr:colOff>
      <xdr:row>57</xdr:row>
      <xdr:rowOff>36754</xdr:rowOff>
    </xdr:to>
    <xdr:cxnSp macro="">
      <xdr:nvCxnSpPr>
        <xdr:cNvPr id="766" name="直線コネクタ 765"/>
        <xdr:cNvCxnSpPr/>
      </xdr:nvCxnSpPr>
      <xdr:spPr>
        <a:xfrm>
          <a:off x="19545300" y="9749244"/>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11265</xdr:rowOff>
    </xdr:from>
    <xdr:to>
      <xdr:col>28</xdr:col>
      <xdr:colOff>314325</xdr:colOff>
      <xdr:row>56</xdr:row>
      <xdr:rowOff>148044</xdr:rowOff>
    </xdr:to>
    <xdr:cxnSp macro="">
      <xdr:nvCxnSpPr>
        <xdr:cNvPr id="769" name="直線コネクタ 768"/>
        <xdr:cNvCxnSpPr/>
      </xdr:nvCxnSpPr>
      <xdr:spPr>
        <a:xfrm>
          <a:off x="18656300" y="9612465"/>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94005</xdr:rowOff>
    </xdr:from>
    <xdr:to>
      <xdr:col>32</xdr:col>
      <xdr:colOff>238125</xdr:colOff>
      <xdr:row>56</xdr:row>
      <xdr:rowOff>24155</xdr:rowOff>
    </xdr:to>
    <xdr:sp macro="" textlink="">
      <xdr:nvSpPr>
        <xdr:cNvPr id="779" name="円/楕円 778"/>
        <xdr:cNvSpPr/>
      </xdr:nvSpPr>
      <xdr:spPr>
        <a:xfrm>
          <a:off x="221107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116882</xdr:rowOff>
    </xdr:from>
    <xdr:ext cx="534377" cy="259045"/>
    <xdr:sp macro="" textlink="">
      <xdr:nvSpPr>
        <xdr:cNvPr id="780" name="貸付金該当値テキスト"/>
        <xdr:cNvSpPr txBox="1"/>
      </xdr:nvSpPr>
      <xdr:spPr>
        <a:xfrm>
          <a:off x="22212300" y="937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161709</xdr:rowOff>
    </xdr:from>
    <xdr:to>
      <xdr:col>31</xdr:col>
      <xdr:colOff>85725</xdr:colOff>
      <xdr:row>57</xdr:row>
      <xdr:rowOff>91859</xdr:rowOff>
    </xdr:to>
    <xdr:sp macro="" textlink="">
      <xdr:nvSpPr>
        <xdr:cNvPr id="781" name="円/楕円 780"/>
        <xdr:cNvSpPr/>
      </xdr:nvSpPr>
      <xdr:spPr>
        <a:xfrm>
          <a:off x="212725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108386</xdr:rowOff>
    </xdr:from>
    <xdr:ext cx="469744" cy="259045"/>
    <xdr:sp macro="" textlink="">
      <xdr:nvSpPr>
        <xdr:cNvPr id="782" name="テキスト ボックス 781"/>
        <xdr:cNvSpPr txBox="1"/>
      </xdr:nvSpPr>
      <xdr:spPr>
        <a:xfrm>
          <a:off x="21088427" y="953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157404</xdr:rowOff>
    </xdr:from>
    <xdr:to>
      <xdr:col>29</xdr:col>
      <xdr:colOff>568325</xdr:colOff>
      <xdr:row>57</xdr:row>
      <xdr:rowOff>87554</xdr:rowOff>
    </xdr:to>
    <xdr:sp macro="" textlink="">
      <xdr:nvSpPr>
        <xdr:cNvPr id="783" name="円/楕円 782"/>
        <xdr:cNvSpPr/>
      </xdr:nvSpPr>
      <xdr:spPr>
        <a:xfrm>
          <a:off x="20383500" y="97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104081</xdr:rowOff>
    </xdr:from>
    <xdr:ext cx="469744" cy="259045"/>
    <xdr:sp macro="" textlink="">
      <xdr:nvSpPr>
        <xdr:cNvPr id="784" name="テキスト ボックス 783"/>
        <xdr:cNvSpPr txBox="1"/>
      </xdr:nvSpPr>
      <xdr:spPr>
        <a:xfrm>
          <a:off x="20199427" y="953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97244</xdr:rowOff>
    </xdr:from>
    <xdr:to>
      <xdr:col>28</xdr:col>
      <xdr:colOff>365125</xdr:colOff>
      <xdr:row>57</xdr:row>
      <xdr:rowOff>27394</xdr:rowOff>
    </xdr:to>
    <xdr:sp macro="" textlink="">
      <xdr:nvSpPr>
        <xdr:cNvPr id="785" name="円/楕円 784"/>
        <xdr:cNvSpPr/>
      </xdr:nvSpPr>
      <xdr:spPr>
        <a:xfrm>
          <a:off x="19494500" y="96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43921</xdr:rowOff>
    </xdr:from>
    <xdr:ext cx="534377" cy="259045"/>
    <xdr:sp macro="" textlink="">
      <xdr:nvSpPr>
        <xdr:cNvPr id="786" name="テキスト ボックス 785"/>
        <xdr:cNvSpPr txBox="1"/>
      </xdr:nvSpPr>
      <xdr:spPr>
        <a:xfrm>
          <a:off x="19278111" y="94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131915</xdr:rowOff>
    </xdr:from>
    <xdr:to>
      <xdr:col>27</xdr:col>
      <xdr:colOff>161925</xdr:colOff>
      <xdr:row>56</xdr:row>
      <xdr:rowOff>62065</xdr:rowOff>
    </xdr:to>
    <xdr:sp macro="" textlink="">
      <xdr:nvSpPr>
        <xdr:cNvPr id="787" name="円/楕円 786"/>
        <xdr:cNvSpPr/>
      </xdr:nvSpPr>
      <xdr:spPr>
        <a:xfrm>
          <a:off x="18605500" y="95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78592</xdr:rowOff>
    </xdr:from>
    <xdr:ext cx="534377" cy="259045"/>
    <xdr:sp macro="" textlink="">
      <xdr:nvSpPr>
        <xdr:cNvPr id="788" name="テキスト ボックス 787"/>
        <xdr:cNvSpPr txBox="1"/>
      </xdr:nvSpPr>
      <xdr:spPr>
        <a:xfrm>
          <a:off x="18389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165455</xdr:rowOff>
    </xdr:from>
    <xdr:to>
      <xdr:col>32</xdr:col>
      <xdr:colOff>187325</xdr:colOff>
      <xdr:row>76</xdr:row>
      <xdr:rowOff>88588</xdr:rowOff>
    </xdr:to>
    <xdr:cxnSp macro="">
      <xdr:nvCxnSpPr>
        <xdr:cNvPr id="818" name="直線コネクタ 817"/>
        <xdr:cNvCxnSpPr/>
      </xdr:nvCxnSpPr>
      <xdr:spPr>
        <a:xfrm flipV="1">
          <a:off x="21323300" y="13024205"/>
          <a:ext cx="838200" cy="9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49194</xdr:rowOff>
    </xdr:from>
    <xdr:to>
      <xdr:col>31</xdr:col>
      <xdr:colOff>34925</xdr:colOff>
      <xdr:row>76</xdr:row>
      <xdr:rowOff>88588</xdr:rowOff>
    </xdr:to>
    <xdr:cxnSp macro="">
      <xdr:nvCxnSpPr>
        <xdr:cNvPr id="821" name="直線コネクタ 820"/>
        <xdr:cNvCxnSpPr/>
      </xdr:nvCxnSpPr>
      <xdr:spPr>
        <a:xfrm>
          <a:off x="20434300" y="13079394"/>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12942</xdr:rowOff>
    </xdr:from>
    <xdr:to>
      <xdr:col>29</xdr:col>
      <xdr:colOff>517525</xdr:colOff>
      <xdr:row>76</xdr:row>
      <xdr:rowOff>49194</xdr:rowOff>
    </xdr:to>
    <xdr:cxnSp macro="">
      <xdr:nvCxnSpPr>
        <xdr:cNvPr id="824" name="直線コネクタ 823"/>
        <xdr:cNvCxnSpPr/>
      </xdr:nvCxnSpPr>
      <xdr:spPr>
        <a:xfrm>
          <a:off x="19545300" y="13043142"/>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12942</xdr:rowOff>
    </xdr:from>
    <xdr:to>
      <xdr:col>28</xdr:col>
      <xdr:colOff>314325</xdr:colOff>
      <xdr:row>76</xdr:row>
      <xdr:rowOff>24543</xdr:rowOff>
    </xdr:to>
    <xdr:cxnSp macro="">
      <xdr:nvCxnSpPr>
        <xdr:cNvPr id="827" name="直線コネクタ 826"/>
        <xdr:cNvCxnSpPr/>
      </xdr:nvCxnSpPr>
      <xdr:spPr>
        <a:xfrm flipV="1">
          <a:off x="18656300" y="13043142"/>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114656</xdr:rowOff>
    </xdr:from>
    <xdr:to>
      <xdr:col>32</xdr:col>
      <xdr:colOff>238125</xdr:colOff>
      <xdr:row>76</xdr:row>
      <xdr:rowOff>44807</xdr:rowOff>
    </xdr:to>
    <xdr:sp macro="" textlink="">
      <xdr:nvSpPr>
        <xdr:cNvPr id="837" name="円/楕円 836"/>
        <xdr:cNvSpPr/>
      </xdr:nvSpPr>
      <xdr:spPr>
        <a:xfrm>
          <a:off x="221107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93083</xdr:rowOff>
    </xdr:from>
    <xdr:ext cx="534377" cy="259045"/>
    <xdr:sp macro="" textlink="">
      <xdr:nvSpPr>
        <xdr:cNvPr id="838" name="繰出金該当値テキスト"/>
        <xdr:cNvSpPr txBox="1"/>
      </xdr:nvSpPr>
      <xdr:spPr>
        <a:xfrm>
          <a:off x="22212300" y="129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37788</xdr:rowOff>
    </xdr:from>
    <xdr:to>
      <xdr:col>31</xdr:col>
      <xdr:colOff>85725</xdr:colOff>
      <xdr:row>76</xdr:row>
      <xdr:rowOff>139388</xdr:rowOff>
    </xdr:to>
    <xdr:sp macro="" textlink="">
      <xdr:nvSpPr>
        <xdr:cNvPr id="839" name="円/楕円 838"/>
        <xdr:cNvSpPr/>
      </xdr:nvSpPr>
      <xdr:spPr>
        <a:xfrm>
          <a:off x="21272500" y="130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155916</xdr:rowOff>
    </xdr:from>
    <xdr:ext cx="534377" cy="259045"/>
    <xdr:sp macro="" textlink="">
      <xdr:nvSpPr>
        <xdr:cNvPr id="840" name="テキスト ボックス 839"/>
        <xdr:cNvSpPr txBox="1"/>
      </xdr:nvSpPr>
      <xdr:spPr>
        <a:xfrm>
          <a:off x="21056111" y="128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169844</xdr:rowOff>
    </xdr:from>
    <xdr:to>
      <xdr:col>29</xdr:col>
      <xdr:colOff>568325</xdr:colOff>
      <xdr:row>76</xdr:row>
      <xdr:rowOff>99994</xdr:rowOff>
    </xdr:to>
    <xdr:sp macro="" textlink="">
      <xdr:nvSpPr>
        <xdr:cNvPr id="841" name="円/楕円 840"/>
        <xdr:cNvSpPr/>
      </xdr:nvSpPr>
      <xdr:spPr>
        <a:xfrm>
          <a:off x="20383500" y="130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116520</xdr:rowOff>
    </xdr:from>
    <xdr:ext cx="534377" cy="259045"/>
    <xdr:sp macro="" textlink="">
      <xdr:nvSpPr>
        <xdr:cNvPr id="842" name="テキスト ボックス 841"/>
        <xdr:cNvSpPr txBox="1"/>
      </xdr:nvSpPr>
      <xdr:spPr>
        <a:xfrm>
          <a:off x="20167111" y="128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133591</xdr:rowOff>
    </xdr:from>
    <xdr:to>
      <xdr:col>28</xdr:col>
      <xdr:colOff>365125</xdr:colOff>
      <xdr:row>76</xdr:row>
      <xdr:rowOff>63742</xdr:rowOff>
    </xdr:to>
    <xdr:sp macro="" textlink="">
      <xdr:nvSpPr>
        <xdr:cNvPr id="843" name="円/楕円 842"/>
        <xdr:cNvSpPr/>
      </xdr:nvSpPr>
      <xdr:spPr>
        <a:xfrm>
          <a:off x="19494500" y="12992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80268</xdr:rowOff>
    </xdr:from>
    <xdr:ext cx="534377" cy="259045"/>
    <xdr:sp macro="" textlink="">
      <xdr:nvSpPr>
        <xdr:cNvPr id="844" name="テキスト ボックス 843"/>
        <xdr:cNvSpPr txBox="1"/>
      </xdr:nvSpPr>
      <xdr:spPr>
        <a:xfrm>
          <a:off x="19278111" y="127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145193</xdr:rowOff>
    </xdr:from>
    <xdr:to>
      <xdr:col>27</xdr:col>
      <xdr:colOff>161925</xdr:colOff>
      <xdr:row>76</xdr:row>
      <xdr:rowOff>75343</xdr:rowOff>
    </xdr:to>
    <xdr:sp macro="" textlink="">
      <xdr:nvSpPr>
        <xdr:cNvPr id="845" name="円/楕円 844"/>
        <xdr:cNvSpPr/>
      </xdr:nvSpPr>
      <xdr:spPr>
        <a:xfrm>
          <a:off x="18605500" y="130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91870</xdr:rowOff>
    </xdr:from>
    <xdr:ext cx="534377" cy="259045"/>
    <xdr:sp macro="" textlink="">
      <xdr:nvSpPr>
        <xdr:cNvPr id="846" name="テキスト ボックス 845"/>
        <xdr:cNvSpPr txBox="1"/>
      </xdr:nvSpPr>
      <xdr:spPr>
        <a:xfrm>
          <a:off x="18389111" y="127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ysClr val="windowText" lastClr="000000"/>
              </a:solidFill>
              <a:latin typeface="+mn-ea"/>
              <a:ea typeface="+mn-ea"/>
              <a:cs typeface="+mn-cs"/>
            </a:rPr>
            <a:t>歳出決算総額は、住民一人当たり</a:t>
          </a:r>
          <a:r>
            <a:rPr lang="en-US" altLang="ja-JP" sz="1300" b="0" i="0" u="none" strike="noStrike" baseline="0" smtClean="0">
              <a:solidFill>
                <a:sysClr val="windowText" lastClr="000000"/>
              </a:solidFill>
              <a:latin typeface="+mn-ea"/>
              <a:ea typeface="+mn-ea"/>
              <a:cs typeface="+mn-cs"/>
            </a:rPr>
            <a:t>574,433</a:t>
          </a:r>
          <a:r>
            <a:rPr lang="ja-JP" altLang="en-US" sz="1300" b="0" i="0" u="none" strike="noStrike" baseline="0" smtClean="0">
              <a:solidFill>
                <a:sysClr val="windowText" lastClr="000000"/>
              </a:solidFill>
              <a:latin typeface="+mn-ea"/>
              <a:ea typeface="+mn-ea"/>
              <a:cs typeface="+mn-cs"/>
            </a:rPr>
            <a:t>円となっている。</a:t>
          </a:r>
          <a:endParaRPr lang="en-US" altLang="ja-JP" sz="1300" b="0" i="0" u="none" strike="noStrike" baseline="0" smtClean="0">
            <a:solidFill>
              <a:sysClr val="windowText" lastClr="000000"/>
            </a:solidFill>
            <a:latin typeface="+mn-ea"/>
            <a:ea typeface="+mn-ea"/>
            <a:cs typeface="+mn-cs"/>
          </a:endParaRPr>
        </a:p>
        <a:p>
          <a:r>
            <a:rPr lang="ja-JP" altLang="en-US" sz="1300" b="0" i="0" u="none" strike="noStrike" baseline="0" smtClean="0">
              <a:solidFill>
                <a:sysClr val="windowText" lastClr="000000"/>
              </a:solidFill>
              <a:latin typeface="+mn-ea"/>
              <a:ea typeface="+mn-ea"/>
              <a:cs typeface="+mn-cs"/>
            </a:rPr>
            <a:t>主な構成項目である物件費は、住民一人当たり</a:t>
          </a:r>
          <a:r>
            <a:rPr lang="en-US" altLang="ja-JP" sz="1300" b="0" i="0" u="none" strike="noStrike" baseline="0" smtClean="0">
              <a:solidFill>
                <a:sysClr val="windowText" lastClr="000000"/>
              </a:solidFill>
              <a:latin typeface="+mn-ea"/>
              <a:ea typeface="+mn-ea"/>
              <a:cs typeface="+mn-cs"/>
            </a:rPr>
            <a:t>157,778</a:t>
          </a:r>
          <a:r>
            <a:rPr lang="ja-JP" altLang="en-US" sz="1300" b="0" i="0" u="none" strike="noStrike" baseline="0" smtClean="0">
              <a:solidFill>
                <a:sysClr val="windowText" lastClr="000000"/>
              </a:solidFill>
              <a:latin typeface="+mn-ea"/>
              <a:ea typeface="+mn-ea"/>
              <a:cs typeface="+mn-cs"/>
            </a:rPr>
            <a:t>円となっており類似団体内で</a:t>
          </a:r>
          <a:r>
            <a:rPr lang="en-US" altLang="ja-JP" sz="1300" b="0" i="0" u="none" strike="noStrike" baseline="0" smtClean="0">
              <a:solidFill>
                <a:sysClr val="windowText" lastClr="000000"/>
              </a:solidFill>
              <a:latin typeface="+mn-ea"/>
              <a:ea typeface="+mn-ea"/>
              <a:cs typeface="+mn-cs"/>
            </a:rPr>
            <a:t>2</a:t>
          </a:r>
          <a:r>
            <a:rPr lang="ja-JP" altLang="en-US" sz="1300" b="0" i="0" u="none" strike="noStrike" baseline="0" smtClean="0">
              <a:solidFill>
                <a:sysClr val="windowText" lastClr="000000"/>
              </a:solidFill>
              <a:latin typeface="+mn-ea"/>
              <a:ea typeface="+mn-ea"/>
              <a:cs typeface="+mn-cs"/>
            </a:rPr>
            <a:t>位となっている。その要因は</a:t>
          </a:r>
          <a:r>
            <a:rPr kumimoji="1" lang="ja-JP" altLang="ja-JP" sz="1300">
              <a:solidFill>
                <a:sysClr val="windowText" lastClr="000000"/>
              </a:solidFill>
              <a:effectLst/>
              <a:latin typeface="+mn-ea"/>
              <a:ea typeface="+mn-ea"/>
              <a:cs typeface="+mn-cs"/>
            </a:rPr>
            <a:t>東京電力福島第一原発事故に係る</a:t>
          </a:r>
          <a:r>
            <a:rPr kumimoji="1" lang="ja-JP" altLang="en-US" sz="1300">
              <a:solidFill>
                <a:sysClr val="windowText" lastClr="000000"/>
              </a:solidFill>
              <a:effectLst/>
              <a:latin typeface="+mn-ea"/>
              <a:ea typeface="+mn-ea"/>
              <a:cs typeface="+mn-cs"/>
            </a:rPr>
            <a:t>放射線量低減のための住宅・農地</a:t>
          </a:r>
          <a:r>
            <a:rPr kumimoji="1" lang="ja-JP" altLang="ja-JP" sz="1300">
              <a:solidFill>
                <a:sysClr val="windowText" lastClr="000000"/>
              </a:solidFill>
              <a:effectLst/>
              <a:latin typeface="+mn-ea"/>
              <a:ea typeface="+mn-ea"/>
              <a:cs typeface="+mn-cs"/>
            </a:rPr>
            <a:t>除染等</a:t>
          </a:r>
          <a:r>
            <a:rPr kumimoji="1" lang="ja-JP" altLang="en-US" sz="1300">
              <a:solidFill>
                <a:sysClr val="windowText" lastClr="000000"/>
              </a:solidFill>
              <a:effectLst/>
              <a:latin typeface="+mn-ea"/>
              <a:ea typeface="+mn-ea"/>
              <a:cs typeface="+mn-cs"/>
            </a:rPr>
            <a:t>業務委託料である。</a:t>
          </a:r>
          <a:r>
            <a:rPr lang="ja-JP" altLang="en-US" sz="1300" b="0" i="0" u="none" strike="noStrike" baseline="0" smtClean="0">
              <a:solidFill>
                <a:sysClr val="windowText" lastClr="000000"/>
              </a:solidFill>
              <a:latin typeface="+mn-ea"/>
              <a:ea typeface="+mn-ea"/>
              <a:cs typeface="+mn-cs"/>
            </a:rPr>
            <a:t>平成</a:t>
          </a:r>
          <a:r>
            <a:rPr lang="en-US" altLang="ja-JP" sz="1300" b="0" i="0" u="none" strike="noStrike" baseline="0" smtClean="0">
              <a:solidFill>
                <a:sysClr val="windowText" lastClr="000000"/>
              </a:solidFill>
              <a:latin typeface="+mn-ea"/>
              <a:ea typeface="+mn-ea"/>
              <a:cs typeface="+mn-cs"/>
            </a:rPr>
            <a:t>25</a:t>
          </a:r>
          <a:r>
            <a:rPr lang="ja-JP" altLang="en-US" sz="1300" b="0" i="0" u="none" strike="noStrike" baseline="0" smtClean="0">
              <a:solidFill>
                <a:sysClr val="windowText" lastClr="000000"/>
              </a:solidFill>
              <a:latin typeface="+mn-ea"/>
              <a:ea typeface="+mn-ea"/>
              <a:cs typeface="+mn-cs"/>
            </a:rPr>
            <a:t>年度から除染作業が本格化したことで物件費が大幅に上昇し、平成</a:t>
          </a:r>
          <a:r>
            <a:rPr lang="en-US" altLang="ja-JP" sz="1300" b="0" i="0" u="none" strike="noStrike" baseline="0" smtClean="0">
              <a:solidFill>
                <a:sysClr val="windowText" lastClr="000000"/>
              </a:solidFill>
              <a:latin typeface="+mn-ea"/>
              <a:ea typeface="+mn-ea"/>
              <a:cs typeface="+mn-cs"/>
            </a:rPr>
            <a:t>27</a:t>
          </a:r>
          <a:r>
            <a:rPr lang="ja-JP" altLang="en-US" sz="1300" b="0" i="0" u="none" strike="noStrike" baseline="0" smtClean="0">
              <a:solidFill>
                <a:sysClr val="windowText" lastClr="000000"/>
              </a:solidFill>
              <a:latin typeface="+mn-ea"/>
              <a:ea typeface="+mn-ea"/>
              <a:cs typeface="+mn-cs"/>
            </a:rPr>
            <a:t>年度は平成</a:t>
          </a:r>
          <a:r>
            <a:rPr lang="en-US" altLang="ja-JP" sz="1300" b="0" i="0" u="none" strike="noStrike" baseline="0" smtClean="0">
              <a:solidFill>
                <a:sysClr val="windowText" lastClr="000000"/>
              </a:solidFill>
              <a:latin typeface="+mn-ea"/>
              <a:ea typeface="+mn-ea"/>
              <a:cs typeface="+mn-cs"/>
            </a:rPr>
            <a:t>23</a:t>
          </a:r>
          <a:r>
            <a:rPr lang="ja-JP" altLang="en-US" sz="1300" b="0" i="0" u="none" strike="noStrike" baseline="0" smtClean="0">
              <a:solidFill>
                <a:sysClr val="windowText" lastClr="000000"/>
              </a:solidFill>
              <a:latin typeface="+mn-ea"/>
              <a:ea typeface="+mn-ea"/>
              <a:cs typeface="+mn-cs"/>
            </a:rPr>
            <a:t>年度から比較して</a:t>
          </a:r>
          <a:r>
            <a:rPr lang="en-US" altLang="ja-JP" sz="1300" b="0" i="0" u="none" strike="noStrike" baseline="0" smtClean="0">
              <a:solidFill>
                <a:sysClr val="windowText" lastClr="000000"/>
              </a:solidFill>
              <a:latin typeface="+mn-ea"/>
              <a:ea typeface="+mn-ea"/>
              <a:cs typeface="+mn-cs"/>
            </a:rPr>
            <a:t>200</a:t>
          </a:r>
          <a:r>
            <a:rPr lang="ja-JP" altLang="en-US" sz="1300" b="0" i="0" u="none" strike="noStrike" baseline="0" smtClean="0">
              <a:solidFill>
                <a:sysClr val="windowText" lastClr="000000"/>
              </a:solidFill>
              <a:latin typeface="+mn-ea"/>
              <a:ea typeface="+mn-ea"/>
              <a:cs typeface="+mn-cs"/>
            </a:rPr>
            <a:t>％の増となっているが、今後は減少していく見込みである。</a:t>
          </a:r>
          <a:endParaRPr lang="en-US" altLang="ja-JP" sz="1300" b="0" i="0" u="none" strike="noStrike" baseline="0" smtClean="0">
            <a:solidFill>
              <a:sysClr val="windowText" lastClr="000000"/>
            </a:solidFill>
            <a:latin typeface="+mn-ea"/>
            <a:ea typeface="+mn-ea"/>
            <a:cs typeface="+mn-cs"/>
          </a:endParaRPr>
        </a:p>
        <a:p>
          <a:r>
            <a:rPr lang="ja-JP" altLang="en-US" sz="1300" b="0" i="0" u="none" strike="noStrike" baseline="0" smtClean="0">
              <a:solidFill>
                <a:sysClr val="windowText" lastClr="000000"/>
              </a:solidFill>
              <a:latin typeface="+mn-ea"/>
              <a:ea typeface="+mn-ea"/>
              <a:cs typeface="+mn-cs"/>
            </a:rPr>
            <a:t>災害復旧事業費は住民一人当たり</a:t>
          </a:r>
          <a:r>
            <a:rPr lang="en-US" altLang="ja-JP" sz="1300" b="0" i="0" u="none" strike="noStrike" baseline="0" smtClean="0">
              <a:solidFill>
                <a:sysClr val="windowText" lastClr="000000"/>
              </a:solidFill>
              <a:latin typeface="+mn-ea"/>
              <a:ea typeface="+mn-ea"/>
              <a:cs typeface="+mn-cs"/>
            </a:rPr>
            <a:t>33,485</a:t>
          </a:r>
          <a:r>
            <a:rPr lang="ja-JP" altLang="en-US" sz="1300" b="0" i="0" u="none" strike="noStrike" baseline="0" smtClean="0">
              <a:solidFill>
                <a:sysClr val="windowText" lastClr="000000"/>
              </a:solidFill>
              <a:latin typeface="+mn-ea"/>
              <a:ea typeface="+mn-ea"/>
              <a:cs typeface="+mn-cs"/>
            </a:rPr>
            <a:t>円となっており、類似団体内で</a:t>
          </a:r>
          <a:r>
            <a:rPr lang="en-US" altLang="ja-JP" sz="1300" b="0" i="0" u="none" strike="noStrike" baseline="0" smtClean="0">
              <a:solidFill>
                <a:sysClr val="windowText" lastClr="000000"/>
              </a:solidFill>
              <a:latin typeface="+mn-ea"/>
              <a:ea typeface="+mn-ea"/>
              <a:cs typeface="+mn-cs"/>
            </a:rPr>
            <a:t>4</a:t>
          </a:r>
          <a:r>
            <a:rPr lang="ja-JP" altLang="en-US" sz="1300" b="0" i="0" u="none" strike="noStrike" baseline="0" smtClean="0">
              <a:solidFill>
                <a:sysClr val="windowText" lastClr="000000"/>
              </a:solidFill>
              <a:latin typeface="+mn-ea"/>
              <a:ea typeface="+mn-ea"/>
              <a:cs typeface="+mn-cs"/>
            </a:rPr>
            <a:t>位であり一人当たりコストが高い状況となっているが、東日本大震災に係る災害復旧事業の費用等によるものであるため、今後は減少していく見込みである。</a:t>
          </a:r>
          <a:endParaRPr lang="en-US" altLang="ja-JP" sz="1300" b="0" i="0" u="none" strike="noStrike" baseline="0" smtClean="0">
            <a:solidFill>
              <a:sysClr val="windowText" lastClr="000000"/>
            </a:solidFill>
            <a:latin typeface="+mn-ea"/>
            <a:ea typeface="+mn-ea"/>
            <a:cs typeface="+mn-cs"/>
          </a:endParaRPr>
        </a:p>
        <a:p>
          <a:r>
            <a:rPr lang="ja-JP" altLang="en-US" sz="1300" b="0" i="0" u="none" strike="noStrike" baseline="0" smtClean="0">
              <a:solidFill>
                <a:sysClr val="windowText" lastClr="000000"/>
              </a:solidFill>
              <a:latin typeface="+mn-ea"/>
              <a:ea typeface="+mn-ea"/>
              <a:cs typeface="+mn-cs"/>
            </a:rPr>
            <a:t>公債費は、住民一人当たり</a:t>
          </a:r>
          <a:r>
            <a:rPr lang="en-US" altLang="ja-JP" sz="1300" b="0" i="0" u="none" strike="noStrike" baseline="0" smtClean="0">
              <a:solidFill>
                <a:sysClr val="windowText" lastClr="000000"/>
              </a:solidFill>
              <a:latin typeface="+mn-ea"/>
              <a:ea typeface="+mn-ea"/>
              <a:cs typeface="+mn-cs"/>
            </a:rPr>
            <a:t>38,647</a:t>
          </a:r>
          <a:r>
            <a:rPr lang="ja-JP" altLang="en-US" sz="1300" b="0" i="0" u="none" strike="noStrike" baseline="0" smtClean="0">
              <a:solidFill>
                <a:sysClr val="windowText" lastClr="000000"/>
              </a:solidFill>
              <a:latin typeface="+mn-ea"/>
              <a:ea typeface="+mn-ea"/>
              <a:cs typeface="+mn-cs"/>
            </a:rPr>
            <a:t>円となっており、類似団体内で低位となっている。これは、これまで</a:t>
          </a:r>
          <a:r>
            <a:rPr kumimoji="1" lang="ja-JP" altLang="ja-JP" sz="1300">
              <a:solidFill>
                <a:sysClr val="windowText" lastClr="000000"/>
              </a:solidFill>
              <a:effectLst/>
              <a:latin typeface="+mn-lt"/>
              <a:ea typeface="+mn-ea"/>
              <a:cs typeface="+mn-cs"/>
            </a:rPr>
            <a:t>交付税措置のある起債を厳選して活用し、特別な事情を除いて地方債発行額が元金償還額を上回らないよう上限枠を設定するなど抑制に努めてきたこと</a:t>
          </a:r>
          <a:r>
            <a:rPr kumimoji="1" lang="ja-JP" altLang="en-US" sz="1300">
              <a:solidFill>
                <a:sysClr val="windowText" lastClr="000000"/>
              </a:solidFill>
              <a:effectLst/>
              <a:latin typeface="+mn-lt"/>
              <a:ea typeface="+mn-ea"/>
              <a:cs typeface="+mn-cs"/>
            </a:rPr>
            <a:t>による。</a:t>
          </a:r>
          <a:endParaRPr lang="ja-JP" altLang="en-US" sz="1300" b="0" i="0" u="none" strike="noStrike" baseline="0" smtClean="0">
            <a:solidFill>
              <a:sysClr val="windowText" lastClr="000000"/>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77,990
77,700
279.43
49,313,226
44,800,043
1,474,455
18,977,692
33,864,246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7112</xdr:rowOff>
    </xdr:from>
    <xdr:to>
      <xdr:col>6</xdr:col>
      <xdr:colOff>511175</xdr:colOff>
      <xdr:row>35</xdr:row>
      <xdr:rowOff>34544</xdr:rowOff>
    </xdr:to>
    <xdr:cxnSp macro="">
      <xdr:nvCxnSpPr>
        <xdr:cNvPr id="59" name="直線コネクタ 58"/>
        <xdr:cNvCxnSpPr/>
      </xdr:nvCxnSpPr>
      <xdr:spPr>
        <a:xfrm>
          <a:off x="3797300" y="600786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7112</xdr:rowOff>
    </xdr:from>
    <xdr:to>
      <xdr:col>5</xdr:col>
      <xdr:colOff>358775</xdr:colOff>
      <xdr:row>35</xdr:row>
      <xdr:rowOff>77978</xdr:rowOff>
    </xdr:to>
    <xdr:cxnSp macro="">
      <xdr:nvCxnSpPr>
        <xdr:cNvPr id="62" name="直線コネクタ 61"/>
        <xdr:cNvCxnSpPr/>
      </xdr:nvCxnSpPr>
      <xdr:spPr>
        <a:xfrm flipV="1">
          <a:off x="2908300" y="60078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36830</xdr:rowOff>
    </xdr:from>
    <xdr:to>
      <xdr:col>4</xdr:col>
      <xdr:colOff>155575</xdr:colOff>
      <xdr:row>35</xdr:row>
      <xdr:rowOff>77978</xdr:rowOff>
    </xdr:to>
    <xdr:cxnSp macro="">
      <xdr:nvCxnSpPr>
        <xdr:cNvPr id="65" name="直線コネクタ 64"/>
        <xdr:cNvCxnSpPr/>
      </xdr:nvCxnSpPr>
      <xdr:spPr>
        <a:xfrm>
          <a:off x="2019300" y="60375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168504</xdr:rowOff>
    </xdr:from>
    <xdr:to>
      <xdr:col>2</xdr:col>
      <xdr:colOff>638175</xdr:colOff>
      <xdr:row>35</xdr:row>
      <xdr:rowOff>36830</xdr:rowOff>
    </xdr:to>
    <xdr:cxnSp macro="">
      <xdr:nvCxnSpPr>
        <xdr:cNvPr id="68" name="直線コネクタ 67"/>
        <xdr:cNvCxnSpPr/>
      </xdr:nvCxnSpPr>
      <xdr:spPr>
        <a:xfrm>
          <a:off x="1130300" y="5826354"/>
          <a:ext cx="889000" cy="2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155194</xdr:rowOff>
    </xdr:from>
    <xdr:to>
      <xdr:col>6</xdr:col>
      <xdr:colOff>561975</xdr:colOff>
      <xdr:row>35</xdr:row>
      <xdr:rowOff>85344</xdr:rowOff>
    </xdr:to>
    <xdr:sp macro="" textlink="">
      <xdr:nvSpPr>
        <xdr:cNvPr id="78" name="円/楕円 77"/>
        <xdr:cNvSpPr/>
      </xdr:nvSpPr>
      <xdr:spPr>
        <a:xfrm>
          <a:off x="45847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6621</xdr:rowOff>
    </xdr:from>
    <xdr:ext cx="469744" cy="259045"/>
    <xdr:sp macro="" textlink="">
      <xdr:nvSpPr>
        <xdr:cNvPr id="79" name="議会費該当値テキスト"/>
        <xdr:cNvSpPr txBox="1"/>
      </xdr:nvSpPr>
      <xdr:spPr>
        <a:xfrm>
          <a:off x="4686300"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127762</xdr:rowOff>
    </xdr:from>
    <xdr:to>
      <xdr:col>5</xdr:col>
      <xdr:colOff>409575</xdr:colOff>
      <xdr:row>35</xdr:row>
      <xdr:rowOff>57912</xdr:rowOff>
    </xdr:to>
    <xdr:sp macro="" textlink="">
      <xdr:nvSpPr>
        <xdr:cNvPr id="80" name="円/楕円 79"/>
        <xdr:cNvSpPr/>
      </xdr:nvSpPr>
      <xdr:spPr>
        <a:xfrm>
          <a:off x="3746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74439</xdr:rowOff>
    </xdr:from>
    <xdr:ext cx="469744" cy="259045"/>
    <xdr:sp macro="" textlink="">
      <xdr:nvSpPr>
        <xdr:cNvPr id="81" name="テキスト ボックス 80"/>
        <xdr:cNvSpPr txBox="1"/>
      </xdr:nvSpPr>
      <xdr:spPr>
        <a:xfrm>
          <a:off x="3562427"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27178</xdr:rowOff>
    </xdr:from>
    <xdr:to>
      <xdr:col>4</xdr:col>
      <xdr:colOff>206375</xdr:colOff>
      <xdr:row>35</xdr:row>
      <xdr:rowOff>128778</xdr:rowOff>
    </xdr:to>
    <xdr:sp macro="" textlink="">
      <xdr:nvSpPr>
        <xdr:cNvPr id="82" name="円/楕円 81"/>
        <xdr:cNvSpPr/>
      </xdr:nvSpPr>
      <xdr:spPr>
        <a:xfrm>
          <a:off x="2857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145305</xdr:rowOff>
    </xdr:from>
    <xdr:ext cx="469744" cy="259045"/>
    <xdr:sp macro="" textlink="">
      <xdr:nvSpPr>
        <xdr:cNvPr id="83" name="テキスト ボックス 82"/>
        <xdr:cNvSpPr txBox="1"/>
      </xdr:nvSpPr>
      <xdr:spPr>
        <a:xfrm>
          <a:off x="2673427"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157480</xdr:rowOff>
    </xdr:from>
    <xdr:to>
      <xdr:col>3</xdr:col>
      <xdr:colOff>3175</xdr:colOff>
      <xdr:row>35</xdr:row>
      <xdr:rowOff>87630</xdr:rowOff>
    </xdr:to>
    <xdr:sp macro="" textlink="">
      <xdr:nvSpPr>
        <xdr:cNvPr id="84" name="円/楕円 83"/>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104157</xdr:rowOff>
    </xdr:from>
    <xdr:ext cx="469744" cy="259045"/>
    <xdr:sp macro="" textlink="">
      <xdr:nvSpPr>
        <xdr:cNvPr id="85" name="テキスト ボックス 84"/>
        <xdr:cNvSpPr txBox="1"/>
      </xdr:nvSpPr>
      <xdr:spPr>
        <a:xfrm>
          <a:off x="1784427"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117704</xdr:rowOff>
    </xdr:from>
    <xdr:to>
      <xdr:col>1</xdr:col>
      <xdr:colOff>485775</xdr:colOff>
      <xdr:row>34</xdr:row>
      <xdr:rowOff>47854</xdr:rowOff>
    </xdr:to>
    <xdr:sp macro="" textlink="">
      <xdr:nvSpPr>
        <xdr:cNvPr id="86" name="円/楕円 85"/>
        <xdr:cNvSpPr/>
      </xdr:nvSpPr>
      <xdr:spPr>
        <a:xfrm>
          <a:off x="10795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64381</xdr:rowOff>
    </xdr:from>
    <xdr:ext cx="469744" cy="259045"/>
    <xdr:sp macro="" textlink="">
      <xdr:nvSpPr>
        <xdr:cNvPr id="87" name="テキスト ボックス 86"/>
        <xdr:cNvSpPr txBox="1"/>
      </xdr:nvSpPr>
      <xdr:spPr>
        <a:xfrm>
          <a:off x="895427" y="55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62006</xdr:rowOff>
    </xdr:from>
    <xdr:to>
      <xdr:col>6</xdr:col>
      <xdr:colOff>511175</xdr:colOff>
      <xdr:row>58</xdr:row>
      <xdr:rowOff>95636</xdr:rowOff>
    </xdr:to>
    <xdr:cxnSp macro="">
      <xdr:nvCxnSpPr>
        <xdr:cNvPr id="118" name="直線コネクタ 117"/>
        <xdr:cNvCxnSpPr/>
      </xdr:nvCxnSpPr>
      <xdr:spPr>
        <a:xfrm>
          <a:off x="3797300" y="9834656"/>
          <a:ext cx="838200" cy="2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52411</xdr:rowOff>
    </xdr:from>
    <xdr:to>
      <xdr:col>5</xdr:col>
      <xdr:colOff>358775</xdr:colOff>
      <xdr:row>57</xdr:row>
      <xdr:rowOff>62006</xdr:rowOff>
    </xdr:to>
    <xdr:cxnSp macro="">
      <xdr:nvCxnSpPr>
        <xdr:cNvPr id="121" name="直線コネクタ 120"/>
        <xdr:cNvCxnSpPr/>
      </xdr:nvCxnSpPr>
      <xdr:spPr>
        <a:xfrm>
          <a:off x="2908300" y="9825061"/>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52411</xdr:rowOff>
    </xdr:from>
    <xdr:to>
      <xdr:col>4</xdr:col>
      <xdr:colOff>155575</xdr:colOff>
      <xdr:row>58</xdr:row>
      <xdr:rowOff>30984</xdr:rowOff>
    </xdr:to>
    <xdr:cxnSp macro="">
      <xdr:nvCxnSpPr>
        <xdr:cNvPr id="124" name="直線コネクタ 123"/>
        <xdr:cNvCxnSpPr/>
      </xdr:nvCxnSpPr>
      <xdr:spPr>
        <a:xfrm flipV="1">
          <a:off x="2019300" y="9825061"/>
          <a:ext cx="889000" cy="15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167546</xdr:rowOff>
    </xdr:from>
    <xdr:to>
      <xdr:col>2</xdr:col>
      <xdr:colOff>638175</xdr:colOff>
      <xdr:row>58</xdr:row>
      <xdr:rowOff>30984</xdr:rowOff>
    </xdr:to>
    <xdr:cxnSp macro="">
      <xdr:nvCxnSpPr>
        <xdr:cNvPr id="127" name="直線コネクタ 126"/>
        <xdr:cNvCxnSpPr/>
      </xdr:nvCxnSpPr>
      <xdr:spPr>
        <a:xfrm>
          <a:off x="1130300" y="9940196"/>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44836</xdr:rowOff>
    </xdr:from>
    <xdr:to>
      <xdr:col>6</xdr:col>
      <xdr:colOff>561975</xdr:colOff>
      <xdr:row>58</xdr:row>
      <xdr:rowOff>146436</xdr:rowOff>
    </xdr:to>
    <xdr:sp macro="" textlink="">
      <xdr:nvSpPr>
        <xdr:cNvPr id="137" name="円/楕円 136"/>
        <xdr:cNvSpPr/>
      </xdr:nvSpPr>
      <xdr:spPr>
        <a:xfrm>
          <a:off x="4584700" y="99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131721</xdr:rowOff>
    </xdr:from>
    <xdr:ext cx="534377" cy="259045"/>
    <xdr:sp macro="" textlink="">
      <xdr:nvSpPr>
        <xdr:cNvPr id="138" name="総務費該当値テキスト"/>
        <xdr:cNvSpPr txBox="1"/>
      </xdr:nvSpPr>
      <xdr:spPr>
        <a:xfrm>
          <a:off x="4686300" y="9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11206</xdr:rowOff>
    </xdr:from>
    <xdr:to>
      <xdr:col>5</xdr:col>
      <xdr:colOff>409575</xdr:colOff>
      <xdr:row>57</xdr:row>
      <xdr:rowOff>112806</xdr:rowOff>
    </xdr:to>
    <xdr:sp macro="" textlink="">
      <xdr:nvSpPr>
        <xdr:cNvPr id="139" name="円/楕円 138"/>
        <xdr:cNvSpPr/>
      </xdr:nvSpPr>
      <xdr:spPr>
        <a:xfrm>
          <a:off x="3746500" y="97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129333</xdr:rowOff>
    </xdr:from>
    <xdr:ext cx="599010" cy="259045"/>
    <xdr:sp macro="" textlink="">
      <xdr:nvSpPr>
        <xdr:cNvPr id="140" name="テキスト ボックス 139"/>
        <xdr:cNvSpPr txBox="1"/>
      </xdr:nvSpPr>
      <xdr:spPr>
        <a:xfrm>
          <a:off x="3497794" y="955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1611</xdr:rowOff>
    </xdr:from>
    <xdr:to>
      <xdr:col>4</xdr:col>
      <xdr:colOff>206375</xdr:colOff>
      <xdr:row>57</xdr:row>
      <xdr:rowOff>103211</xdr:rowOff>
    </xdr:to>
    <xdr:sp macro="" textlink="">
      <xdr:nvSpPr>
        <xdr:cNvPr id="141" name="円/楕円 140"/>
        <xdr:cNvSpPr/>
      </xdr:nvSpPr>
      <xdr:spPr>
        <a:xfrm>
          <a:off x="2857500" y="97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119738</xdr:rowOff>
    </xdr:from>
    <xdr:ext cx="599010" cy="259045"/>
    <xdr:sp macro="" textlink="">
      <xdr:nvSpPr>
        <xdr:cNvPr id="142" name="テキスト ボックス 141"/>
        <xdr:cNvSpPr txBox="1"/>
      </xdr:nvSpPr>
      <xdr:spPr>
        <a:xfrm>
          <a:off x="2608794" y="95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151634</xdr:rowOff>
    </xdr:from>
    <xdr:to>
      <xdr:col>3</xdr:col>
      <xdr:colOff>3175</xdr:colOff>
      <xdr:row>58</xdr:row>
      <xdr:rowOff>81784</xdr:rowOff>
    </xdr:to>
    <xdr:sp macro="" textlink="">
      <xdr:nvSpPr>
        <xdr:cNvPr id="143" name="円/楕円 142"/>
        <xdr:cNvSpPr/>
      </xdr:nvSpPr>
      <xdr:spPr>
        <a:xfrm>
          <a:off x="1968500" y="99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98311</xdr:rowOff>
    </xdr:from>
    <xdr:ext cx="534377" cy="259045"/>
    <xdr:sp macro="" textlink="">
      <xdr:nvSpPr>
        <xdr:cNvPr id="144" name="テキスト ボックス 143"/>
        <xdr:cNvSpPr txBox="1"/>
      </xdr:nvSpPr>
      <xdr:spPr>
        <a:xfrm>
          <a:off x="1752111" y="969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116746</xdr:rowOff>
    </xdr:from>
    <xdr:to>
      <xdr:col>1</xdr:col>
      <xdr:colOff>485775</xdr:colOff>
      <xdr:row>58</xdr:row>
      <xdr:rowOff>46896</xdr:rowOff>
    </xdr:to>
    <xdr:sp macro="" textlink="">
      <xdr:nvSpPr>
        <xdr:cNvPr id="145" name="円/楕円 144"/>
        <xdr:cNvSpPr/>
      </xdr:nvSpPr>
      <xdr:spPr>
        <a:xfrm>
          <a:off x="1079500" y="98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63423</xdr:rowOff>
    </xdr:from>
    <xdr:ext cx="534377" cy="259045"/>
    <xdr:sp macro="" textlink="">
      <xdr:nvSpPr>
        <xdr:cNvPr id="146" name="テキスト ボックス 145"/>
        <xdr:cNvSpPr txBox="1"/>
      </xdr:nvSpPr>
      <xdr:spPr>
        <a:xfrm>
          <a:off x="863111" y="96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129480</xdr:rowOff>
    </xdr:from>
    <xdr:to>
      <xdr:col>6</xdr:col>
      <xdr:colOff>511175</xdr:colOff>
      <xdr:row>78</xdr:row>
      <xdr:rowOff>19593</xdr:rowOff>
    </xdr:to>
    <xdr:cxnSp macro="">
      <xdr:nvCxnSpPr>
        <xdr:cNvPr id="177" name="直線コネクタ 176"/>
        <xdr:cNvCxnSpPr/>
      </xdr:nvCxnSpPr>
      <xdr:spPr>
        <a:xfrm>
          <a:off x="3797300" y="13331130"/>
          <a:ext cx="8382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129480</xdr:rowOff>
    </xdr:from>
    <xdr:to>
      <xdr:col>5</xdr:col>
      <xdr:colOff>358775</xdr:colOff>
      <xdr:row>78</xdr:row>
      <xdr:rowOff>25040</xdr:rowOff>
    </xdr:to>
    <xdr:cxnSp macro="">
      <xdr:nvCxnSpPr>
        <xdr:cNvPr id="180" name="直線コネクタ 179"/>
        <xdr:cNvCxnSpPr/>
      </xdr:nvCxnSpPr>
      <xdr:spPr>
        <a:xfrm flipV="1">
          <a:off x="2908300" y="13331130"/>
          <a:ext cx="889000" cy="6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25040</xdr:rowOff>
    </xdr:from>
    <xdr:to>
      <xdr:col>4</xdr:col>
      <xdr:colOff>155575</xdr:colOff>
      <xdr:row>78</xdr:row>
      <xdr:rowOff>112021</xdr:rowOff>
    </xdr:to>
    <xdr:cxnSp macro="">
      <xdr:nvCxnSpPr>
        <xdr:cNvPr id="183" name="直線コネクタ 182"/>
        <xdr:cNvCxnSpPr/>
      </xdr:nvCxnSpPr>
      <xdr:spPr>
        <a:xfrm flipV="1">
          <a:off x="2019300" y="13398140"/>
          <a:ext cx="889000" cy="8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95886</xdr:rowOff>
    </xdr:from>
    <xdr:to>
      <xdr:col>2</xdr:col>
      <xdr:colOff>638175</xdr:colOff>
      <xdr:row>78</xdr:row>
      <xdr:rowOff>112021</xdr:rowOff>
    </xdr:to>
    <xdr:cxnSp macro="">
      <xdr:nvCxnSpPr>
        <xdr:cNvPr id="186" name="直線コネクタ 185"/>
        <xdr:cNvCxnSpPr/>
      </xdr:nvCxnSpPr>
      <xdr:spPr>
        <a:xfrm>
          <a:off x="1130300" y="13468986"/>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140243</xdr:rowOff>
    </xdr:from>
    <xdr:to>
      <xdr:col>6</xdr:col>
      <xdr:colOff>561975</xdr:colOff>
      <xdr:row>78</xdr:row>
      <xdr:rowOff>70393</xdr:rowOff>
    </xdr:to>
    <xdr:sp macro="" textlink="">
      <xdr:nvSpPr>
        <xdr:cNvPr id="196" name="円/楕円 195"/>
        <xdr:cNvSpPr/>
      </xdr:nvSpPr>
      <xdr:spPr>
        <a:xfrm>
          <a:off x="4584700" y="133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163120</xdr:rowOff>
    </xdr:from>
    <xdr:ext cx="599010" cy="259045"/>
    <xdr:sp macro="" textlink="">
      <xdr:nvSpPr>
        <xdr:cNvPr id="197" name="民生費該当値テキスト"/>
        <xdr:cNvSpPr txBox="1"/>
      </xdr:nvSpPr>
      <xdr:spPr>
        <a:xfrm>
          <a:off x="4686300" y="1319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78680</xdr:rowOff>
    </xdr:from>
    <xdr:to>
      <xdr:col>5</xdr:col>
      <xdr:colOff>409575</xdr:colOff>
      <xdr:row>78</xdr:row>
      <xdr:rowOff>8830</xdr:rowOff>
    </xdr:to>
    <xdr:sp macro="" textlink="">
      <xdr:nvSpPr>
        <xdr:cNvPr id="198" name="円/楕円 197"/>
        <xdr:cNvSpPr/>
      </xdr:nvSpPr>
      <xdr:spPr>
        <a:xfrm>
          <a:off x="3746500" y="132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25357</xdr:rowOff>
    </xdr:from>
    <xdr:ext cx="599010" cy="259045"/>
    <xdr:sp macro="" textlink="">
      <xdr:nvSpPr>
        <xdr:cNvPr id="199" name="テキスト ボックス 198"/>
        <xdr:cNvSpPr txBox="1"/>
      </xdr:nvSpPr>
      <xdr:spPr>
        <a:xfrm>
          <a:off x="3497794" y="1305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145690</xdr:rowOff>
    </xdr:from>
    <xdr:to>
      <xdr:col>4</xdr:col>
      <xdr:colOff>206375</xdr:colOff>
      <xdr:row>78</xdr:row>
      <xdr:rowOff>75840</xdr:rowOff>
    </xdr:to>
    <xdr:sp macro="" textlink="">
      <xdr:nvSpPr>
        <xdr:cNvPr id="200" name="円/楕円 199"/>
        <xdr:cNvSpPr/>
      </xdr:nvSpPr>
      <xdr:spPr>
        <a:xfrm>
          <a:off x="2857500" y="133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92367</xdr:rowOff>
    </xdr:from>
    <xdr:ext cx="599010" cy="259045"/>
    <xdr:sp macro="" textlink="">
      <xdr:nvSpPr>
        <xdr:cNvPr id="201" name="テキスト ボックス 200"/>
        <xdr:cNvSpPr txBox="1"/>
      </xdr:nvSpPr>
      <xdr:spPr>
        <a:xfrm>
          <a:off x="2608794" y="1312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61221</xdr:rowOff>
    </xdr:from>
    <xdr:to>
      <xdr:col>3</xdr:col>
      <xdr:colOff>3175</xdr:colOff>
      <xdr:row>78</xdr:row>
      <xdr:rowOff>162821</xdr:rowOff>
    </xdr:to>
    <xdr:sp macro="" textlink="">
      <xdr:nvSpPr>
        <xdr:cNvPr id="202" name="円/楕円 201"/>
        <xdr:cNvSpPr/>
      </xdr:nvSpPr>
      <xdr:spPr>
        <a:xfrm>
          <a:off x="1968500" y="13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7898</xdr:rowOff>
    </xdr:from>
    <xdr:ext cx="599010" cy="259045"/>
    <xdr:sp macro="" textlink="">
      <xdr:nvSpPr>
        <xdr:cNvPr id="203" name="テキスト ボックス 202"/>
        <xdr:cNvSpPr txBox="1"/>
      </xdr:nvSpPr>
      <xdr:spPr>
        <a:xfrm>
          <a:off x="1719794" y="1320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45086</xdr:rowOff>
    </xdr:from>
    <xdr:to>
      <xdr:col>1</xdr:col>
      <xdr:colOff>485775</xdr:colOff>
      <xdr:row>78</xdr:row>
      <xdr:rowOff>146686</xdr:rowOff>
    </xdr:to>
    <xdr:sp macro="" textlink="">
      <xdr:nvSpPr>
        <xdr:cNvPr id="204" name="円/楕円 203"/>
        <xdr:cNvSpPr/>
      </xdr:nvSpPr>
      <xdr:spPr>
        <a:xfrm>
          <a:off x="1079500" y="134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163213</xdr:rowOff>
    </xdr:from>
    <xdr:ext cx="599010" cy="259045"/>
    <xdr:sp macro="" textlink="">
      <xdr:nvSpPr>
        <xdr:cNvPr id="205" name="テキスト ボックス 204"/>
        <xdr:cNvSpPr txBox="1"/>
      </xdr:nvSpPr>
      <xdr:spPr>
        <a:xfrm>
          <a:off x="830794" y="1319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24420</xdr:rowOff>
    </xdr:from>
    <xdr:to>
      <xdr:col>6</xdr:col>
      <xdr:colOff>511175</xdr:colOff>
      <xdr:row>97</xdr:row>
      <xdr:rowOff>102939</xdr:rowOff>
    </xdr:to>
    <xdr:cxnSp macro="">
      <xdr:nvCxnSpPr>
        <xdr:cNvPr id="236" name="直線コネクタ 235"/>
        <xdr:cNvCxnSpPr/>
      </xdr:nvCxnSpPr>
      <xdr:spPr>
        <a:xfrm flipV="1">
          <a:off x="3797300" y="16655070"/>
          <a:ext cx="838200" cy="7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102939</xdr:rowOff>
    </xdr:from>
    <xdr:to>
      <xdr:col>5</xdr:col>
      <xdr:colOff>358775</xdr:colOff>
      <xdr:row>97</xdr:row>
      <xdr:rowOff>118625</xdr:rowOff>
    </xdr:to>
    <xdr:cxnSp macro="">
      <xdr:nvCxnSpPr>
        <xdr:cNvPr id="239" name="直線コネクタ 238"/>
        <xdr:cNvCxnSpPr/>
      </xdr:nvCxnSpPr>
      <xdr:spPr>
        <a:xfrm flipV="1">
          <a:off x="2908300" y="16733589"/>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1093</xdr:rowOff>
    </xdr:from>
    <xdr:to>
      <xdr:col>4</xdr:col>
      <xdr:colOff>155575</xdr:colOff>
      <xdr:row>97</xdr:row>
      <xdr:rowOff>118625</xdr:rowOff>
    </xdr:to>
    <xdr:cxnSp macro="">
      <xdr:nvCxnSpPr>
        <xdr:cNvPr id="242" name="直線コネクタ 241"/>
        <xdr:cNvCxnSpPr/>
      </xdr:nvCxnSpPr>
      <xdr:spPr>
        <a:xfrm>
          <a:off x="2019300" y="16631743"/>
          <a:ext cx="889000" cy="11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1093</xdr:rowOff>
    </xdr:from>
    <xdr:to>
      <xdr:col>2</xdr:col>
      <xdr:colOff>638175</xdr:colOff>
      <xdr:row>97</xdr:row>
      <xdr:rowOff>113999</xdr:rowOff>
    </xdr:to>
    <xdr:cxnSp macro="">
      <xdr:nvCxnSpPr>
        <xdr:cNvPr id="245" name="直線コネクタ 244"/>
        <xdr:cNvCxnSpPr/>
      </xdr:nvCxnSpPr>
      <xdr:spPr>
        <a:xfrm flipV="1">
          <a:off x="1130300" y="16631743"/>
          <a:ext cx="889000" cy="1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145070</xdr:rowOff>
    </xdr:from>
    <xdr:to>
      <xdr:col>6</xdr:col>
      <xdr:colOff>561975</xdr:colOff>
      <xdr:row>97</xdr:row>
      <xdr:rowOff>75220</xdr:rowOff>
    </xdr:to>
    <xdr:sp macro="" textlink="">
      <xdr:nvSpPr>
        <xdr:cNvPr id="255" name="円/楕円 254"/>
        <xdr:cNvSpPr/>
      </xdr:nvSpPr>
      <xdr:spPr>
        <a:xfrm>
          <a:off x="4584700" y="166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123497</xdr:rowOff>
    </xdr:from>
    <xdr:ext cx="534377" cy="259045"/>
    <xdr:sp macro="" textlink="">
      <xdr:nvSpPr>
        <xdr:cNvPr id="256" name="衛生費該当値テキスト"/>
        <xdr:cNvSpPr txBox="1"/>
      </xdr:nvSpPr>
      <xdr:spPr>
        <a:xfrm>
          <a:off x="4686300" y="165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52139</xdr:rowOff>
    </xdr:from>
    <xdr:to>
      <xdr:col>5</xdr:col>
      <xdr:colOff>409575</xdr:colOff>
      <xdr:row>97</xdr:row>
      <xdr:rowOff>153739</xdr:rowOff>
    </xdr:to>
    <xdr:sp macro="" textlink="">
      <xdr:nvSpPr>
        <xdr:cNvPr id="257" name="円/楕円 256"/>
        <xdr:cNvSpPr/>
      </xdr:nvSpPr>
      <xdr:spPr>
        <a:xfrm>
          <a:off x="3746500" y="166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144866</xdr:rowOff>
    </xdr:from>
    <xdr:ext cx="534377" cy="259045"/>
    <xdr:sp macro="" textlink="">
      <xdr:nvSpPr>
        <xdr:cNvPr id="258" name="テキスト ボックス 257"/>
        <xdr:cNvSpPr txBox="1"/>
      </xdr:nvSpPr>
      <xdr:spPr>
        <a:xfrm>
          <a:off x="3530111" y="167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67825</xdr:rowOff>
    </xdr:from>
    <xdr:to>
      <xdr:col>4</xdr:col>
      <xdr:colOff>206375</xdr:colOff>
      <xdr:row>97</xdr:row>
      <xdr:rowOff>169425</xdr:rowOff>
    </xdr:to>
    <xdr:sp macro="" textlink="">
      <xdr:nvSpPr>
        <xdr:cNvPr id="259" name="円/楕円 258"/>
        <xdr:cNvSpPr/>
      </xdr:nvSpPr>
      <xdr:spPr>
        <a:xfrm>
          <a:off x="2857500" y="166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160552</xdr:rowOff>
    </xdr:from>
    <xdr:ext cx="534377" cy="259045"/>
    <xdr:sp macro="" textlink="">
      <xdr:nvSpPr>
        <xdr:cNvPr id="260" name="テキスト ボックス 259"/>
        <xdr:cNvSpPr txBox="1"/>
      </xdr:nvSpPr>
      <xdr:spPr>
        <a:xfrm>
          <a:off x="2641111" y="1679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121743</xdr:rowOff>
    </xdr:from>
    <xdr:to>
      <xdr:col>3</xdr:col>
      <xdr:colOff>3175</xdr:colOff>
      <xdr:row>97</xdr:row>
      <xdr:rowOff>51893</xdr:rowOff>
    </xdr:to>
    <xdr:sp macro="" textlink="">
      <xdr:nvSpPr>
        <xdr:cNvPr id="261" name="円/楕円 260"/>
        <xdr:cNvSpPr/>
      </xdr:nvSpPr>
      <xdr:spPr>
        <a:xfrm>
          <a:off x="1968500" y="165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68420</xdr:rowOff>
    </xdr:from>
    <xdr:ext cx="534377" cy="259045"/>
    <xdr:sp macro="" textlink="">
      <xdr:nvSpPr>
        <xdr:cNvPr id="262" name="テキスト ボックス 261"/>
        <xdr:cNvSpPr txBox="1"/>
      </xdr:nvSpPr>
      <xdr:spPr>
        <a:xfrm>
          <a:off x="1752111" y="163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63199</xdr:rowOff>
    </xdr:from>
    <xdr:to>
      <xdr:col>1</xdr:col>
      <xdr:colOff>485775</xdr:colOff>
      <xdr:row>97</xdr:row>
      <xdr:rowOff>164799</xdr:rowOff>
    </xdr:to>
    <xdr:sp macro="" textlink="">
      <xdr:nvSpPr>
        <xdr:cNvPr id="263" name="円/楕円 262"/>
        <xdr:cNvSpPr/>
      </xdr:nvSpPr>
      <xdr:spPr>
        <a:xfrm>
          <a:off x="1079500" y="166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155926</xdr:rowOff>
    </xdr:from>
    <xdr:ext cx="534377" cy="259045"/>
    <xdr:sp macro="" textlink="">
      <xdr:nvSpPr>
        <xdr:cNvPr id="264" name="テキスト ボックス 263"/>
        <xdr:cNvSpPr txBox="1"/>
      </xdr:nvSpPr>
      <xdr:spPr>
        <a:xfrm>
          <a:off x="863111" y="167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123317</xdr:rowOff>
    </xdr:from>
    <xdr:to>
      <xdr:col>15</xdr:col>
      <xdr:colOff>180975</xdr:colOff>
      <xdr:row>38</xdr:row>
      <xdr:rowOff>89408</xdr:rowOff>
    </xdr:to>
    <xdr:cxnSp macro="">
      <xdr:nvCxnSpPr>
        <xdr:cNvPr id="293" name="直線コネクタ 292"/>
        <xdr:cNvCxnSpPr/>
      </xdr:nvCxnSpPr>
      <xdr:spPr>
        <a:xfrm>
          <a:off x="9639300" y="6466967"/>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120523</xdr:rowOff>
    </xdr:from>
    <xdr:to>
      <xdr:col>14</xdr:col>
      <xdr:colOff>28575</xdr:colOff>
      <xdr:row>37</xdr:row>
      <xdr:rowOff>123317</xdr:rowOff>
    </xdr:to>
    <xdr:cxnSp macro="">
      <xdr:nvCxnSpPr>
        <xdr:cNvPr id="296" name="直線コネクタ 295"/>
        <xdr:cNvCxnSpPr/>
      </xdr:nvCxnSpPr>
      <xdr:spPr>
        <a:xfrm>
          <a:off x="8750300" y="646417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57658</xdr:rowOff>
    </xdr:from>
    <xdr:to>
      <xdr:col>12</xdr:col>
      <xdr:colOff>511175</xdr:colOff>
      <xdr:row>37</xdr:row>
      <xdr:rowOff>120523</xdr:rowOff>
    </xdr:to>
    <xdr:cxnSp macro="">
      <xdr:nvCxnSpPr>
        <xdr:cNvPr id="299" name="直線コネクタ 298"/>
        <xdr:cNvCxnSpPr/>
      </xdr:nvCxnSpPr>
      <xdr:spPr>
        <a:xfrm>
          <a:off x="7861300" y="640130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57658</xdr:rowOff>
    </xdr:from>
    <xdr:to>
      <xdr:col>11</xdr:col>
      <xdr:colOff>307975</xdr:colOff>
      <xdr:row>37</xdr:row>
      <xdr:rowOff>107950</xdr:rowOff>
    </xdr:to>
    <xdr:cxnSp macro="">
      <xdr:nvCxnSpPr>
        <xdr:cNvPr id="302" name="直線コネクタ 301"/>
        <xdr:cNvCxnSpPr/>
      </xdr:nvCxnSpPr>
      <xdr:spPr>
        <a:xfrm flipV="1">
          <a:off x="6972300" y="6401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38608</xdr:rowOff>
    </xdr:from>
    <xdr:to>
      <xdr:col>15</xdr:col>
      <xdr:colOff>231775</xdr:colOff>
      <xdr:row>38</xdr:row>
      <xdr:rowOff>140208</xdr:rowOff>
    </xdr:to>
    <xdr:sp macro="" textlink="">
      <xdr:nvSpPr>
        <xdr:cNvPr id="312" name="円/楕円 311"/>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159021</xdr:rowOff>
    </xdr:from>
    <xdr:ext cx="378565" cy="259045"/>
    <xdr:sp macro="" textlink="">
      <xdr:nvSpPr>
        <xdr:cNvPr id="313" name="労働費該当値テキスト"/>
        <xdr:cNvSpPr txBox="1"/>
      </xdr:nvSpPr>
      <xdr:spPr>
        <a:xfrm>
          <a:off x="10528300" y="650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72517</xdr:rowOff>
    </xdr:from>
    <xdr:to>
      <xdr:col>14</xdr:col>
      <xdr:colOff>79375</xdr:colOff>
      <xdr:row>38</xdr:row>
      <xdr:rowOff>2667</xdr:rowOff>
    </xdr:to>
    <xdr:sp macro="" textlink="">
      <xdr:nvSpPr>
        <xdr:cNvPr id="314" name="円/楕円 313"/>
        <xdr:cNvSpPr/>
      </xdr:nvSpPr>
      <xdr:spPr>
        <a:xfrm>
          <a:off x="9588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19194</xdr:rowOff>
    </xdr:from>
    <xdr:ext cx="469744" cy="259045"/>
    <xdr:sp macro="" textlink="">
      <xdr:nvSpPr>
        <xdr:cNvPr id="315" name="テキスト ボックス 314"/>
        <xdr:cNvSpPr txBox="1"/>
      </xdr:nvSpPr>
      <xdr:spPr>
        <a:xfrm>
          <a:off x="9404427" y="61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69723</xdr:rowOff>
    </xdr:from>
    <xdr:to>
      <xdr:col>12</xdr:col>
      <xdr:colOff>561975</xdr:colOff>
      <xdr:row>37</xdr:row>
      <xdr:rowOff>171323</xdr:rowOff>
    </xdr:to>
    <xdr:sp macro="" textlink="">
      <xdr:nvSpPr>
        <xdr:cNvPr id="316" name="円/楕円 315"/>
        <xdr:cNvSpPr/>
      </xdr:nvSpPr>
      <xdr:spPr>
        <a:xfrm>
          <a:off x="8699500" y="64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16400</xdr:rowOff>
    </xdr:from>
    <xdr:ext cx="469744" cy="259045"/>
    <xdr:sp macro="" textlink="">
      <xdr:nvSpPr>
        <xdr:cNvPr id="317" name="テキスト ボックス 316"/>
        <xdr:cNvSpPr txBox="1"/>
      </xdr:nvSpPr>
      <xdr:spPr>
        <a:xfrm>
          <a:off x="8515427" y="61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6858</xdr:rowOff>
    </xdr:from>
    <xdr:to>
      <xdr:col>11</xdr:col>
      <xdr:colOff>358775</xdr:colOff>
      <xdr:row>37</xdr:row>
      <xdr:rowOff>108458</xdr:rowOff>
    </xdr:to>
    <xdr:sp macro="" textlink="">
      <xdr:nvSpPr>
        <xdr:cNvPr id="318" name="円/楕円 317"/>
        <xdr:cNvSpPr/>
      </xdr:nvSpPr>
      <xdr:spPr>
        <a:xfrm>
          <a:off x="7810500" y="63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124985</xdr:rowOff>
    </xdr:from>
    <xdr:ext cx="469744" cy="259045"/>
    <xdr:sp macro="" textlink="">
      <xdr:nvSpPr>
        <xdr:cNvPr id="319" name="テキスト ボックス 318"/>
        <xdr:cNvSpPr txBox="1"/>
      </xdr:nvSpPr>
      <xdr:spPr>
        <a:xfrm>
          <a:off x="7626427" y="612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57150</xdr:rowOff>
    </xdr:from>
    <xdr:to>
      <xdr:col>10</xdr:col>
      <xdr:colOff>155575</xdr:colOff>
      <xdr:row>37</xdr:row>
      <xdr:rowOff>158750</xdr:rowOff>
    </xdr:to>
    <xdr:sp macro="" textlink="">
      <xdr:nvSpPr>
        <xdr:cNvPr id="320" name="円/楕円 319"/>
        <xdr:cNvSpPr/>
      </xdr:nvSpPr>
      <xdr:spPr>
        <a:xfrm>
          <a:off x="692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149877</xdr:rowOff>
    </xdr:from>
    <xdr:ext cx="469744" cy="259045"/>
    <xdr:sp macro="" textlink="">
      <xdr:nvSpPr>
        <xdr:cNvPr id="321" name="テキスト ボックス 320"/>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24270</xdr:rowOff>
    </xdr:from>
    <xdr:to>
      <xdr:col>15</xdr:col>
      <xdr:colOff>180975</xdr:colOff>
      <xdr:row>59</xdr:row>
      <xdr:rowOff>27771</xdr:rowOff>
    </xdr:to>
    <xdr:cxnSp macro="">
      <xdr:nvCxnSpPr>
        <xdr:cNvPr id="352" name="直線コネクタ 351"/>
        <xdr:cNvCxnSpPr/>
      </xdr:nvCxnSpPr>
      <xdr:spPr>
        <a:xfrm>
          <a:off x="9639300" y="10139820"/>
          <a:ext cx="8382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24270</xdr:rowOff>
    </xdr:from>
    <xdr:to>
      <xdr:col>14</xdr:col>
      <xdr:colOff>28575</xdr:colOff>
      <xdr:row>59</xdr:row>
      <xdr:rowOff>25667</xdr:rowOff>
    </xdr:to>
    <xdr:cxnSp macro="">
      <xdr:nvCxnSpPr>
        <xdr:cNvPr id="355" name="直線コネクタ 354"/>
        <xdr:cNvCxnSpPr/>
      </xdr:nvCxnSpPr>
      <xdr:spPr>
        <a:xfrm flipV="1">
          <a:off x="8750300" y="1013982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22157</xdr:rowOff>
    </xdr:from>
    <xdr:to>
      <xdr:col>12</xdr:col>
      <xdr:colOff>511175</xdr:colOff>
      <xdr:row>59</xdr:row>
      <xdr:rowOff>25667</xdr:rowOff>
    </xdr:to>
    <xdr:cxnSp macro="">
      <xdr:nvCxnSpPr>
        <xdr:cNvPr id="358" name="直線コネクタ 357"/>
        <xdr:cNvCxnSpPr/>
      </xdr:nvCxnSpPr>
      <xdr:spPr>
        <a:xfrm>
          <a:off x="7861300" y="10137707"/>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22157</xdr:rowOff>
    </xdr:from>
    <xdr:to>
      <xdr:col>11</xdr:col>
      <xdr:colOff>307975</xdr:colOff>
      <xdr:row>59</xdr:row>
      <xdr:rowOff>37130</xdr:rowOff>
    </xdr:to>
    <xdr:cxnSp macro="">
      <xdr:nvCxnSpPr>
        <xdr:cNvPr id="361" name="直線コネクタ 360"/>
        <xdr:cNvCxnSpPr/>
      </xdr:nvCxnSpPr>
      <xdr:spPr>
        <a:xfrm flipV="1">
          <a:off x="6972300" y="10137707"/>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148421</xdr:rowOff>
    </xdr:from>
    <xdr:to>
      <xdr:col>15</xdr:col>
      <xdr:colOff>231775</xdr:colOff>
      <xdr:row>59</xdr:row>
      <xdr:rowOff>78571</xdr:rowOff>
    </xdr:to>
    <xdr:sp macro="" textlink="">
      <xdr:nvSpPr>
        <xdr:cNvPr id="371" name="円/楕円 370"/>
        <xdr:cNvSpPr/>
      </xdr:nvSpPr>
      <xdr:spPr>
        <a:xfrm>
          <a:off x="10426700" y="100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144920</xdr:rowOff>
    </xdr:from>
    <xdr:to>
      <xdr:col>14</xdr:col>
      <xdr:colOff>79375</xdr:colOff>
      <xdr:row>59</xdr:row>
      <xdr:rowOff>75070</xdr:rowOff>
    </xdr:to>
    <xdr:sp macro="" textlink="">
      <xdr:nvSpPr>
        <xdr:cNvPr id="373" name="円/楕円 372"/>
        <xdr:cNvSpPr/>
      </xdr:nvSpPr>
      <xdr:spPr>
        <a:xfrm>
          <a:off x="9588500" y="100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91597</xdr:rowOff>
    </xdr:from>
    <xdr:ext cx="534377" cy="259045"/>
    <xdr:sp macro="" textlink="">
      <xdr:nvSpPr>
        <xdr:cNvPr id="374" name="テキスト ボックス 373"/>
        <xdr:cNvSpPr txBox="1"/>
      </xdr:nvSpPr>
      <xdr:spPr>
        <a:xfrm>
          <a:off x="9372111" y="98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146317</xdr:rowOff>
    </xdr:from>
    <xdr:to>
      <xdr:col>12</xdr:col>
      <xdr:colOff>561975</xdr:colOff>
      <xdr:row>59</xdr:row>
      <xdr:rowOff>76467</xdr:rowOff>
    </xdr:to>
    <xdr:sp macro="" textlink="">
      <xdr:nvSpPr>
        <xdr:cNvPr id="375" name="円/楕円 374"/>
        <xdr:cNvSpPr/>
      </xdr:nvSpPr>
      <xdr:spPr>
        <a:xfrm>
          <a:off x="8699500" y="100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92994</xdr:rowOff>
    </xdr:from>
    <xdr:ext cx="534377" cy="259045"/>
    <xdr:sp macro="" textlink="">
      <xdr:nvSpPr>
        <xdr:cNvPr id="376" name="テキスト ボックス 375"/>
        <xdr:cNvSpPr txBox="1"/>
      </xdr:nvSpPr>
      <xdr:spPr>
        <a:xfrm>
          <a:off x="8483111" y="98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142807</xdr:rowOff>
    </xdr:from>
    <xdr:to>
      <xdr:col>11</xdr:col>
      <xdr:colOff>358775</xdr:colOff>
      <xdr:row>59</xdr:row>
      <xdr:rowOff>72957</xdr:rowOff>
    </xdr:to>
    <xdr:sp macro="" textlink="">
      <xdr:nvSpPr>
        <xdr:cNvPr id="377" name="円/楕円 376"/>
        <xdr:cNvSpPr/>
      </xdr:nvSpPr>
      <xdr:spPr>
        <a:xfrm>
          <a:off x="7810500" y="100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89484</xdr:rowOff>
    </xdr:from>
    <xdr:ext cx="534377" cy="259045"/>
    <xdr:sp macro="" textlink="">
      <xdr:nvSpPr>
        <xdr:cNvPr id="378" name="テキスト ボックス 377"/>
        <xdr:cNvSpPr txBox="1"/>
      </xdr:nvSpPr>
      <xdr:spPr>
        <a:xfrm>
          <a:off x="7594111" y="9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157780</xdr:rowOff>
    </xdr:from>
    <xdr:to>
      <xdr:col>10</xdr:col>
      <xdr:colOff>155575</xdr:colOff>
      <xdr:row>59</xdr:row>
      <xdr:rowOff>87930</xdr:rowOff>
    </xdr:to>
    <xdr:sp macro="" textlink="">
      <xdr:nvSpPr>
        <xdr:cNvPr id="379" name="円/楕円 378"/>
        <xdr:cNvSpPr/>
      </xdr:nvSpPr>
      <xdr:spPr>
        <a:xfrm>
          <a:off x="6921500" y="101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104457</xdr:rowOff>
    </xdr:from>
    <xdr:ext cx="534377" cy="259045"/>
    <xdr:sp macro="" textlink="">
      <xdr:nvSpPr>
        <xdr:cNvPr id="380" name="テキスト ボックス 379"/>
        <xdr:cNvSpPr txBox="1"/>
      </xdr:nvSpPr>
      <xdr:spPr>
        <a:xfrm>
          <a:off x="6705111" y="98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23212</xdr:rowOff>
    </xdr:from>
    <xdr:to>
      <xdr:col>15</xdr:col>
      <xdr:colOff>180975</xdr:colOff>
      <xdr:row>75</xdr:row>
      <xdr:rowOff>111647</xdr:rowOff>
    </xdr:to>
    <xdr:cxnSp macro="">
      <xdr:nvCxnSpPr>
        <xdr:cNvPr id="411" name="直線コネクタ 410"/>
        <xdr:cNvCxnSpPr/>
      </xdr:nvCxnSpPr>
      <xdr:spPr>
        <a:xfrm flipV="1">
          <a:off x="9639300" y="12881962"/>
          <a:ext cx="8382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111647</xdr:rowOff>
    </xdr:from>
    <xdr:to>
      <xdr:col>14</xdr:col>
      <xdr:colOff>28575</xdr:colOff>
      <xdr:row>76</xdr:row>
      <xdr:rowOff>121413</xdr:rowOff>
    </xdr:to>
    <xdr:cxnSp macro="">
      <xdr:nvCxnSpPr>
        <xdr:cNvPr id="414" name="直線コネクタ 413"/>
        <xdr:cNvCxnSpPr/>
      </xdr:nvCxnSpPr>
      <xdr:spPr>
        <a:xfrm flipV="1">
          <a:off x="8750300" y="12970397"/>
          <a:ext cx="889000" cy="18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121413</xdr:rowOff>
    </xdr:from>
    <xdr:to>
      <xdr:col>12</xdr:col>
      <xdr:colOff>511175</xdr:colOff>
      <xdr:row>76</xdr:row>
      <xdr:rowOff>141332</xdr:rowOff>
    </xdr:to>
    <xdr:cxnSp macro="">
      <xdr:nvCxnSpPr>
        <xdr:cNvPr id="417" name="直線コネクタ 416"/>
        <xdr:cNvCxnSpPr/>
      </xdr:nvCxnSpPr>
      <xdr:spPr>
        <a:xfrm flipV="1">
          <a:off x="7861300" y="13151613"/>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24943</xdr:rowOff>
    </xdr:from>
    <xdr:to>
      <xdr:col>11</xdr:col>
      <xdr:colOff>307975</xdr:colOff>
      <xdr:row>76</xdr:row>
      <xdr:rowOff>141332</xdr:rowOff>
    </xdr:to>
    <xdr:cxnSp macro="">
      <xdr:nvCxnSpPr>
        <xdr:cNvPr id="420" name="直線コネクタ 419"/>
        <xdr:cNvCxnSpPr/>
      </xdr:nvCxnSpPr>
      <xdr:spPr>
        <a:xfrm>
          <a:off x="6972300" y="13055143"/>
          <a:ext cx="889000" cy="1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143862</xdr:rowOff>
    </xdr:from>
    <xdr:to>
      <xdr:col>15</xdr:col>
      <xdr:colOff>231775</xdr:colOff>
      <xdr:row>75</xdr:row>
      <xdr:rowOff>74012</xdr:rowOff>
    </xdr:to>
    <xdr:sp macro="" textlink="">
      <xdr:nvSpPr>
        <xdr:cNvPr id="430" name="円/楕円 429"/>
        <xdr:cNvSpPr/>
      </xdr:nvSpPr>
      <xdr:spPr>
        <a:xfrm>
          <a:off x="10426700" y="128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166739</xdr:rowOff>
    </xdr:from>
    <xdr:ext cx="534377" cy="259045"/>
    <xdr:sp macro="" textlink="">
      <xdr:nvSpPr>
        <xdr:cNvPr id="431" name="商工費該当値テキスト"/>
        <xdr:cNvSpPr txBox="1"/>
      </xdr:nvSpPr>
      <xdr:spPr>
        <a:xfrm>
          <a:off x="10528300" y="1268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60847</xdr:rowOff>
    </xdr:from>
    <xdr:to>
      <xdr:col>14</xdr:col>
      <xdr:colOff>79375</xdr:colOff>
      <xdr:row>75</xdr:row>
      <xdr:rowOff>162447</xdr:rowOff>
    </xdr:to>
    <xdr:sp macro="" textlink="">
      <xdr:nvSpPr>
        <xdr:cNvPr id="432" name="円/楕円 431"/>
        <xdr:cNvSpPr/>
      </xdr:nvSpPr>
      <xdr:spPr>
        <a:xfrm>
          <a:off x="9588500" y="129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7524</xdr:rowOff>
    </xdr:from>
    <xdr:ext cx="534377" cy="259045"/>
    <xdr:sp macro="" textlink="">
      <xdr:nvSpPr>
        <xdr:cNvPr id="433" name="テキスト ボックス 432"/>
        <xdr:cNvSpPr txBox="1"/>
      </xdr:nvSpPr>
      <xdr:spPr>
        <a:xfrm>
          <a:off x="9372111" y="126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70613</xdr:rowOff>
    </xdr:from>
    <xdr:to>
      <xdr:col>12</xdr:col>
      <xdr:colOff>561975</xdr:colOff>
      <xdr:row>77</xdr:row>
      <xdr:rowOff>763</xdr:rowOff>
    </xdr:to>
    <xdr:sp macro="" textlink="">
      <xdr:nvSpPr>
        <xdr:cNvPr id="434" name="円/楕円 433"/>
        <xdr:cNvSpPr/>
      </xdr:nvSpPr>
      <xdr:spPr>
        <a:xfrm>
          <a:off x="8699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17289</xdr:rowOff>
    </xdr:from>
    <xdr:ext cx="534377" cy="259045"/>
    <xdr:sp macro="" textlink="">
      <xdr:nvSpPr>
        <xdr:cNvPr id="435" name="テキスト ボックス 434"/>
        <xdr:cNvSpPr txBox="1"/>
      </xdr:nvSpPr>
      <xdr:spPr>
        <a:xfrm>
          <a:off x="8483111" y="128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90532</xdr:rowOff>
    </xdr:from>
    <xdr:to>
      <xdr:col>11</xdr:col>
      <xdr:colOff>358775</xdr:colOff>
      <xdr:row>77</xdr:row>
      <xdr:rowOff>20682</xdr:rowOff>
    </xdr:to>
    <xdr:sp macro="" textlink="">
      <xdr:nvSpPr>
        <xdr:cNvPr id="436" name="円/楕円 435"/>
        <xdr:cNvSpPr/>
      </xdr:nvSpPr>
      <xdr:spPr>
        <a:xfrm>
          <a:off x="7810500" y="131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37210</xdr:rowOff>
    </xdr:from>
    <xdr:ext cx="534377" cy="259045"/>
    <xdr:sp macro="" textlink="">
      <xdr:nvSpPr>
        <xdr:cNvPr id="437" name="テキスト ボックス 436"/>
        <xdr:cNvSpPr txBox="1"/>
      </xdr:nvSpPr>
      <xdr:spPr>
        <a:xfrm>
          <a:off x="7594111" y="128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145593</xdr:rowOff>
    </xdr:from>
    <xdr:to>
      <xdr:col>10</xdr:col>
      <xdr:colOff>155575</xdr:colOff>
      <xdr:row>76</xdr:row>
      <xdr:rowOff>75743</xdr:rowOff>
    </xdr:to>
    <xdr:sp macro="" textlink="">
      <xdr:nvSpPr>
        <xdr:cNvPr id="438" name="円/楕円 437"/>
        <xdr:cNvSpPr/>
      </xdr:nvSpPr>
      <xdr:spPr>
        <a:xfrm>
          <a:off x="6921500" y="130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92270</xdr:rowOff>
    </xdr:from>
    <xdr:ext cx="534377" cy="259045"/>
    <xdr:sp macro="" textlink="">
      <xdr:nvSpPr>
        <xdr:cNvPr id="439" name="テキスト ボックス 438"/>
        <xdr:cNvSpPr txBox="1"/>
      </xdr:nvSpPr>
      <xdr:spPr>
        <a:xfrm>
          <a:off x="6705111" y="127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93556</xdr:rowOff>
    </xdr:from>
    <xdr:to>
      <xdr:col>15</xdr:col>
      <xdr:colOff>180975</xdr:colOff>
      <xdr:row>98</xdr:row>
      <xdr:rowOff>123563</xdr:rowOff>
    </xdr:to>
    <xdr:cxnSp macro="">
      <xdr:nvCxnSpPr>
        <xdr:cNvPr id="468" name="直線コネクタ 467"/>
        <xdr:cNvCxnSpPr/>
      </xdr:nvCxnSpPr>
      <xdr:spPr>
        <a:xfrm>
          <a:off x="9639300" y="16895656"/>
          <a:ext cx="838200" cy="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93556</xdr:rowOff>
    </xdr:from>
    <xdr:to>
      <xdr:col>14</xdr:col>
      <xdr:colOff>28575</xdr:colOff>
      <xdr:row>98</xdr:row>
      <xdr:rowOff>131967</xdr:rowOff>
    </xdr:to>
    <xdr:cxnSp macro="">
      <xdr:nvCxnSpPr>
        <xdr:cNvPr id="471" name="直線コネクタ 470"/>
        <xdr:cNvCxnSpPr/>
      </xdr:nvCxnSpPr>
      <xdr:spPr>
        <a:xfrm flipV="1">
          <a:off x="8750300" y="16895656"/>
          <a:ext cx="889000" cy="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131967</xdr:rowOff>
    </xdr:from>
    <xdr:to>
      <xdr:col>12</xdr:col>
      <xdr:colOff>511175</xdr:colOff>
      <xdr:row>98</xdr:row>
      <xdr:rowOff>163802</xdr:rowOff>
    </xdr:to>
    <xdr:cxnSp macro="">
      <xdr:nvCxnSpPr>
        <xdr:cNvPr id="474" name="直線コネクタ 473"/>
        <xdr:cNvCxnSpPr/>
      </xdr:nvCxnSpPr>
      <xdr:spPr>
        <a:xfrm flipV="1">
          <a:off x="7861300" y="16934067"/>
          <a:ext cx="8890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155167</xdr:rowOff>
    </xdr:from>
    <xdr:to>
      <xdr:col>11</xdr:col>
      <xdr:colOff>307975</xdr:colOff>
      <xdr:row>98</xdr:row>
      <xdr:rowOff>163802</xdr:rowOff>
    </xdr:to>
    <xdr:cxnSp macro="">
      <xdr:nvCxnSpPr>
        <xdr:cNvPr id="477" name="直線コネクタ 476"/>
        <xdr:cNvCxnSpPr/>
      </xdr:nvCxnSpPr>
      <xdr:spPr>
        <a:xfrm>
          <a:off x="6972300" y="1695726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72763</xdr:rowOff>
    </xdr:from>
    <xdr:to>
      <xdr:col>15</xdr:col>
      <xdr:colOff>231775</xdr:colOff>
      <xdr:row>99</xdr:row>
      <xdr:rowOff>2913</xdr:rowOff>
    </xdr:to>
    <xdr:sp macro="" textlink="">
      <xdr:nvSpPr>
        <xdr:cNvPr id="487" name="円/楕円 486"/>
        <xdr:cNvSpPr/>
      </xdr:nvSpPr>
      <xdr:spPr>
        <a:xfrm>
          <a:off x="10426700" y="168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42756</xdr:rowOff>
    </xdr:from>
    <xdr:to>
      <xdr:col>14</xdr:col>
      <xdr:colOff>79375</xdr:colOff>
      <xdr:row>98</xdr:row>
      <xdr:rowOff>144356</xdr:rowOff>
    </xdr:to>
    <xdr:sp macro="" textlink="">
      <xdr:nvSpPr>
        <xdr:cNvPr id="489" name="円/楕円 488"/>
        <xdr:cNvSpPr/>
      </xdr:nvSpPr>
      <xdr:spPr>
        <a:xfrm>
          <a:off x="9588500" y="168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160883</xdr:rowOff>
    </xdr:from>
    <xdr:ext cx="534377" cy="259045"/>
    <xdr:sp macro="" textlink="">
      <xdr:nvSpPr>
        <xdr:cNvPr id="490" name="テキスト ボックス 489"/>
        <xdr:cNvSpPr txBox="1"/>
      </xdr:nvSpPr>
      <xdr:spPr>
        <a:xfrm>
          <a:off x="9372111" y="166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81167</xdr:rowOff>
    </xdr:from>
    <xdr:to>
      <xdr:col>12</xdr:col>
      <xdr:colOff>561975</xdr:colOff>
      <xdr:row>99</xdr:row>
      <xdr:rowOff>11317</xdr:rowOff>
    </xdr:to>
    <xdr:sp macro="" textlink="">
      <xdr:nvSpPr>
        <xdr:cNvPr id="491" name="円/楕円 490"/>
        <xdr:cNvSpPr/>
      </xdr:nvSpPr>
      <xdr:spPr>
        <a:xfrm>
          <a:off x="8699500" y="16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2444</xdr:rowOff>
    </xdr:from>
    <xdr:ext cx="534377" cy="259045"/>
    <xdr:sp macro="" textlink="">
      <xdr:nvSpPr>
        <xdr:cNvPr id="492" name="テキスト ボックス 491"/>
        <xdr:cNvSpPr txBox="1"/>
      </xdr:nvSpPr>
      <xdr:spPr>
        <a:xfrm>
          <a:off x="8483111" y="169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113002</xdr:rowOff>
    </xdr:from>
    <xdr:to>
      <xdr:col>11</xdr:col>
      <xdr:colOff>358775</xdr:colOff>
      <xdr:row>99</xdr:row>
      <xdr:rowOff>43152</xdr:rowOff>
    </xdr:to>
    <xdr:sp macro="" textlink="">
      <xdr:nvSpPr>
        <xdr:cNvPr id="493" name="円/楕円 492"/>
        <xdr:cNvSpPr/>
      </xdr:nvSpPr>
      <xdr:spPr>
        <a:xfrm>
          <a:off x="7810500" y="169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34279</xdr:rowOff>
    </xdr:from>
    <xdr:ext cx="534377" cy="259045"/>
    <xdr:sp macro="" textlink="">
      <xdr:nvSpPr>
        <xdr:cNvPr id="494" name="テキスト ボックス 493"/>
        <xdr:cNvSpPr txBox="1"/>
      </xdr:nvSpPr>
      <xdr:spPr>
        <a:xfrm>
          <a:off x="7594111" y="1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104367</xdr:rowOff>
    </xdr:from>
    <xdr:to>
      <xdr:col>10</xdr:col>
      <xdr:colOff>155575</xdr:colOff>
      <xdr:row>99</xdr:row>
      <xdr:rowOff>34517</xdr:rowOff>
    </xdr:to>
    <xdr:sp macro="" textlink="">
      <xdr:nvSpPr>
        <xdr:cNvPr id="495" name="円/楕円 494"/>
        <xdr:cNvSpPr/>
      </xdr:nvSpPr>
      <xdr:spPr>
        <a:xfrm>
          <a:off x="6921500" y="169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25644</xdr:rowOff>
    </xdr:from>
    <xdr:ext cx="534377" cy="259045"/>
    <xdr:sp macro="" textlink="">
      <xdr:nvSpPr>
        <xdr:cNvPr id="496" name="テキスト ボックス 495"/>
        <xdr:cNvSpPr txBox="1"/>
      </xdr:nvSpPr>
      <xdr:spPr>
        <a:xfrm>
          <a:off x="6705111" y="169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109696</xdr:rowOff>
    </xdr:from>
    <xdr:to>
      <xdr:col>23</xdr:col>
      <xdr:colOff>517525</xdr:colOff>
      <xdr:row>37</xdr:row>
      <xdr:rowOff>123489</xdr:rowOff>
    </xdr:to>
    <xdr:cxnSp macro="">
      <xdr:nvCxnSpPr>
        <xdr:cNvPr id="525" name="直線コネクタ 524"/>
        <xdr:cNvCxnSpPr/>
      </xdr:nvCxnSpPr>
      <xdr:spPr>
        <a:xfrm>
          <a:off x="15481300" y="6453346"/>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82836</xdr:rowOff>
    </xdr:from>
    <xdr:to>
      <xdr:col>22</xdr:col>
      <xdr:colOff>365125</xdr:colOff>
      <xdr:row>37</xdr:row>
      <xdr:rowOff>109696</xdr:rowOff>
    </xdr:to>
    <xdr:cxnSp macro="">
      <xdr:nvCxnSpPr>
        <xdr:cNvPr id="528" name="直線コネクタ 527"/>
        <xdr:cNvCxnSpPr/>
      </xdr:nvCxnSpPr>
      <xdr:spPr>
        <a:xfrm>
          <a:off x="14592300" y="6426486"/>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73844</xdr:rowOff>
    </xdr:from>
    <xdr:to>
      <xdr:col>21</xdr:col>
      <xdr:colOff>161925</xdr:colOff>
      <xdr:row>37</xdr:row>
      <xdr:rowOff>82836</xdr:rowOff>
    </xdr:to>
    <xdr:cxnSp macro="">
      <xdr:nvCxnSpPr>
        <xdr:cNvPr id="531" name="直線コネクタ 530"/>
        <xdr:cNvCxnSpPr/>
      </xdr:nvCxnSpPr>
      <xdr:spPr>
        <a:xfrm>
          <a:off x="13703300" y="641749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65253</xdr:rowOff>
    </xdr:from>
    <xdr:to>
      <xdr:col>19</xdr:col>
      <xdr:colOff>644525</xdr:colOff>
      <xdr:row>37</xdr:row>
      <xdr:rowOff>73844</xdr:rowOff>
    </xdr:to>
    <xdr:cxnSp macro="">
      <xdr:nvCxnSpPr>
        <xdr:cNvPr id="534" name="直線コネクタ 533"/>
        <xdr:cNvCxnSpPr/>
      </xdr:nvCxnSpPr>
      <xdr:spPr>
        <a:xfrm>
          <a:off x="12814300" y="6408903"/>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72689</xdr:rowOff>
    </xdr:from>
    <xdr:to>
      <xdr:col>23</xdr:col>
      <xdr:colOff>568325</xdr:colOff>
      <xdr:row>38</xdr:row>
      <xdr:rowOff>2839</xdr:rowOff>
    </xdr:to>
    <xdr:sp macro="" textlink="">
      <xdr:nvSpPr>
        <xdr:cNvPr id="544" name="円/楕円 543"/>
        <xdr:cNvSpPr/>
      </xdr:nvSpPr>
      <xdr:spPr>
        <a:xfrm>
          <a:off x="16268700" y="64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159066</xdr:rowOff>
    </xdr:from>
    <xdr:ext cx="534377" cy="259045"/>
    <xdr:sp macro="" textlink="">
      <xdr:nvSpPr>
        <xdr:cNvPr id="545" name="消防費該当値テキスト"/>
        <xdr:cNvSpPr txBox="1"/>
      </xdr:nvSpPr>
      <xdr:spPr>
        <a:xfrm>
          <a:off x="16370300" y="633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58896</xdr:rowOff>
    </xdr:from>
    <xdr:to>
      <xdr:col>22</xdr:col>
      <xdr:colOff>415925</xdr:colOff>
      <xdr:row>37</xdr:row>
      <xdr:rowOff>160496</xdr:rowOff>
    </xdr:to>
    <xdr:sp macro="" textlink="">
      <xdr:nvSpPr>
        <xdr:cNvPr id="546" name="円/楕円 545"/>
        <xdr:cNvSpPr/>
      </xdr:nvSpPr>
      <xdr:spPr>
        <a:xfrm>
          <a:off x="15430500" y="64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151623</xdr:rowOff>
    </xdr:from>
    <xdr:ext cx="534377" cy="259045"/>
    <xdr:sp macro="" textlink="">
      <xdr:nvSpPr>
        <xdr:cNvPr id="547" name="テキスト ボックス 546"/>
        <xdr:cNvSpPr txBox="1"/>
      </xdr:nvSpPr>
      <xdr:spPr>
        <a:xfrm>
          <a:off x="15214111" y="6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32036</xdr:rowOff>
    </xdr:from>
    <xdr:to>
      <xdr:col>21</xdr:col>
      <xdr:colOff>212725</xdr:colOff>
      <xdr:row>37</xdr:row>
      <xdr:rowOff>133636</xdr:rowOff>
    </xdr:to>
    <xdr:sp macro="" textlink="">
      <xdr:nvSpPr>
        <xdr:cNvPr id="548" name="円/楕円 547"/>
        <xdr:cNvSpPr/>
      </xdr:nvSpPr>
      <xdr:spPr>
        <a:xfrm>
          <a:off x="14541500" y="63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124763</xdr:rowOff>
    </xdr:from>
    <xdr:ext cx="534377" cy="259045"/>
    <xdr:sp macro="" textlink="">
      <xdr:nvSpPr>
        <xdr:cNvPr id="549" name="テキスト ボックス 548"/>
        <xdr:cNvSpPr txBox="1"/>
      </xdr:nvSpPr>
      <xdr:spPr>
        <a:xfrm>
          <a:off x="14325111" y="64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23044</xdr:rowOff>
    </xdr:from>
    <xdr:to>
      <xdr:col>20</xdr:col>
      <xdr:colOff>9525</xdr:colOff>
      <xdr:row>37</xdr:row>
      <xdr:rowOff>124644</xdr:rowOff>
    </xdr:to>
    <xdr:sp macro="" textlink="">
      <xdr:nvSpPr>
        <xdr:cNvPr id="550" name="円/楕円 549"/>
        <xdr:cNvSpPr/>
      </xdr:nvSpPr>
      <xdr:spPr>
        <a:xfrm>
          <a:off x="13652500" y="63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141171</xdr:rowOff>
    </xdr:from>
    <xdr:ext cx="534377" cy="259045"/>
    <xdr:sp macro="" textlink="">
      <xdr:nvSpPr>
        <xdr:cNvPr id="551" name="テキスト ボックス 550"/>
        <xdr:cNvSpPr txBox="1"/>
      </xdr:nvSpPr>
      <xdr:spPr>
        <a:xfrm>
          <a:off x="13436111" y="61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14453</xdr:rowOff>
    </xdr:from>
    <xdr:to>
      <xdr:col>18</xdr:col>
      <xdr:colOff>492125</xdr:colOff>
      <xdr:row>37</xdr:row>
      <xdr:rowOff>116053</xdr:rowOff>
    </xdr:to>
    <xdr:sp macro="" textlink="">
      <xdr:nvSpPr>
        <xdr:cNvPr id="552" name="円/楕円 551"/>
        <xdr:cNvSpPr/>
      </xdr:nvSpPr>
      <xdr:spPr>
        <a:xfrm>
          <a:off x="12763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132580</xdr:rowOff>
    </xdr:from>
    <xdr:ext cx="534377" cy="259045"/>
    <xdr:sp macro="" textlink="">
      <xdr:nvSpPr>
        <xdr:cNvPr id="553" name="テキスト ボックス 552"/>
        <xdr:cNvSpPr txBox="1"/>
      </xdr:nvSpPr>
      <xdr:spPr>
        <a:xfrm>
          <a:off x="12547111" y="61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127260</xdr:rowOff>
    </xdr:from>
    <xdr:to>
      <xdr:col>23</xdr:col>
      <xdr:colOff>517525</xdr:colOff>
      <xdr:row>53</xdr:row>
      <xdr:rowOff>170770</xdr:rowOff>
    </xdr:to>
    <xdr:cxnSp macro="">
      <xdr:nvCxnSpPr>
        <xdr:cNvPr id="583" name="直線コネクタ 582"/>
        <xdr:cNvCxnSpPr/>
      </xdr:nvCxnSpPr>
      <xdr:spPr>
        <a:xfrm>
          <a:off x="15481300" y="9214110"/>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127260</xdr:rowOff>
    </xdr:from>
    <xdr:to>
      <xdr:col>22</xdr:col>
      <xdr:colOff>365125</xdr:colOff>
      <xdr:row>54</xdr:row>
      <xdr:rowOff>3797</xdr:rowOff>
    </xdr:to>
    <xdr:cxnSp macro="">
      <xdr:nvCxnSpPr>
        <xdr:cNvPr id="586" name="直線コネクタ 585"/>
        <xdr:cNvCxnSpPr/>
      </xdr:nvCxnSpPr>
      <xdr:spPr>
        <a:xfrm flipV="1">
          <a:off x="14592300" y="9214110"/>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3797</xdr:rowOff>
    </xdr:from>
    <xdr:to>
      <xdr:col>21</xdr:col>
      <xdr:colOff>161925</xdr:colOff>
      <xdr:row>56</xdr:row>
      <xdr:rowOff>44659</xdr:rowOff>
    </xdr:to>
    <xdr:cxnSp macro="">
      <xdr:nvCxnSpPr>
        <xdr:cNvPr id="589" name="直線コネクタ 588"/>
        <xdr:cNvCxnSpPr/>
      </xdr:nvCxnSpPr>
      <xdr:spPr>
        <a:xfrm flipV="1">
          <a:off x="13703300" y="9262097"/>
          <a:ext cx="889000" cy="38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151835</xdr:rowOff>
    </xdr:from>
    <xdr:to>
      <xdr:col>19</xdr:col>
      <xdr:colOff>644525</xdr:colOff>
      <xdr:row>56</xdr:row>
      <xdr:rowOff>44659</xdr:rowOff>
    </xdr:to>
    <xdr:cxnSp macro="">
      <xdr:nvCxnSpPr>
        <xdr:cNvPr id="592" name="直線コネクタ 591"/>
        <xdr:cNvCxnSpPr/>
      </xdr:nvCxnSpPr>
      <xdr:spPr>
        <a:xfrm>
          <a:off x="12814300" y="9581585"/>
          <a:ext cx="889000"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119970</xdr:rowOff>
    </xdr:from>
    <xdr:to>
      <xdr:col>23</xdr:col>
      <xdr:colOff>568325</xdr:colOff>
      <xdr:row>54</xdr:row>
      <xdr:rowOff>50120</xdr:rowOff>
    </xdr:to>
    <xdr:sp macro="" textlink="">
      <xdr:nvSpPr>
        <xdr:cNvPr id="602" name="円/楕円 601"/>
        <xdr:cNvSpPr/>
      </xdr:nvSpPr>
      <xdr:spPr>
        <a:xfrm>
          <a:off x="16268700" y="92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142847</xdr:rowOff>
    </xdr:from>
    <xdr:ext cx="534377" cy="259045"/>
    <xdr:sp macro="" textlink="">
      <xdr:nvSpPr>
        <xdr:cNvPr id="603" name="教育費該当値テキスト"/>
        <xdr:cNvSpPr txBox="1"/>
      </xdr:nvSpPr>
      <xdr:spPr>
        <a:xfrm>
          <a:off x="16370300" y="90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76460</xdr:rowOff>
    </xdr:from>
    <xdr:to>
      <xdr:col>22</xdr:col>
      <xdr:colOff>415925</xdr:colOff>
      <xdr:row>54</xdr:row>
      <xdr:rowOff>6610</xdr:rowOff>
    </xdr:to>
    <xdr:sp macro="" textlink="">
      <xdr:nvSpPr>
        <xdr:cNvPr id="604" name="円/楕円 603"/>
        <xdr:cNvSpPr/>
      </xdr:nvSpPr>
      <xdr:spPr>
        <a:xfrm>
          <a:off x="15430500" y="9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23137</xdr:rowOff>
    </xdr:from>
    <xdr:ext cx="534377" cy="259045"/>
    <xdr:sp macro="" textlink="">
      <xdr:nvSpPr>
        <xdr:cNvPr id="605" name="テキスト ボックス 604"/>
        <xdr:cNvSpPr txBox="1"/>
      </xdr:nvSpPr>
      <xdr:spPr>
        <a:xfrm>
          <a:off x="15214111" y="8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124447</xdr:rowOff>
    </xdr:from>
    <xdr:to>
      <xdr:col>21</xdr:col>
      <xdr:colOff>212725</xdr:colOff>
      <xdr:row>54</xdr:row>
      <xdr:rowOff>54597</xdr:rowOff>
    </xdr:to>
    <xdr:sp macro="" textlink="">
      <xdr:nvSpPr>
        <xdr:cNvPr id="606" name="円/楕円 605"/>
        <xdr:cNvSpPr/>
      </xdr:nvSpPr>
      <xdr:spPr>
        <a:xfrm>
          <a:off x="14541500" y="92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71124</xdr:rowOff>
    </xdr:from>
    <xdr:ext cx="534377" cy="259045"/>
    <xdr:sp macro="" textlink="">
      <xdr:nvSpPr>
        <xdr:cNvPr id="607" name="テキスト ボックス 606"/>
        <xdr:cNvSpPr txBox="1"/>
      </xdr:nvSpPr>
      <xdr:spPr>
        <a:xfrm>
          <a:off x="14325111" y="89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165309</xdr:rowOff>
    </xdr:from>
    <xdr:to>
      <xdr:col>20</xdr:col>
      <xdr:colOff>9525</xdr:colOff>
      <xdr:row>56</xdr:row>
      <xdr:rowOff>95459</xdr:rowOff>
    </xdr:to>
    <xdr:sp macro="" textlink="">
      <xdr:nvSpPr>
        <xdr:cNvPr id="608" name="円/楕円 607"/>
        <xdr:cNvSpPr/>
      </xdr:nvSpPr>
      <xdr:spPr>
        <a:xfrm>
          <a:off x="13652500" y="95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111986</xdr:rowOff>
    </xdr:from>
    <xdr:ext cx="534377" cy="259045"/>
    <xdr:sp macro="" textlink="">
      <xdr:nvSpPr>
        <xdr:cNvPr id="609" name="テキスト ボックス 608"/>
        <xdr:cNvSpPr txBox="1"/>
      </xdr:nvSpPr>
      <xdr:spPr>
        <a:xfrm>
          <a:off x="13436111" y="93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101035</xdr:rowOff>
    </xdr:from>
    <xdr:to>
      <xdr:col>18</xdr:col>
      <xdr:colOff>492125</xdr:colOff>
      <xdr:row>56</xdr:row>
      <xdr:rowOff>31185</xdr:rowOff>
    </xdr:to>
    <xdr:sp macro="" textlink="">
      <xdr:nvSpPr>
        <xdr:cNvPr id="610" name="円/楕円 609"/>
        <xdr:cNvSpPr/>
      </xdr:nvSpPr>
      <xdr:spPr>
        <a:xfrm>
          <a:off x="12763500" y="95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47712</xdr:rowOff>
    </xdr:from>
    <xdr:ext cx="534377" cy="259045"/>
    <xdr:sp macro="" textlink="">
      <xdr:nvSpPr>
        <xdr:cNvPr id="611" name="テキスト ボックス 610"/>
        <xdr:cNvSpPr txBox="1"/>
      </xdr:nvSpPr>
      <xdr:spPr>
        <a:xfrm>
          <a:off x="12547111" y="93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151706</xdr:rowOff>
    </xdr:from>
    <xdr:to>
      <xdr:col>23</xdr:col>
      <xdr:colOff>517525</xdr:colOff>
      <xdr:row>77</xdr:row>
      <xdr:rowOff>4962</xdr:rowOff>
    </xdr:to>
    <xdr:cxnSp macro="">
      <xdr:nvCxnSpPr>
        <xdr:cNvPr id="638" name="直線コネクタ 637"/>
        <xdr:cNvCxnSpPr/>
      </xdr:nvCxnSpPr>
      <xdr:spPr>
        <a:xfrm>
          <a:off x="15481300" y="12667556"/>
          <a:ext cx="838200" cy="53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9"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151706</xdr:rowOff>
    </xdr:from>
    <xdr:to>
      <xdr:col>22</xdr:col>
      <xdr:colOff>365125</xdr:colOff>
      <xdr:row>76</xdr:row>
      <xdr:rowOff>142808</xdr:rowOff>
    </xdr:to>
    <xdr:cxnSp macro="">
      <xdr:nvCxnSpPr>
        <xdr:cNvPr id="641" name="直線コネクタ 640"/>
        <xdr:cNvCxnSpPr/>
      </xdr:nvCxnSpPr>
      <xdr:spPr>
        <a:xfrm flipV="1">
          <a:off x="14592300" y="12667556"/>
          <a:ext cx="889000" cy="50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75774</xdr:rowOff>
    </xdr:from>
    <xdr:to>
      <xdr:col>21</xdr:col>
      <xdr:colOff>161925</xdr:colOff>
      <xdr:row>76</xdr:row>
      <xdr:rowOff>142808</xdr:rowOff>
    </xdr:to>
    <xdr:cxnSp macro="">
      <xdr:nvCxnSpPr>
        <xdr:cNvPr id="644" name="直線コネクタ 643"/>
        <xdr:cNvCxnSpPr/>
      </xdr:nvCxnSpPr>
      <xdr:spPr>
        <a:xfrm>
          <a:off x="13703300" y="13105974"/>
          <a:ext cx="889000" cy="6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75774</xdr:rowOff>
    </xdr:from>
    <xdr:to>
      <xdr:col>19</xdr:col>
      <xdr:colOff>644525</xdr:colOff>
      <xdr:row>76</xdr:row>
      <xdr:rowOff>152784</xdr:rowOff>
    </xdr:to>
    <xdr:cxnSp macro="">
      <xdr:nvCxnSpPr>
        <xdr:cNvPr id="647" name="直線コネクタ 646"/>
        <xdr:cNvCxnSpPr/>
      </xdr:nvCxnSpPr>
      <xdr:spPr>
        <a:xfrm flipV="1">
          <a:off x="12814300" y="13105974"/>
          <a:ext cx="889000" cy="7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125612</xdr:rowOff>
    </xdr:from>
    <xdr:to>
      <xdr:col>23</xdr:col>
      <xdr:colOff>568325</xdr:colOff>
      <xdr:row>77</xdr:row>
      <xdr:rowOff>55762</xdr:rowOff>
    </xdr:to>
    <xdr:sp macro="" textlink="">
      <xdr:nvSpPr>
        <xdr:cNvPr id="657" name="円/楕円 656"/>
        <xdr:cNvSpPr/>
      </xdr:nvSpPr>
      <xdr:spPr>
        <a:xfrm>
          <a:off x="16268700" y="131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148489</xdr:rowOff>
    </xdr:from>
    <xdr:ext cx="534377" cy="259045"/>
    <xdr:sp macro="" textlink="">
      <xdr:nvSpPr>
        <xdr:cNvPr id="658" name="災害復旧費該当値テキスト"/>
        <xdr:cNvSpPr txBox="1"/>
      </xdr:nvSpPr>
      <xdr:spPr>
        <a:xfrm>
          <a:off x="16370300" y="1300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33,485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100906</xdr:rowOff>
    </xdr:from>
    <xdr:to>
      <xdr:col>22</xdr:col>
      <xdr:colOff>415925</xdr:colOff>
      <xdr:row>74</xdr:row>
      <xdr:rowOff>31056</xdr:rowOff>
    </xdr:to>
    <xdr:sp macro="" textlink="">
      <xdr:nvSpPr>
        <xdr:cNvPr id="659" name="円/楕円 658"/>
        <xdr:cNvSpPr/>
      </xdr:nvSpPr>
      <xdr:spPr>
        <a:xfrm>
          <a:off x="15430500" y="126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47583</xdr:rowOff>
    </xdr:from>
    <xdr:ext cx="534377" cy="259045"/>
    <xdr:sp macro="" textlink="">
      <xdr:nvSpPr>
        <xdr:cNvPr id="660" name="テキスト ボックス 659"/>
        <xdr:cNvSpPr txBox="1"/>
      </xdr:nvSpPr>
      <xdr:spPr>
        <a:xfrm>
          <a:off x="15214111" y="123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92008</xdr:rowOff>
    </xdr:from>
    <xdr:to>
      <xdr:col>21</xdr:col>
      <xdr:colOff>212725</xdr:colOff>
      <xdr:row>77</xdr:row>
      <xdr:rowOff>22158</xdr:rowOff>
    </xdr:to>
    <xdr:sp macro="" textlink="">
      <xdr:nvSpPr>
        <xdr:cNvPr id="661" name="円/楕円 660"/>
        <xdr:cNvSpPr/>
      </xdr:nvSpPr>
      <xdr:spPr>
        <a:xfrm>
          <a:off x="14541500" y="13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38686</xdr:rowOff>
    </xdr:from>
    <xdr:ext cx="534377" cy="259045"/>
    <xdr:sp macro="" textlink="">
      <xdr:nvSpPr>
        <xdr:cNvPr id="662" name="テキスト ボックス 661"/>
        <xdr:cNvSpPr txBox="1"/>
      </xdr:nvSpPr>
      <xdr:spPr>
        <a:xfrm>
          <a:off x="14325111" y="128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24974</xdr:rowOff>
    </xdr:from>
    <xdr:to>
      <xdr:col>20</xdr:col>
      <xdr:colOff>9525</xdr:colOff>
      <xdr:row>76</xdr:row>
      <xdr:rowOff>126574</xdr:rowOff>
    </xdr:to>
    <xdr:sp macro="" textlink="">
      <xdr:nvSpPr>
        <xdr:cNvPr id="663" name="円/楕円 662"/>
        <xdr:cNvSpPr/>
      </xdr:nvSpPr>
      <xdr:spPr>
        <a:xfrm>
          <a:off x="13652500" y="13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143101</xdr:rowOff>
    </xdr:from>
    <xdr:ext cx="534377" cy="259045"/>
    <xdr:sp macro="" textlink="">
      <xdr:nvSpPr>
        <xdr:cNvPr id="664" name="テキスト ボックス 663"/>
        <xdr:cNvSpPr txBox="1"/>
      </xdr:nvSpPr>
      <xdr:spPr>
        <a:xfrm>
          <a:off x="13436111" y="128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101984</xdr:rowOff>
    </xdr:from>
    <xdr:to>
      <xdr:col>18</xdr:col>
      <xdr:colOff>492125</xdr:colOff>
      <xdr:row>77</xdr:row>
      <xdr:rowOff>32134</xdr:rowOff>
    </xdr:to>
    <xdr:sp macro="" textlink="">
      <xdr:nvSpPr>
        <xdr:cNvPr id="665" name="円/楕円 664"/>
        <xdr:cNvSpPr/>
      </xdr:nvSpPr>
      <xdr:spPr>
        <a:xfrm>
          <a:off x="12763500" y="131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48662</xdr:rowOff>
    </xdr:from>
    <xdr:ext cx="534377" cy="259045"/>
    <xdr:sp macro="" textlink="">
      <xdr:nvSpPr>
        <xdr:cNvPr id="666" name="テキスト ボックス 665"/>
        <xdr:cNvSpPr txBox="1"/>
      </xdr:nvSpPr>
      <xdr:spPr>
        <a:xfrm>
          <a:off x="12547111" y="129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29654</xdr:rowOff>
    </xdr:from>
    <xdr:to>
      <xdr:col>23</xdr:col>
      <xdr:colOff>517525</xdr:colOff>
      <xdr:row>96</xdr:row>
      <xdr:rowOff>67983</xdr:rowOff>
    </xdr:to>
    <xdr:cxnSp macro="">
      <xdr:nvCxnSpPr>
        <xdr:cNvPr id="695" name="直線コネクタ 694"/>
        <xdr:cNvCxnSpPr/>
      </xdr:nvCxnSpPr>
      <xdr:spPr>
        <a:xfrm>
          <a:off x="15481300" y="16488854"/>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155550</xdr:rowOff>
    </xdr:from>
    <xdr:to>
      <xdr:col>22</xdr:col>
      <xdr:colOff>365125</xdr:colOff>
      <xdr:row>96</xdr:row>
      <xdr:rowOff>29654</xdr:rowOff>
    </xdr:to>
    <xdr:cxnSp macro="">
      <xdr:nvCxnSpPr>
        <xdr:cNvPr id="698" name="直線コネクタ 697"/>
        <xdr:cNvCxnSpPr/>
      </xdr:nvCxnSpPr>
      <xdr:spPr>
        <a:xfrm>
          <a:off x="14592300" y="16443300"/>
          <a:ext cx="889000" cy="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155550</xdr:rowOff>
    </xdr:from>
    <xdr:to>
      <xdr:col>21</xdr:col>
      <xdr:colOff>161925</xdr:colOff>
      <xdr:row>96</xdr:row>
      <xdr:rowOff>33858</xdr:rowOff>
    </xdr:to>
    <xdr:cxnSp macro="">
      <xdr:nvCxnSpPr>
        <xdr:cNvPr id="701" name="直線コネクタ 700"/>
        <xdr:cNvCxnSpPr/>
      </xdr:nvCxnSpPr>
      <xdr:spPr>
        <a:xfrm flipV="1">
          <a:off x="13703300" y="16443300"/>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33858</xdr:rowOff>
    </xdr:from>
    <xdr:to>
      <xdr:col>19</xdr:col>
      <xdr:colOff>644525</xdr:colOff>
      <xdr:row>96</xdr:row>
      <xdr:rowOff>41503</xdr:rowOff>
    </xdr:to>
    <xdr:cxnSp macro="">
      <xdr:nvCxnSpPr>
        <xdr:cNvPr id="704" name="直線コネクタ 703"/>
        <xdr:cNvCxnSpPr/>
      </xdr:nvCxnSpPr>
      <xdr:spPr>
        <a:xfrm flipV="1">
          <a:off x="12814300" y="16493058"/>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17183</xdr:rowOff>
    </xdr:from>
    <xdr:to>
      <xdr:col>23</xdr:col>
      <xdr:colOff>568325</xdr:colOff>
      <xdr:row>96</xdr:row>
      <xdr:rowOff>118783</xdr:rowOff>
    </xdr:to>
    <xdr:sp macro="" textlink="">
      <xdr:nvSpPr>
        <xdr:cNvPr id="714" name="円/楕円 713"/>
        <xdr:cNvSpPr/>
      </xdr:nvSpPr>
      <xdr:spPr>
        <a:xfrm>
          <a:off x="16268700" y="164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167060</xdr:rowOff>
    </xdr:from>
    <xdr:ext cx="534377" cy="259045"/>
    <xdr:sp macro="" textlink="">
      <xdr:nvSpPr>
        <xdr:cNvPr id="715" name="公債費該当値テキスト"/>
        <xdr:cNvSpPr txBox="1"/>
      </xdr:nvSpPr>
      <xdr:spPr>
        <a:xfrm>
          <a:off x="16370300" y="164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150304</xdr:rowOff>
    </xdr:from>
    <xdr:to>
      <xdr:col>22</xdr:col>
      <xdr:colOff>415925</xdr:colOff>
      <xdr:row>96</xdr:row>
      <xdr:rowOff>80454</xdr:rowOff>
    </xdr:to>
    <xdr:sp macro="" textlink="">
      <xdr:nvSpPr>
        <xdr:cNvPr id="716" name="円/楕円 715"/>
        <xdr:cNvSpPr/>
      </xdr:nvSpPr>
      <xdr:spPr>
        <a:xfrm>
          <a:off x="15430500" y="16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71581</xdr:rowOff>
    </xdr:from>
    <xdr:ext cx="534377" cy="259045"/>
    <xdr:sp macro="" textlink="">
      <xdr:nvSpPr>
        <xdr:cNvPr id="717" name="テキスト ボックス 716"/>
        <xdr:cNvSpPr txBox="1"/>
      </xdr:nvSpPr>
      <xdr:spPr>
        <a:xfrm>
          <a:off x="15214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104750</xdr:rowOff>
    </xdr:from>
    <xdr:to>
      <xdr:col>21</xdr:col>
      <xdr:colOff>212725</xdr:colOff>
      <xdr:row>96</xdr:row>
      <xdr:rowOff>34900</xdr:rowOff>
    </xdr:to>
    <xdr:sp macro="" textlink="">
      <xdr:nvSpPr>
        <xdr:cNvPr id="718" name="円/楕円 717"/>
        <xdr:cNvSpPr/>
      </xdr:nvSpPr>
      <xdr:spPr>
        <a:xfrm>
          <a:off x="14541500" y="163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51427</xdr:rowOff>
    </xdr:from>
    <xdr:ext cx="534377" cy="259045"/>
    <xdr:sp macro="" textlink="">
      <xdr:nvSpPr>
        <xdr:cNvPr id="719" name="テキスト ボックス 718"/>
        <xdr:cNvSpPr txBox="1"/>
      </xdr:nvSpPr>
      <xdr:spPr>
        <a:xfrm>
          <a:off x="14325111" y="16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154508</xdr:rowOff>
    </xdr:from>
    <xdr:to>
      <xdr:col>20</xdr:col>
      <xdr:colOff>9525</xdr:colOff>
      <xdr:row>96</xdr:row>
      <xdr:rowOff>84658</xdr:rowOff>
    </xdr:to>
    <xdr:sp macro="" textlink="">
      <xdr:nvSpPr>
        <xdr:cNvPr id="720" name="円/楕円 719"/>
        <xdr:cNvSpPr/>
      </xdr:nvSpPr>
      <xdr:spPr>
        <a:xfrm>
          <a:off x="13652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75785</xdr:rowOff>
    </xdr:from>
    <xdr:ext cx="534377" cy="259045"/>
    <xdr:sp macro="" textlink="">
      <xdr:nvSpPr>
        <xdr:cNvPr id="721" name="テキスト ボックス 720"/>
        <xdr:cNvSpPr txBox="1"/>
      </xdr:nvSpPr>
      <xdr:spPr>
        <a:xfrm>
          <a:off x="13436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162153</xdr:rowOff>
    </xdr:from>
    <xdr:to>
      <xdr:col>18</xdr:col>
      <xdr:colOff>492125</xdr:colOff>
      <xdr:row>96</xdr:row>
      <xdr:rowOff>92303</xdr:rowOff>
    </xdr:to>
    <xdr:sp macro="" textlink="">
      <xdr:nvSpPr>
        <xdr:cNvPr id="722" name="円/楕円 721"/>
        <xdr:cNvSpPr/>
      </xdr:nvSpPr>
      <xdr:spPr>
        <a:xfrm>
          <a:off x="12763500" y="16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83430</xdr:rowOff>
    </xdr:from>
    <xdr:ext cx="534377" cy="259045"/>
    <xdr:sp macro="" textlink="">
      <xdr:nvSpPr>
        <xdr:cNvPr id="723" name="テキスト ボックス 722"/>
        <xdr:cNvSpPr txBox="1"/>
      </xdr:nvSpPr>
      <xdr:spPr>
        <a:xfrm>
          <a:off x="12547111" y="165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ysClr val="windowText" lastClr="000000"/>
              </a:solidFill>
              <a:latin typeface="+mn-lt"/>
              <a:ea typeface="+mn-ea"/>
              <a:cs typeface="+mn-cs"/>
            </a:rPr>
            <a:t>民生費は、住民一人当たり</a:t>
          </a:r>
          <a:r>
            <a:rPr lang="en-US" altLang="ja-JP" sz="1300" b="0" i="0" u="none" strike="noStrike" baseline="0" smtClean="0">
              <a:solidFill>
                <a:sysClr val="windowText" lastClr="000000"/>
              </a:solidFill>
              <a:latin typeface="+mn-lt"/>
              <a:ea typeface="+mn-ea"/>
              <a:cs typeface="+mn-cs"/>
            </a:rPr>
            <a:t>230,335</a:t>
          </a:r>
          <a:r>
            <a:rPr lang="ja-JP" altLang="en-US" sz="1300" b="0" i="0" u="none" strike="noStrike" baseline="0" smtClean="0">
              <a:solidFill>
                <a:sysClr val="windowText" lastClr="000000"/>
              </a:solidFill>
              <a:latin typeface="+mn-lt"/>
              <a:ea typeface="+mn-ea"/>
              <a:cs typeface="+mn-cs"/>
            </a:rPr>
            <a:t>円となっており、類似団体内で</a:t>
          </a:r>
          <a:r>
            <a:rPr lang="en-US" altLang="ja-JP" sz="1300" b="0" i="0" u="none" strike="noStrike" baseline="0" smtClean="0">
              <a:solidFill>
                <a:sysClr val="windowText" lastClr="000000"/>
              </a:solidFill>
              <a:latin typeface="+mn-lt"/>
              <a:ea typeface="+mn-ea"/>
              <a:cs typeface="+mn-cs"/>
            </a:rPr>
            <a:t>2</a:t>
          </a:r>
          <a:r>
            <a:rPr lang="ja-JP" altLang="en-US" sz="1300" b="0" i="0" u="none" strike="noStrike" baseline="0" smtClean="0">
              <a:solidFill>
                <a:sysClr val="windowText" lastClr="000000"/>
              </a:solidFill>
              <a:latin typeface="+mn-lt"/>
              <a:ea typeface="+mn-ea"/>
              <a:cs typeface="+mn-cs"/>
            </a:rPr>
            <a:t>位となっている。決算額全体でみると、</a:t>
          </a:r>
          <a:r>
            <a:rPr lang="ja-JP" altLang="ja-JP" sz="1300" b="0" i="0" baseline="0">
              <a:solidFill>
                <a:sysClr val="windowText" lastClr="000000"/>
              </a:solidFill>
              <a:effectLst/>
              <a:latin typeface="+mn-lt"/>
              <a:ea typeface="+mn-ea"/>
              <a:cs typeface="+mn-cs"/>
            </a:rPr>
            <a:t>その要因は</a:t>
          </a:r>
          <a:r>
            <a:rPr kumimoji="1" lang="ja-JP" altLang="ja-JP" sz="1300">
              <a:solidFill>
                <a:sysClr val="windowText" lastClr="000000"/>
              </a:solidFill>
              <a:effectLst/>
              <a:latin typeface="+mn-lt"/>
              <a:ea typeface="+mn-ea"/>
              <a:cs typeface="+mn-cs"/>
            </a:rPr>
            <a:t>東京電力福島第一原発事故に係る放射線量低減のための住宅・農地除染等業務委託料である。</a:t>
          </a:r>
          <a:r>
            <a:rPr lang="ja-JP" altLang="ja-JP"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25</a:t>
          </a:r>
          <a:r>
            <a:rPr lang="ja-JP" altLang="ja-JP" sz="1300" b="0" i="0" baseline="0">
              <a:solidFill>
                <a:sysClr val="windowText" lastClr="000000"/>
              </a:solidFill>
              <a:effectLst/>
              <a:latin typeface="+mn-lt"/>
              <a:ea typeface="+mn-ea"/>
              <a:cs typeface="+mn-cs"/>
            </a:rPr>
            <a:t>年度から除染作業が本格化したことで</a:t>
          </a:r>
          <a:r>
            <a:rPr lang="ja-JP" altLang="en-US" sz="1300" b="0" i="0" baseline="0">
              <a:solidFill>
                <a:sysClr val="windowText" lastClr="000000"/>
              </a:solidFill>
              <a:effectLst/>
              <a:latin typeface="+mn-lt"/>
              <a:ea typeface="+mn-ea"/>
              <a:cs typeface="+mn-cs"/>
            </a:rPr>
            <a:t>委託料</a:t>
          </a:r>
          <a:r>
            <a:rPr lang="ja-JP" altLang="ja-JP" sz="1300" b="0" i="0" baseline="0">
              <a:solidFill>
                <a:sysClr val="windowText" lastClr="000000"/>
              </a:solidFill>
              <a:effectLst/>
              <a:latin typeface="+mn-lt"/>
              <a:ea typeface="+mn-ea"/>
              <a:cs typeface="+mn-cs"/>
            </a:rPr>
            <a:t>が大幅に上昇し、平成</a:t>
          </a:r>
          <a:r>
            <a:rPr lang="en-US" altLang="ja-JP" sz="1300" b="0" i="0" baseline="0">
              <a:solidFill>
                <a:sysClr val="windowText" lastClr="000000"/>
              </a:solidFill>
              <a:effectLst/>
              <a:latin typeface="+mn-lt"/>
              <a:ea typeface="+mn-ea"/>
              <a:cs typeface="+mn-cs"/>
            </a:rPr>
            <a:t>27</a:t>
          </a:r>
          <a:r>
            <a:rPr lang="ja-JP" altLang="ja-JP" sz="1300" b="0" i="0" baseline="0">
              <a:solidFill>
                <a:sysClr val="windowText" lastClr="000000"/>
              </a:solidFill>
              <a:effectLst/>
              <a:latin typeface="+mn-lt"/>
              <a:ea typeface="+mn-ea"/>
              <a:cs typeface="+mn-cs"/>
            </a:rPr>
            <a:t>年度は平成</a:t>
          </a:r>
          <a:r>
            <a:rPr lang="en-US" altLang="ja-JP" sz="1300" b="0" i="0" baseline="0">
              <a:solidFill>
                <a:sysClr val="windowText" lastClr="000000"/>
              </a:solidFill>
              <a:effectLst/>
              <a:latin typeface="+mn-lt"/>
              <a:ea typeface="+mn-ea"/>
              <a:cs typeface="+mn-cs"/>
            </a:rPr>
            <a:t>23</a:t>
          </a:r>
          <a:r>
            <a:rPr lang="ja-JP" altLang="ja-JP" sz="1300" b="0" i="0" baseline="0">
              <a:solidFill>
                <a:sysClr val="windowText" lastClr="000000"/>
              </a:solidFill>
              <a:effectLst/>
              <a:latin typeface="+mn-lt"/>
              <a:ea typeface="+mn-ea"/>
              <a:cs typeface="+mn-cs"/>
            </a:rPr>
            <a:t>年度から比較して</a:t>
          </a:r>
          <a:r>
            <a:rPr lang="en-US" altLang="ja-JP" sz="1300" b="0" i="0" baseline="0">
              <a:solidFill>
                <a:sysClr val="windowText" lastClr="000000"/>
              </a:solidFill>
              <a:effectLst/>
              <a:latin typeface="+mn-lt"/>
              <a:ea typeface="+mn-ea"/>
              <a:cs typeface="+mn-cs"/>
            </a:rPr>
            <a:t>43.7</a:t>
          </a:r>
          <a:r>
            <a:rPr lang="ja-JP" altLang="ja-JP" sz="1300" b="0" i="0" baseline="0">
              <a:solidFill>
                <a:sysClr val="windowText" lastClr="000000"/>
              </a:solidFill>
              <a:effectLst/>
              <a:latin typeface="+mn-lt"/>
              <a:ea typeface="+mn-ea"/>
              <a:cs typeface="+mn-cs"/>
            </a:rPr>
            <a:t>％の増となっているが、今後は減少していく見込みで </a:t>
          </a:r>
          <a:r>
            <a:rPr lang="ja-JP" altLang="en-US" sz="1300" b="0" i="0" baseline="0">
              <a:solidFill>
                <a:sysClr val="windowText" lastClr="000000"/>
              </a:solidFill>
              <a:effectLst/>
              <a:latin typeface="+mn-lt"/>
              <a:ea typeface="+mn-ea"/>
              <a:cs typeface="+mn-cs"/>
            </a:rPr>
            <a:t>ある。</a:t>
          </a:r>
          <a:endParaRPr lang="en-US" altLang="ja-JP" sz="13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災害復旧事業費は住民一人当たり</a:t>
          </a:r>
          <a:r>
            <a:rPr lang="en-US" altLang="ja-JP" sz="1300" b="0" i="0" baseline="0">
              <a:solidFill>
                <a:sysClr val="windowText" lastClr="000000"/>
              </a:solidFill>
              <a:effectLst/>
              <a:latin typeface="+mn-lt"/>
              <a:ea typeface="+mn-ea"/>
              <a:cs typeface="+mn-cs"/>
            </a:rPr>
            <a:t>33,485</a:t>
          </a:r>
          <a:r>
            <a:rPr lang="ja-JP" altLang="ja-JP" sz="1300" b="0" i="0" baseline="0">
              <a:solidFill>
                <a:sysClr val="windowText" lastClr="000000"/>
              </a:solidFill>
              <a:effectLst/>
              <a:latin typeface="+mn-lt"/>
              <a:ea typeface="+mn-ea"/>
              <a:cs typeface="+mn-cs"/>
            </a:rPr>
            <a:t>円となっており、類似団体内で</a:t>
          </a:r>
          <a:r>
            <a:rPr lang="en-US" altLang="ja-JP" sz="1300" b="0" i="0" baseline="0">
              <a:solidFill>
                <a:sysClr val="windowText" lastClr="000000"/>
              </a:solidFill>
              <a:effectLst/>
              <a:latin typeface="+mn-lt"/>
              <a:ea typeface="+mn-ea"/>
              <a:cs typeface="+mn-cs"/>
            </a:rPr>
            <a:t>4</a:t>
          </a:r>
          <a:r>
            <a:rPr lang="ja-JP" altLang="ja-JP" sz="1300" b="0" i="0" baseline="0">
              <a:solidFill>
                <a:sysClr val="windowText" lastClr="000000"/>
              </a:solidFill>
              <a:effectLst/>
              <a:latin typeface="+mn-lt"/>
              <a:ea typeface="+mn-ea"/>
              <a:cs typeface="+mn-cs"/>
            </a:rPr>
            <a:t>位であり一人当たりコストが高い状況となっているが、東日本大震災に係る災害復旧事業の費用等によるものであるため、今後は減少していく見込みである。</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公債費は、住民一人当たり</a:t>
          </a:r>
          <a:r>
            <a:rPr lang="en-US" altLang="ja-JP" sz="1300" b="0" i="0" baseline="0">
              <a:solidFill>
                <a:sysClr val="windowText" lastClr="000000"/>
              </a:solidFill>
              <a:effectLst/>
              <a:latin typeface="+mn-lt"/>
              <a:ea typeface="+mn-ea"/>
              <a:cs typeface="+mn-cs"/>
            </a:rPr>
            <a:t>38,647</a:t>
          </a:r>
          <a:r>
            <a:rPr lang="ja-JP" altLang="ja-JP" sz="1300" b="0" i="0" baseline="0">
              <a:solidFill>
                <a:sysClr val="windowText" lastClr="000000"/>
              </a:solidFill>
              <a:effectLst/>
              <a:latin typeface="+mn-lt"/>
              <a:ea typeface="+mn-ea"/>
              <a:cs typeface="+mn-cs"/>
            </a:rPr>
            <a:t>円となっており、類似団体内で低位となっている。これは、これまで</a:t>
          </a:r>
          <a:r>
            <a:rPr kumimoji="1" lang="ja-JP" altLang="ja-JP" sz="1300">
              <a:solidFill>
                <a:sysClr val="windowText" lastClr="000000"/>
              </a:solidFill>
              <a:effectLst/>
              <a:latin typeface="+mn-lt"/>
              <a:ea typeface="+mn-ea"/>
              <a:cs typeface="+mn-cs"/>
            </a:rPr>
            <a:t>交付税措置のある起債を厳選して活用し、特別な事情を除いて地方債発行額が元金償還額を上回らないよう上限枠を設定するなど抑制に努めてきたことによる。</a:t>
          </a:r>
          <a:endParaRPr lang="ja-JP" altLang="ja-JP" sz="1300">
            <a:solidFill>
              <a:sysClr val="windowText" lastClr="000000"/>
            </a:solidFill>
            <a:effectLst/>
          </a:endParaRPr>
        </a:p>
        <a:p>
          <a:endParaRPr lang="en-US" altLang="ja-JP" sz="1300" b="0" i="0" u="none" strike="noStrike" baseline="0" smtClean="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実質収支比率については</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一般的に</a:t>
          </a:r>
          <a:r>
            <a:rPr kumimoji="1" lang="en-US" altLang="ja-JP" sz="1200">
              <a:solidFill>
                <a:schemeClr val="dk1"/>
              </a:solidFill>
              <a:effectLst/>
              <a:latin typeface="+mn-ea"/>
              <a:ea typeface="+mn-ea"/>
              <a:cs typeface="+mn-cs"/>
            </a:rPr>
            <a:t>3</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5</a:t>
          </a:r>
          <a:r>
            <a:rPr kumimoji="1" lang="ja-JP" altLang="ja-JP" sz="1200">
              <a:solidFill>
                <a:schemeClr val="dk1"/>
              </a:solidFill>
              <a:effectLst/>
              <a:latin typeface="+mn-ea"/>
              <a:ea typeface="+mn-ea"/>
              <a:cs typeface="+mn-cs"/>
            </a:rPr>
            <a:t>％程度が望ましいとされているが、</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7.77</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と</a:t>
          </a:r>
          <a:r>
            <a:rPr kumimoji="1" lang="ja-JP" altLang="ja-JP" sz="1200">
              <a:solidFill>
                <a:schemeClr val="dk1"/>
              </a:solidFill>
              <a:effectLst/>
              <a:latin typeface="+mn-ea"/>
              <a:ea typeface="+mn-ea"/>
              <a:cs typeface="+mn-cs"/>
            </a:rPr>
            <a:t>前年度と比較して</a:t>
          </a:r>
          <a:r>
            <a:rPr kumimoji="1" lang="en-US" altLang="ja-JP" sz="1200">
              <a:solidFill>
                <a:schemeClr val="dk1"/>
              </a:solidFill>
              <a:effectLst/>
              <a:latin typeface="+mn-ea"/>
              <a:ea typeface="+mn-ea"/>
              <a:cs typeface="+mn-cs"/>
            </a:rPr>
            <a:t>4.29</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改善した。</a:t>
          </a:r>
          <a:r>
            <a:rPr kumimoji="1" lang="ja-JP" altLang="en-US" sz="1200">
              <a:solidFill>
                <a:schemeClr val="dk1"/>
              </a:solidFill>
              <a:effectLst/>
              <a:latin typeface="+mn-ea"/>
              <a:ea typeface="+mn-ea"/>
              <a:cs typeface="+mn-cs"/>
            </a:rPr>
            <a:t>これは</a:t>
          </a:r>
          <a:r>
            <a:rPr kumimoji="1" lang="ja-JP" altLang="ja-JP" sz="1200">
              <a:solidFill>
                <a:schemeClr val="dk1"/>
              </a:solidFill>
              <a:effectLst/>
              <a:latin typeface="+mn-ea"/>
              <a:ea typeface="+mn-ea"/>
              <a:cs typeface="+mn-cs"/>
            </a:rPr>
            <a:t>復旧・復興事業への震災復興交付金や震災復興特別交付税等の財源措置によ</a:t>
          </a:r>
          <a:r>
            <a:rPr kumimoji="1" lang="ja-JP" altLang="en-US" sz="1200">
              <a:solidFill>
                <a:schemeClr val="dk1"/>
              </a:solidFill>
              <a:effectLst/>
              <a:latin typeface="+mn-ea"/>
              <a:ea typeface="+mn-ea"/>
              <a:cs typeface="+mn-cs"/>
            </a:rPr>
            <a:t>り、実質収支が前年度と比較し、</a:t>
          </a:r>
          <a:r>
            <a:rPr kumimoji="1" lang="en-US" altLang="ja-JP" sz="1200">
              <a:solidFill>
                <a:schemeClr val="dk1"/>
              </a:solidFill>
              <a:effectLst/>
              <a:latin typeface="+mn-ea"/>
              <a:ea typeface="+mn-ea"/>
              <a:cs typeface="+mn-cs"/>
            </a:rPr>
            <a:t>822,863</a:t>
          </a:r>
          <a:r>
            <a:rPr kumimoji="1" lang="ja-JP" altLang="en-US" sz="1200">
              <a:solidFill>
                <a:schemeClr val="dk1"/>
              </a:solidFill>
              <a:effectLst/>
              <a:latin typeface="+mn-ea"/>
              <a:ea typeface="+mn-ea"/>
              <a:cs typeface="+mn-cs"/>
            </a:rPr>
            <a:t>千円増加したことが主な原因である。</a:t>
          </a:r>
          <a:r>
            <a:rPr kumimoji="1" lang="ja-JP" altLang="ja-JP" sz="1200">
              <a:solidFill>
                <a:schemeClr val="dk1"/>
              </a:solidFill>
              <a:effectLst/>
              <a:latin typeface="+mn-ea"/>
              <a:ea typeface="+mn-ea"/>
              <a:cs typeface="+mn-cs"/>
            </a:rPr>
            <a:t>財政調整基金の残高については、</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年度は基金を取り崩すことなく</a:t>
          </a:r>
          <a:r>
            <a:rPr kumimoji="1" lang="ja-JP" altLang="ja-JP" sz="1200">
              <a:solidFill>
                <a:schemeClr val="dk1"/>
              </a:solidFill>
              <a:effectLst/>
              <a:latin typeface="+mn-ea"/>
              <a:ea typeface="+mn-ea"/>
              <a:cs typeface="+mn-cs"/>
            </a:rPr>
            <a:t>標準財政規模の</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％程度（概ね</a:t>
          </a:r>
          <a:r>
            <a:rPr kumimoji="1" lang="en-US" altLang="ja-JP" sz="1200">
              <a:solidFill>
                <a:schemeClr val="dk1"/>
              </a:solidFill>
              <a:effectLst/>
              <a:latin typeface="+mn-ea"/>
              <a:ea typeface="+mn-ea"/>
              <a:cs typeface="+mn-cs"/>
            </a:rPr>
            <a:t>1,800,000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以上を確保し、</a:t>
          </a:r>
          <a:r>
            <a:rPr kumimoji="1" lang="ja-JP" altLang="ja-JP" sz="1200">
              <a:solidFill>
                <a:schemeClr val="dk1"/>
              </a:solidFill>
              <a:effectLst/>
              <a:latin typeface="+mn-ea"/>
              <a:ea typeface="+mn-ea"/>
              <a:cs typeface="+mn-cs"/>
            </a:rPr>
            <a:t>財政運営を行っているところであるが、復興事業の進捗により</a:t>
          </a:r>
          <a:r>
            <a:rPr kumimoji="1" lang="ja-JP" altLang="en-US" sz="1200">
              <a:solidFill>
                <a:schemeClr val="dk1"/>
              </a:solidFill>
              <a:effectLst/>
              <a:latin typeface="+mn-ea"/>
              <a:ea typeface="+mn-ea"/>
              <a:cs typeface="+mn-cs"/>
            </a:rPr>
            <a:t>、震災後の大型事業の償還が開始となる平成</a:t>
          </a:r>
          <a:r>
            <a:rPr kumimoji="1" lang="en-US" altLang="ja-JP" sz="1200">
              <a:solidFill>
                <a:schemeClr val="dk1"/>
              </a:solidFill>
              <a:effectLst/>
              <a:latin typeface="+mn-ea"/>
              <a:ea typeface="+mn-ea"/>
              <a:cs typeface="+mn-cs"/>
            </a:rPr>
            <a:t>31</a:t>
          </a:r>
          <a:r>
            <a:rPr kumimoji="1" lang="ja-JP" altLang="en-US" sz="1200">
              <a:solidFill>
                <a:schemeClr val="dk1"/>
              </a:solidFill>
              <a:effectLst/>
              <a:latin typeface="+mn-ea"/>
              <a:ea typeface="+mn-ea"/>
              <a:cs typeface="+mn-cs"/>
            </a:rPr>
            <a:t>年度以降は、公債費の上昇も見込まれるため、今後も財政調整基金の一定割合の確保に努める。</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「水道事業会計」については、営業外収益の雑収益及び営業収益の給水収益が増加したことにより、総収益が前年と比較して</a:t>
          </a:r>
          <a:r>
            <a:rPr kumimoji="1" lang="en-US" altLang="ja-JP" sz="1400">
              <a:solidFill>
                <a:schemeClr val="dk1"/>
              </a:solidFill>
              <a:effectLst/>
              <a:latin typeface="+mn-ea"/>
              <a:ea typeface="+mn-ea"/>
              <a:cs typeface="+mn-cs"/>
            </a:rPr>
            <a:t>4.9</a:t>
          </a:r>
          <a:r>
            <a:rPr kumimoji="1" lang="ja-JP" altLang="en-US" sz="1400">
              <a:solidFill>
                <a:schemeClr val="dk1"/>
              </a:solidFill>
              <a:effectLst/>
              <a:latin typeface="+mn-ea"/>
              <a:ea typeface="+mn-ea"/>
              <a:cs typeface="+mn-cs"/>
            </a:rPr>
            <a:t>％の増加したことで、資金剰余額の増加した。</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「国民健康保険特別会計」については、歳出の共同事業拠出金及び保健給付費などの決算額が前年と比較して</a:t>
          </a:r>
          <a:r>
            <a:rPr kumimoji="1" lang="en-US" altLang="ja-JP" sz="1400">
              <a:solidFill>
                <a:schemeClr val="dk1"/>
              </a:solidFill>
              <a:effectLst/>
              <a:latin typeface="+mn-ea"/>
              <a:ea typeface="+mn-ea"/>
              <a:cs typeface="+mn-cs"/>
            </a:rPr>
            <a:t>15.6</a:t>
          </a:r>
          <a:r>
            <a:rPr kumimoji="1" lang="ja-JP" altLang="en-US" sz="1400">
              <a:solidFill>
                <a:schemeClr val="dk1"/>
              </a:solidFill>
              <a:effectLst/>
              <a:latin typeface="+mn-ea"/>
              <a:ea typeface="+mn-ea"/>
              <a:cs typeface="+mn-cs"/>
            </a:rPr>
            <a:t>％増加したことにより、実質収支が減少した。</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「一般会計」については、</a:t>
          </a:r>
          <a:r>
            <a:rPr kumimoji="1" lang="ja-JP" altLang="ja-JP" sz="1400">
              <a:solidFill>
                <a:schemeClr val="dk1"/>
              </a:solidFill>
              <a:effectLst/>
              <a:latin typeface="+mn-ea"/>
              <a:ea typeface="+mn-ea"/>
              <a:cs typeface="+mn-cs"/>
            </a:rPr>
            <a:t>復旧・復興事業への震災復興交付金や震災復興特別交付税等の財源措置により、実質収支が</a:t>
          </a:r>
          <a:r>
            <a:rPr kumimoji="1" lang="ja-JP" altLang="en-US" sz="1400">
              <a:solidFill>
                <a:schemeClr val="dk1"/>
              </a:solidFill>
              <a:effectLst/>
              <a:latin typeface="+mn-ea"/>
              <a:ea typeface="+mn-ea"/>
              <a:cs typeface="+mn-cs"/>
            </a:rPr>
            <a:t>改善したため、比率が増加した。</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49313226</v>
      </c>
      <c r="BO4" s="409"/>
      <c r="BP4" s="409"/>
      <c r="BQ4" s="409"/>
      <c r="BR4" s="409"/>
      <c r="BS4" s="409"/>
      <c r="BT4" s="409"/>
      <c r="BU4" s="410"/>
      <c r="BV4" s="408">
        <v>62770471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7.8</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44800043</v>
      </c>
      <c r="BO5" s="414"/>
      <c r="BP5" s="414"/>
      <c r="BQ5" s="414"/>
      <c r="BR5" s="414"/>
      <c r="BS5" s="414"/>
      <c r="BT5" s="414"/>
      <c r="BU5" s="415"/>
      <c r="BV5" s="413">
        <v>60040201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86.1</v>
      </c>
      <c r="CU5" s="384"/>
      <c r="CV5" s="384"/>
      <c r="CW5" s="384"/>
      <c r="CX5" s="384"/>
      <c r="CY5" s="384"/>
      <c r="CZ5" s="384"/>
      <c r="DA5" s="385"/>
      <c r="DB5" s="383">
        <v>86.4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4513183</v>
      </c>
      <c r="BO6" s="414"/>
      <c r="BP6" s="414"/>
      <c r="BQ6" s="414"/>
      <c r="BR6" s="414"/>
      <c r="BS6" s="414"/>
      <c r="BT6" s="414"/>
      <c r="BU6" s="415"/>
      <c r="BV6" s="413">
        <v>2730270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92.1</v>
      </c>
      <c r="CU6" s="560"/>
      <c r="CV6" s="560"/>
      <c r="CW6" s="560"/>
      <c r="CX6" s="560"/>
      <c r="CY6" s="560"/>
      <c r="CZ6" s="560"/>
      <c r="DA6" s="561"/>
      <c r="DB6" s="559">
        <v>93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3038728</v>
      </c>
      <c r="BO7" s="414"/>
      <c r="BP7" s="414"/>
      <c r="BQ7" s="414"/>
      <c r="BR7" s="414"/>
      <c r="BS7" s="414"/>
      <c r="BT7" s="414"/>
      <c r="BU7" s="415"/>
      <c r="BV7" s="413">
        <v>2078678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18977692</v>
      </c>
      <c r="CU7" s="414"/>
      <c r="CV7" s="414"/>
      <c r="CW7" s="414"/>
      <c r="CX7" s="414"/>
      <c r="CY7" s="414"/>
      <c r="CZ7" s="414"/>
      <c r="DA7" s="415"/>
      <c r="DB7" s="413">
        <v>18703502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1474455</v>
      </c>
      <c r="BO8" s="414"/>
      <c r="BP8" s="414"/>
      <c r="BQ8" s="414"/>
      <c r="BR8" s="414"/>
      <c r="BS8" s="414"/>
      <c r="BT8" s="414"/>
      <c r="BU8" s="415"/>
      <c r="BV8" s="413">
        <v>651592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0.56999999999999995</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77441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822863</v>
      </c>
      <c r="BO9" s="414"/>
      <c r="BP9" s="414"/>
      <c r="BQ9" s="414"/>
      <c r="BR9" s="414"/>
      <c r="BS9" s="414"/>
      <c r="BT9" s="414"/>
      <c r="BU9" s="415"/>
      <c r="BV9" s="413">
        <v>-1034086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11.2</v>
      </c>
      <c r="CU9" s="384"/>
      <c r="CV9" s="384"/>
      <c r="CW9" s="384"/>
      <c r="CX9" s="384"/>
      <c r="CY9" s="384"/>
      <c r="CZ9" s="384"/>
      <c r="DA9" s="385"/>
      <c r="DB9" s="383">
        <v>11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79267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2125</v>
      </c>
      <c r="BO10" s="414"/>
      <c r="BP10" s="414"/>
      <c r="BQ10" s="414"/>
      <c r="BR10" s="414"/>
      <c r="BS10" s="414"/>
      <c r="BT10" s="414"/>
      <c r="BU10" s="415"/>
      <c r="BV10" s="413">
        <v>609025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36784</v>
      </c>
      <c r="BO11" s="414"/>
      <c r="BP11" s="414"/>
      <c r="BQ11" s="414"/>
      <c r="BR11" s="414"/>
      <c r="BS11" s="414"/>
      <c r="BT11" s="414"/>
      <c r="BU11" s="415"/>
      <c r="BV11" s="413">
        <v>21264</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77990</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77700</v>
      </c>
      <c r="S13" s="515"/>
      <c r="T13" s="515"/>
      <c r="U13" s="515"/>
      <c r="V13" s="516"/>
      <c r="W13" s="502" t="s">
        <v>119</v>
      </c>
      <c r="X13" s="426"/>
      <c r="Y13" s="426"/>
      <c r="Z13" s="426"/>
      <c r="AA13" s="426"/>
      <c r="AB13" s="427"/>
      <c r="AC13" s="389">
        <v>3775</v>
      </c>
      <c r="AD13" s="390"/>
      <c r="AE13" s="390"/>
      <c r="AF13" s="390"/>
      <c r="AG13" s="391"/>
      <c r="AH13" s="389">
        <v>4613</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861772</v>
      </c>
      <c r="BO13" s="414"/>
      <c r="BP13" s="414"/>
      <c r="BQ13" s="414"/>
      <c r="BR13" s="414"/>
      <c r="BS13" s="414"/>
      <c r="BT13" s="414"/>
      <c r="BU13" s="415"/>
      <c r="BV13" s="413">
        <v>-403797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7.8</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78299</v>
      </c>
      <c r="S14" s="515"/>
      <c r="T14" s="515"/>
      <c r="U14" s="515"/>
      <c r="V14" s="516"/>
      <c r="W14" s="517"/>
      <c r="X14" s="429"/>
      <c r="Y14" s="429"/>
      <c r="Z14" s="429"/>
      <c r="AA14" s="429"/>
      <c r="AB14" s="430"/>
      <c r="AC14" s="507">
        <v>10.4</v>
      </c>
      <c r="AD14" s="508"/>
      <c r="AE14" s="508"/>
      <c r="AF14" s="508"/>
      <c r="AG14" s="509"/>
      <c r="AH14" s="507">
        <v>11.6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29</v>
      </c>
      <c r="CU14" s="486"/>
      <c r="CV14" s="486"/>
      <c r="CW14" s="486"/>
      <c r="CX14" s="486"/>
      <c r="CY14" s="486"/>
      <c r="CZ14" s="486"/>
      <c r="DA14" s="487"/>
      <c r="DB14" s="518">
        <v>31.3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78025</v>
      </c>
      <c r="S15" s="515"/>
      <c r="T15" s="515"/>
      <c r="U15" s="515"/>
      <c r="V15" s="516"/>
      <c r="W15" s="502" t="s">
        <v>126</v>
      </c>
      <c r="X15" s="426"/>
      <c r="Y15" s="426"/>
      <c r="Z15" s="426"/>
      <c r="AA15" s="426"/>
      <c r="AB15" s="427"/>
      <c r="AC15" s="389">
        <v>11384</v>
      </c>
      <c r="AD15" s="390"/>
      <c r="AE15" s="390"/>
      <c r="AF15" s="390"/>
      <c r="AG15" s="391"/>
      <c r="AH15" s="389">
        <v>13044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8513130</v>
      </c>
      <c r="BO15" s="409"/>
      <c r="BP15" s="409"/>
      <c r="BQ15" s="409"/>
      <c r="BR15" s="409"/>
      <c r="BS15" s="409"/>
      <c r="BT15" s="409"/>
      <c r="BU15" s="410"/>
      <c r="BV15" s="408">
        <v>8067023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31.5</v>
      </c>
      <c r="AD16" s="508"/>
      <c r="AE16" s="508"/>
      <c r="AF16" s="508"/>
      <c r="AG16" s="509"/>
      <c r="AH16" s="507">
        <v>32.9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14593993</v>
      </c>
      <c r="BO16" s="414"/>
      <c r="BP16" s="414"/>
      <c r="BQ16" s="414"/>
      <c r="BR16" s="414"/>
      <c r="BS16" s="414"/>
      <c r="BT16" s="414"/>
      <c r="BU16" s="415"/>
      <c r="BV16" s="413">
        <v>13957254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21031</v>
      </c>
      <c r="AD17" s="390"/>
      <c r="AE17" s="390"/>
      <c r="AF17" s="390"/>
      <c r="AG17" s="391"/>
      <c r="AH17" s="389">
        <v>21676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10790804</v>
      </c>
      <c r="BO17" s="414"/>
      <c r="BP17" s="414"/>
      <c r="BQ17" s="414"/>
      <c r="BR17" s="414"/>
      <c r="BS17" s="414"/>
      <c r="BT17" s="414"/>
      <c r="BU17" s="415"/>
      <c r="BV17" s="413">
        <v>10405180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279.43</v>
      </c>
      <c r="M18" s="478"/>
      <c r="N18" s="478"/>
      <c r="O18" s="478"/>
      <c r="P18" s="478"/>
      <c r="Q18" s="478"/>
      <c r="R18" s="479"/>
      <c r="S18" s="479"/>
      <c r="T18" s="479"/>
      <c r="U18" s="479"/>
      <c r="V18" s="480"/>
      <c r="W18" s="494"/>
      <c r="X18" s="495"/>
      <c r="Y18" s="495"/>
      <c r="Z18" s="495"/>
      <c r="AA18" s="495"/>
      <c r="AB18" s="503"/>
      <c r="AC18" s="377">
        <v>58.1</v>
      </c>
      <c r="AD18" s="378"/>
      <c r="AE18" s="378"/>
      <c r="AF18" s="378"/>
      <c r="AG18" s="481"/>
      <c r="AH18" s="377">
        <v>54.7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16456895</v>
      </c>
      <c r="BO18" s="414"/>
      <c r="BP18" s="414"/>
      <c r="BQ18" s="414"/>
      <c r="BR18" s="414"/>
      <c r="BS18" s="414"/>
      <c r="BT18" s="414"/>
      <c r="BU18" s="415"/>
      <c r="BV18" s="413">
        <v>16120962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25756425</v>
      </c>
      <c r="BO19" s="414"/>
      <c r="BP19" s="414"/>
      <c r="BQ19" s="414"/>
      <c r="BR19" s="414"/>
      <c r="BS19" s="414"/>
      <c r="BT19" s="414"/>
      <c r="BU19" s="415"/>
      <c r="BV19" s="413">
        <v>28397662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26345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33864246</v>
      </c>
      <c r="BO23" s="414"/>
      <c r="BP23" s="414"/>
      <c r="BQ23" s="414"/>
      <c r="BR23" s="414"/>
      <c r="BS23" s="414"/>
      <c r="BT23" s="414"/>
      <c r="BU23" s="415"/>
      <c r="BV23" s="413">
        <v>32420333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10000</v>
      </c>
      <c r="R24" s="390"/>
      <c r="S24" s="390"/>
      <c r="T24" s="390"/>
      <c r="U24" s="390"/>
      <c r="V24" s="391"/>
      <c r="W24" s="455"/>
      <c r="X24" s="446"/>
      <c r="Y24" s="447"/>
      <c r="Z24" s="386" t="s">
        <v>149</v>
      </c>
      <c r="AA24" s="387"/>
      <c r="AB24" s="387"/>
      <c r="AC24" s="387"/>
      <c r="AD24" s="387"/>
      <c r="AE24" s="387"/>
      <c r="AF24" s="387"/>
      <c r="AG24" s="388"/>
      <c r="AH24" s="389">
        <v>488</v>
      </c>
      <c r="AI24" s="390"/>
      <c r="AJ24" s="390"/>
      <c r="AK24" s="390"/>
      <c r="AL24" s="391"/>
      <c r="AM24" s="389">
        <v>1551840</v>
      </c>
      <c r="AN24" s="390"/>
      <c r="AO24" s="390"/>
      <c r="AP24" s="390"/>
      <c r="AQ24" s="390"/>
      <c r="AR24" s="391"/>
      <c r="AS24" s="389">
        <v>3180</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21150061</v>
      </c>
      <c r="BO24" s="414"/>
      <c r="BP24" s="414"/>
      <c r="BQ24" s="414"/>
      <c r="BR24" s="414"/>
      <c r="BS24" s="414"/>
      <c r="BT24" s="414"/>
      <c r="BU24" s="415"/>
      <c r="BV24" s="413">
        <v>21600467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7740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2564268</v>
      </c>
      <c r="BO25" s="409"/>
      <c r="BP25" s="409"/>
      <c r="BQ25" s="409"/>
      <c r="BR25" s="409"/>
      <c r="BS25" s="409"/>
      <c r="BT25" s="409"/>
      <c r="BU25" s="410"/>
      <c r="BV25" s="408">
        <v>1783839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6980</v>
      </c>
      <c r="R26" s="390"/>
      <c r="S26" s="390"/>
      <c r="T26" s="390"/>
      <c r="U26" s="390"/>
      <c r="V26" s="391"/>
      <c r="W26" s="455"/>
      <c r="X26" s="446"/>
      <c r="Y26" s="447"/>
      <c r="Z26" s="386" t="s">
        <v>155</v>
      </c>
      <c r="AA26" s="468"/>
      <c r="AB26" s="468"/>
      <c r="AC26" s="468"/>
      <c r="AD26" s="468"/>
      <c r="AE26" s="468"/>
      <c r="AF26" s="468"/>
      <c r="AG26" s="469"/>
      <c r="AH26" s="389">
        <v>8</v>
      </c>
      <c r="AI26" s="390"/>
      <c r="AJ26" s="390"/>
      <c r="AK26" s="390"/>
      <c r="AL26" s="391"/>
      <c r="AM26" s="389">
        <v>27448</v>
      </c>
      <c r="AN26" s="390"/>
      <c r="AO26" s="390"/>
      <c r="AP26" s="390"/>
      <c r="AQ26" s="390"/>
      <c r="AR26" s="391"/>
      <c r="AS26" s="389">
        <v>3431</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5090</v>
      </c>
      <c r="R27" s="390"/>
      <c r="S27" s="390"/>
      <c r="T27" s="390"/>
      <c r="U27" s="390"/>
      <c r="V27" s="391"/>
      <c r="W27" s="455"/>
      <c r="X27" s="446"/>
      <c r="Y27" s="447"/>
      <c r="Z27" s="386" t="s">
        <v>158</v>
      </c>
      <c r="AA27" s="387"/>
      <c r="AB27" s="387"/>
      <c r="AC27" s="387"/>
      <c r="AD27" s="387"/>
      <c r="AE27" s="387"/>
      <c r="AF27" s="387"/>
      <c r="AG27" s="388"/>
      <c r="AH27" s="389">
        <v>31</v>
      </c>
      <c r="AI27" s="390"/>
      <c r="AJ27" s="390"/>
      <c r="AK27" s="390"/>
      <c r="AL27" s="391"/>
      <c r="AM27" s="389">
        <v>105920</v>
      </c>
      <c r="AN27" s="390"/>
      <c r="AO27" s="390"/>
      <c r="AP27" s="390"/>
      <c r="AQ27" s="390"/>
      <c r="AR27" s="391"/>
      <c r="AS27" s="389">
        <v>3417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1402100</v>
      </c>
      <c r="BO27" s="417"/>
      <c r="BP27" s="417"/>
      <c r="BQ27" s="417"/>
      <c r="BR27" s="417"/>
      <c r="BS27" s="417"/>
      <c r="BT27" s="417"/>
      <c r="BU27" s="418"/>
      <c r="BV27" s="416">
        <v>1400514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4510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2605031</v>
      </c>
      <c r="BO28" s="409"/>
      <c r="BP28" s="409"/>
      <c r="BQ28" s="409"/>
      <c r="BR28" s="409"/>
      <c r="BS28" s="409"/>
      <c r="BT28" s="409"/>
      <c r="BU28" s="410"/>
      <c r="BV28" s="408">
        <v>2602906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24</v>
      </c>
      <c r="M29" s="390"/>
      <c r="N29" s="390"/>
      <c r="O29" s="390"/>
      <c r="P29" s="391"/>
      <c r="Q29" s="389">
        <v>4230</v>
      </c>
      <c r="R29" s="390"/>
      <c r="S29" s="390"/>
      <c r="T29" s="390"/>
      <c r="U29" s="390"/>
      <c r="V29" s="391"/>
      <c r="W29" s="456"/>
      <c r="X29" s="457"/>
      <c r="Y29" s="458"/>
      <c r="Z29" s="386" t="s">
        <v>165</v>
      </c>
      <c r="AA29" s="387"/>
      <c r="AB29" s="387"/>
      <c r="AC29" s="387"/>
      <c r="AD29" s="387"/>
      <c r="AE29" s="387"/>
      <c r="AF29" s="387"/>
      <c r="AG29" s="388"/>
      <c r="AH29" s="389">
        <v>519</v>
      </c>
      <c r="AI29" s="390"/>
      <c r="AJ29" s="390"/>
      <c r="AK29" s="390"/>
      <c r="AL29" s="391"/>
      <c r="AM29" s="389">
        <v>1657760</v>
      </c>
      <c r="AN29" s="390"/>
      <c r="AO29" s="390"/>
      <c r="AP29" s="390"/>
      <c r="AQ29" s="390"/>
      <c r="AR29" s="391"/>
      <c r="AS29" s="389">
        <v>3194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3018409</v>
      </c>
      <c r="BO29" s="414"/>
      <c r="BP29" s="414"/>
      <c r="BQ29" s="414"/>
      <c r="BR29" s="414"/>
      <c r="BS29" s="414"/>
      <c r="BT29" s="414"/>
      <c r="BU29" s="415"/>
      <c r="BV29" s="413">
        <v>2224294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7510492</v>
      </c>
      <c r="BO30" s="417"/>
      <c r="BP30" s="417"/>
      <c r="BQ30" s="417"/>
      <c r="BR30" s="417"/>
      <c r="BS30" s="417"/>
      <c r="BT30" s="417"/>
      <c r="BU30" s="418"/>
      <c r="BV30" s="416">
        <v>8792654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公立岩瀬病院企業団(病院事業会計)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郡山地方土地開発公社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県中都市計画事業須賀川駅前土地区画整理事業特別会計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福島県後期高齢者医療広域連合(一般会計)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（株）福島エアポートサービス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県中都市計画事業山寺土地区画整理事業特別会計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IF('各会計、関係団体の財政状況及び健全化判断比率'!B34="","",'各会計、関係団体の財政状況及び健全化判断比率'!B34)</f>
        <v>特定地域戸別合併処理浄化槽整備事業特別会計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福島県後期高齢者医療広域連合(後期高齢者医療特別会計)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（財）須賀川市スポーツ振興協会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市営墓地事業特別会計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IF('各会計、関係団体の財政状況及び健全化判断比率'!B35="","",'各会計、関係団体の財政状況及び健全化判断比率'!B35)</f>
        <v>藤沼湖周辺施設運営事業特別会計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福島県市町村総合事務組合(一般会計)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（財）ふくしま科学振興協会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IF('各会計、関係団体の財政状況及び健全化判断比率'!B36="","",'各会計、関係団体の財政状況及び健全化判断比率'!B36)</f>
        <v>勢至堂簡易水道事業特別会計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福島県市町村総合事務組合(消防補償等特別会計)</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（財）須賀川市農業開発公社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14</v>
      </c>
      <c r="BF39" s="373"/>
      <c r="BG39" s="372" t="str">
        <f>IF('各会計、関係団体の財政状況及び健全化判断比率'!B37="","",'各会計、関係団体の財政状況及び健全化判断比率'!B37)</f>
        <v>北部都市整備事業特別会計</v>
      </c>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福島県市町村総合事務組合(消防賞じゅつ金特別会計)</v>
      </c>
      <c r="BZ39" s="372"/>
      <c r="CA39" s="372"/>
      <c r="CB39" s="372"/>
      <c r="CC39" s="372"/>
      <c r="CD39" s="372"/>
      <c r="CE39" s="372"/>
      <c r="CF39" s="372"/>
      <c r="CG39" s="372"/>
      <c r="CH39" s="372"/>
      <c r="CI39" s="372"/>
      <c r="CJ39" s="372"/>
      <c r="CK39" s="372"/>
      <c r="CL39" s="372"/>
      <c r="CM39" s="372"/>
      <c r="CN39" s="165"/>
      <c r="CO39" s="373">
        <f t="shared" si="3"/>
        <v>30</v>
      </c>
      <c r="CP39" s="373"/>
      <c r="CQ39" s="372" t="str">
        <f>IF('各会計、関係団体の財政状況及び健全化判断比率'!BS12="","",'各会計、関係団体の財政状況及び健全化判断比率'!BS12)</f>
        <v>（株）こぷろ須賀川</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福島県市町村総合事務組合(非常勤職員公務災害補償特別会計)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福島県市町村総合事務組合(自治会館管理特別会計)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須賀川地方広域消防組合(一般会計)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須賀川地方保健環境組合(一般会計)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5.21</v>
      </c>
      <c r="G34" s="33">
        <v>5.91</v>
      </c>
      <c r="H34" s="33">
        <v>6.78</v>
      </c>
      <c r="I34" s="33">
        <v>7.32</v>
      </c>
      <c r="J34" s="34">
        <v>8.65</v>
      </c>
      <c r="K34" s="22"/>
      <c r="L34" s="22"/>
      <c r="M34" s="22"/>
      <c r="N34" s="22"/>
      <c r="O34" s="22"/>
      <c r="P34" s="22"/>
    </row>
    <row r="35" spans="1:16" ht="39" customHeight="1">
      <c r="A35" s="22"/>
      <c r="B35" s="35"/>
      <c r="C35" s="1175" t="s">
        <v>524</v>
      </c>
      <c r="D35" s="1176"/>
      <c r="E35" s="1177"/>
      <c r="F35" s="36">
        <v>10.8</v>
      </c>
      <c r="G35" s="37">
        <v>11.35</v>
      </c>
      <c r="H35" s="37">
        <v>8.99</v>
      </c>
      <c r="I35" s="37">
        <v>3.48</v>
      </c>
      <c r="J35" s="38">
        <v>7.76</v>
      </c>
      <c r="K35" s="22"/>
      <c r="L35" s="22"/>
      <c r="M35" s="22"/>
      <c r="N35" s="22"/>
      <c r="O35" s="22"/>
      <c r="P35" s="22"/>
    </row>
    <row r="36" spans="1:16" ht="39" customHeight="1">
      <c r="A36" s="22"/>
      <c r="B36" s="35"/>
      <c r="C36" s="1175" t="s">
        <v>525</v>
      </c>
      <c r="D36" s="1176"/>
      <c r="E36" s="1177"/>
      <c r="F36" s="36">
        <v>3.51</v>
      </c>
      <c r="G36" s="37">
        <v>4.43</v>
      </c>
      <c r="H36" s="37">
        <v>4.09</v>
      </c>
      <c r="I36" s="37">
        <v>3.33</v>
      </c>
      <c r="J36" s="38">
        <v>2.1800000000000002</v>
      </c>
      <c r="K36" s="22"/>
      <c r="L36" s="22"/>
      <c r="M36" s="22"/>
      <c r="N36" s="22"/>
      <c r="O36" s="22"/>
      <c r="P36" s="22"/>
    </row>
    <row r="37" spans="1:16" ht="39" customHeight="1">
      <c r="A37" s="22"/>
      <c r="B37" s="35"/>
      <c r="C37" s="1175" t="s">
        <v>526</v>
      </c>
      <c r="D37" s="1176"/>
      <c r="E37" s="1177"/>
      <c r="F37" s="36">
        <v>1.05</v>
      </c>
      <c r="G37" s="37">
        <v>0.44</v>
      </c>
      <c r="H37" s="37">
        <v>0.77</v>
      </c>
      <c r="I37" s="37">
        <v>0.46</v>
      </c>
      <c r="J37" s="38">
        <v>0.71</v>
      </c>
      <c r="K37" s="22"/>
      <c r="L37" s="22"/>
      <c r="M37" s="22"/>
      <c r="N37" s="22"/>
      <c r="O37" s="22"/>
      <c r="P37" s="22"/>
    </row>
    <row r="38" spans="1:16" ht="39" customHeight="1">
      <c r="A38" s="22"/>
      <c r="B38" s="35"/>
      <c r="C38" s="1175" t="s">
        <v>527</v>
      </c>
      <c r="D38" s="1176"/>
      <c r="E38" s="1177"/>
      <c r="F38" s="36">
        <v>0.01</v>
      </c>
      <c r="G38" s="37">
        <v>0</v>
      </c>
      <c r="H38" s="37">
        <v>0</v>
      </c>
      <c r="I38" s="37">
        <v>0</v>
      </c>
      <c r="J38" s="38">
        <v>0</v>
      </c>
      <c r="K38" s="22"/>
      <c r="L38" s="22"/>
      <c r="M38" s="22"/>
      <c r="N38" s="22"/>
      <c r="O38" s="22"/>
      <c r="P38" s="22"/>
    </row>
    <row r="39" spans="1:16" ht="39" customHeight="1">
      <c r="A39" s="22"/>
      <c r="B39" s="35"/>
      <c r="C39" s="1175" t="s">
        <v>528</v>
      </c>
      <c r="D39" s="1176"/>
      <c r="E39" s="1177"/>
      <c r="F39" s="36" t="s">
        <v>529</v>
      </c>
      <c r="G39" s="37">
        <v>0.04</v>
      </c>
      <c r="H39" s="37">
        <v>0.02</v>
      </c>
      <c r="I39" s="37">
        <v>0</v>
      </c>
      <c r="J39" s="38">
        <v>0</v>
      </c>
      <c r="K39" s="22"/>
      <c r="L39" s="22"/>
      <c r="M39" s="22"/>
      <c r="N39" s="22"/>
      <c r="O39" s="22"/>
      <c r="P39" s="22"/>
    </row>
    <row r="40" spans="1:16" ht="39" customHeight="1">
      <c r="A40" s="22"/>
      <c r="B40" s="35"/>
      <c r="C40" s="1175" t="s">
        <v>530</v>
      </c>
      <c r="D40" s="1176"/>
      <c r="E40" s="1177"/>
      <c r="F40" s="36">
        <v>0</v>
      </c>
      <c r="G40" s="37">
        <v>0</v>
      </c>
      <c r="H40" s="37">
        <v>0</v>
      </c>
      <c r="I40" s="37">
        <v>0</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533</v>
      </c>
      <c r="D43" s="1179"/>
      <c r="E43" s="1180"/>
      <c r="F43" s="41">
        <v>0.38</v>
      </c>
      <c r="G43" s="42">
        <v>0.13</v>
      </c>
      <c r="H43" s="42">
        <v>2.68</v>
      </c>
      <c r="I43" s="42">
        <v>0.34</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3211</v>
      </c>
      <c r="L45" s="60">
        <v>3248</v>
      </c>
      <c r="M45" s="60">
        <v>3235</v>
      </c>
      <c r="N45" s="60">
        <v>3241</v>
      </c>
      <c r="O45" s="61">
        <v>2986</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1108</v>
      </c>
      <c r="L48" s="64">
        <v>860</v>
      </c>
      <c r="M48" s="64">
        <v>946</v>
      </c>
      <c r="N48" s="64">
        <v>943</v>
      </c>
      <c r="O48" s="65">
        <v>917</v>
      </c>
      <c r="P48" s="48"/>
      <c r="Q48" s="48"/>
      <c r="R48" s="48"/>
      <c r="S48" s="48"/>
      <c r="T48" s="48"/>
      <c r="U48" s="48"/>
    </row>
    <row r="49" spans="1:21" ht="30.75" customHeight="1">
      <c r="A49" s="48"/>
      <c r="B49" s="1193"/>
      <c r="C49" s="1194"/>
      <c r="D49" s="62"/>
      <c r="E49" s="1185" t="s">
        <v>15</v>
      </c>
      <c r="F49" s="1185"/>
      <c r="G49" s="1185"/>
      <c r="H49" s="1185"/>
      <c r="I49" s="1185"/>
      <c r="J49" s="1186"/>
      <c r="K49" s="63">
        <v>191</v>
      </c>
      <c r="L49" s="64">
        <v>174</v>
      </c>
      <c r="M49" s="64">
        <v>141</v>
      </c>
      <c r="N49" s="64">
        <v>159</v>
      </c>
      <c r="O49" s="65">
        <v>186</v>
      </c>
      <c r="P49" s="48"/>
      <c r="Q49" s="48"/>
      <c r="R49" s="48"/>
      <c r="S49" s="48"/>
      <c r="T49" s="48"/>
      <c r="U49" s="48"/>
    </row>
    <row r="50" spans="1:21" ht="30.75" customHeight="1">
      <c r="A50" s="48"/>
      <c r="B50" s="1193"/>
      <c r="C50" s="1194"/>
      <c r="D50" s="62"/>
      <c r="E50" s="1185" t="s">
        <v>16</v>
      </c>
      <c r="F50" s="1185"/>
      <c r="G50" s="1185"/>
      <c r="H50" s="1185"/>
      <c r="I50" s="1185"/>
      <c r="J50" s="1186"/>
      <c r="K50" s="63">
        <v>85</v>
      </c>
      <c r="L50" s="64">
        <v>78</v>
      </c>
      <c r="M50" s="64">
        <v>70</v>
      </c>
      <c r="N50" s="64">
        <v>64</v>
      </c>
      <c r="O50" s="65">
        <v>49</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2925</v>
      </c>
      <c r="L52" s="64">
        <v>2940</v>
      </c>
      <c r="M52" s="64">
        <v>2984</v>
      </c>
      <c r="N52" s="64">
        <v>3078</v>
      </c>
      <c r="O52" s="65">
        <v>3067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1670</v>
      </c>
      <c r="L53" s="69">
        <v>1420</v>
      </c>
      <c r="M53" s="69">
        <v>1408</v>
      </c>
      <c r="N53" s="69">
        <v>1329</v>
      </c>
      <c r="O53" s="70">
        <v>1071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31023</v>
      </c>
      <c r="J41" s="83">
        <v>31138</v>
      </c>
      <c r="K41" s="83">
        <v>30873</v>
      </c>
      <c r="L41" s="83">
        <v>32420</v>
      </c>
      <c r="M41" s="84">
        <v>33864</v>
      </c>
    </row>
    <row r="42" spans="2:13" ht="27.75" customHeight="1">
      <c r="B42" s="1201"/>
      <c r="C42" s="1202"/>
      <c r="D42" s="85"/>
      <c r="E42" s="1205" t="s">
        <v>25</v>
      </c>
      <c r="F42" s="1205"/>
      <c r="G42" s="1205"/>
      <c r="H42" s="1206"/>
      <c r="I42" s="86">
        <v>307</v>
      </c>
      <c r="J42" s="87">
        <v>250</v>
      </c>
      <c r="K42" s="87">
        <v>198</v>
      </c>
      <c r="L42" s="87">
        <v>149</v>
      </c>
      <c r="M42" s="88">
        <v>112</v>
      </c>
    </row>
    <row r="43" spans="2:13" ht="27.75" customHeight="1">
      <c r="B43" s="1201"/>
      <c r="C43" s="1202"/>
      <c r="D43" s="85"/>
      <c r="E43" s="1205" t="s">
        <v>26</v>
      </c>
      <c r="F43" s="1205"/>
      <c r="G43" s="1205"/>
      <c r="H43" s="1206"/>
      <c r="I43" s="86">
        <v>14302</v>
      </c>
      <c r="J43" s="87">
        <v>13321</v>
      </c>
      <c r="K43" s="87">
        <v>13551</v>
      </c>
      <c r="L43" s="87">
        <v>12492</v>
      </c>
      <c r="M43" s="88">
        <v>12286</v>
      </c>
    </row>
    <row r="44" spans="2:13" ht="27.75" customHeight="1">
      <c r="B44" s="1201"/>
      <c r="C44" s="1202"/>
      <c r="D44" s="85"/>
      <c r="E44" s="1205" t="s">
        <v>27</v>
      </c>
      <c r="F44" s="1205"/>
      <c r="G44" s="1205"/>
      <c r="H44" s="1206"/>
      <c r="I44" s="86">
        <v>1563</v>
      </c>
      <c r="J44" s="87">
        <v>1488</v>
      </c>
      <c r="K44" s="87">
        <v>1559</v>
      </c>
      <c r="L44" s="87">
        <v>1500</v>
      </c>
      <c r="M44" s="88">
        <v>1532</v>
      </c>
    </row>
    <row r="45" spans="2:13" ht="27.75" customHeight="1">
      <c r="B45" s="1201"/>
      <c r="C45" s="1202"/>
      <c r="D45" s="85"/>
      <c r="E45" s="1205" t="s">
        <v>28</v>
      </c>
      <c r="F45" s="1205"/>
      <c r="G45" s="1205"/>
      <c r="H45" s="1206"/>
      <c r="I45" s="86">
        <v>5755</v>
      </c>
      <c r="J45" s="87">
        <v>5473</v>
      </c>
      <c r="K45" s="87">
        <v>5219</v>
      </c>
      <c r="L45" s="87">
        <v>4652</v>
      </c>
      <c r="M45" s="88">
        <v>4245</v>
      </c>
    </row>
    <row r="46" spans="2:13" ht="27.75" customHeight="1">
      <c r="B46" s="1201"/>
      <c r="C46" s="1202"/>
      <c r="D46" s="85"/>
      <c r="E46" s="1205" t="s">
        <v>29</v>
      </c>
      <c r="F46" s="1205"/>
      <c r="G46" s="1205"/>
      <c r="H46" s="1206"/>
      <c r="I46" s="86" t="s">
        <v>478</v>
      </c>
      <c r="J46" s="87" t="s">
        <v>478</v>
      </c>
      <c r="K46" s="87" t="s">
        <v>478</v>
      </c>
      <c r="L46" s="87" t="s">
        <v>478</v>
      </c>
      <c r="M46" s="88" t="s">
        <v>478</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7117</v>
      </c>
      <c r="J49" s="87">
        <v>8089</v>
      </c>
      <c r="K49" s="87">
        <v>9014</v>
      </c>
      <c r="L49" s="87">
        <v>10238</v>
      </c>
      <c r="M49" s="88">
        <v>10642</v>
      </c>
    </row>
    <row r="50" spans="2:13" ht="27.75" customHeight="1">
      <c r="B50" s="1201"/>
      <c r="C50" s="1202"/>
      <c r="D50" s="85"/>
      <c r="E50" s="1205" t="s">
        <v>34</v>
      </c>
      <c r="F50" s="1205"/>
      <c r="G50" s="1205"/>
      <c r="H50" s="1206"/>
      <c r="I50" s="86">
        <v>6175</v>
      </c>
      <c r="J50" s="87">
        <v>5762</v>
      </c>
      <c r="K50" s="87">
        <v>5272</v>
      </c>
      <c r="L50" s="87">
        <v>5170</v>
      </c>
      <c r="M50" s="88">
        <v>5274</v>
      </c>
    </row>
    <row r="51" spans="2:13" ht="27.75" customHeight="1">
      <c r="B51" s="1203"/>
      <c r="C51" s="1204"/>
      <c r="D51" s="85"/>
      <c r="E51" s="1205" t="s">
        <v>35</v>
      </c>
      <c r="F51" s="1205"/>
      <c r="G51" s="1205"/>
      <c r="H51" s="1206"/>
      <c r="I51" s="86">
        <v>29685</v>
      </c>
      <c r="J51" s="87">
        <v>30125</v>
      </c>
      <c r="K51" s="87">
        <v>30982</v>
      </c>
      <c r="L51" s="87">
        <v>30755</v>
      </c>
      <c r="M51" s="88">
        <v>31356</v>
      </c>
    </row>
    <row r="52" spans="2:13" ht="27.75" customHeight="1" thickBot="1">
      <c r="B52" s="1207" t="s">
        <v>36</v>
      </c>
      <c r="C52" s="1208"/>
      <c r="D52" s="90"/>
      <c r="E52" s="1209" t="s">
        <v>37</v>
      </c>
      <c r="F52" s="1209"/>
      <c r="G52" s="1209"/>
      <c r="H52" s="1210"/>
      <c r="I52" s="91">
        <v>9972</v>
      </c>
      <c r="J52" s="92">
        <v>7695</v>
      </c>
      <c r="K52" s="92">
        <v>6131</v>
      </c>
      <c r="L52" s="92">
        <v>5051</v>
      </c>
      <c r="M52" s="93">
        <v>4769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c r="P19" s="244"/>
      <c r="Q19" s="244"/>
    </row>
    <row r="20" spans="1:259">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3" t="s">
        <v>558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63"/>
      <c r="I48" s="363"/>
      <c r="J48" s="363"/>
    </row>
    <row r="49" spans="1:17">
      <c r="B49" s="248"/>
      <c r="C49" s="244"/>
      <c r="D49" s="244"/>
      <c r="E49" s="244"/>
      <c r="F49" s="244"/>
      <c r="G49" s="243" t="s">
        <v>561</v>
      </c>
    </row>
    <row r="50" spans="1:17">
      <c r="B50" s="248"/>
      <c r="C50" s="244"/>
      <c r="D50" s="244"/>
      <c r="E50" s="244"/>
      <c r="F50" s="244"/>
      <c r="G50" s="1236"/>
      <c r="H50" s="1237"/>
      <c r="I50" s="1237"/>
      <c r="J50" s="1238"/>
      <c r="K50" s="345" t="s">
        <v>517</v>
      </c>
      <c r="L50" s="345" t="s">
        <v>518</v>
      </c>
      <c r="M50" s="345" t="s">
        <v>519</v>
      </c>
      <c r="N50" s="345" t="s">
        <v>520</v>
      </c>
      <c r="O50" s="345" t="s">
        <v>521</v>
      </c>
    </row>
    <row r="51" spans="1:17">
      <c r="B51" s="248"/>
      <c r="C51" s="244"/>
      <c r="D51" s="244"/>
      <c r="E51" s="244"/>
      <c r="F51" s="244"/>
      <c r="G51" s="1239" t="s">
        <v>556</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61"/>
      <c r="Q57" s="356"/>
    </row>
    <row r="58" spans="1:17" s="355" customFormat="1">
      <c r="A58" s="243"/>
      <c r="B58" s="356"/>
      <c r="C58" s="352"/>
      <c r="D58" s="352"/>
      <c r="E58" s="352"/>
      <c r="F58" s="352"/>
      <c r="G58" s="1223"/>
      <c r="H58" s="1224"/>
      <c r="I58" s="1217"/>
      <c r="J58" s="1217"/>
      <c r="K58" s="1248"/>
      <c r="L58" s="1248"/>
      <c r="M58" s="1248"/>
      <c r="N58" s="1248"/>
      <c r="O58" s="1248"/>
      <c r="P58" s="361"/>
      <c r="Q58" s="356"/>
    </row>
    <row r="59" spans="1:17" s="355" customFormat="1">
      <c r="A59" s="243"/>
      <c r="B59" s="356"/>
      <c r="C59" s="352"/>
      <c r="D59" s="352"/>
      <c r="E59" s="352"/>
      <c r="F59" s="352"/>
      <c r="G59" s="352"/>
      <c r="H59" s="352"/>
      <c r="I59" s="352"/>
      <c r="J59" s="352"/>
      <c r="K59" s="362"/>
      <c r="L59" s="362"/>
      <c r="M59" s="362"/>
      <c r="N59" s="362"/>
      <c r="O59" s="362"/>
      <c r="P59" s="361"/>
      <c r="Q59" s="356"/>
    </row>
    <row r="60" spans="1:17" s="355" customFormat="1">
      <c r="A60" s="243"/>
      <c r="B60" s="356"/>
      <c r="C60" s="352"/>
      <c r="D60" s="352"/>
      <c r="E60" s="352"/>
      <c r="F60" s="352"/>
      <c r="G60" s="352"/>
      <c r="H60" s="352"/>
      <c r="I60" s="352"/>
      <c r="J60" s="352"/>
      <c r="K60" s="362"/>
      <c r="L60" s="362"/>
      <c r="M60" s="362"/>
      <c r="N60" s="362"/>
      <c r="O60" s="362"/>
      <c r="P60" s="361"/>
      <c r="Q60" s="356"/>
    </row>
    <row r="61" spans="1:17" s="355" customFormat="1">
      <c r="A61" s="243"/>
      <c r="B61" s="360"/>
      <c r="C61" s="359"/>
      <c r="D61" s="359"/>
      <c r="E61" s="359"/>
      <c r="F61" s="359"/>
      <c r="G61" s="359"/>
      <c r="H61" s="359"/>
      <c r="I61" s="359"/>
      <c r="J61" s="359"/>
      <c r="K61" s="359"/>
      <c r="L61" s="359"/>
      <c r="M61" s="358"/>
      <c r="N61" s="358"/>
      <c r="O61" s="358"/>
      <c r="P61" s="357"/>
      <c r="Q61" s="356"/>
    </row>
    <row r="62" spans="1:17">
      <c r="B62" s="354"/>
      <c r="C62" s="354"/>
      <c r="D62" s="354"/>
      <c r="E62" s="354"/>
      <c r="F62" s="354"/>
      <c r="G62" s="354"/>
      <c r="H62" s="354"/>
      <c r="I62" s="354"/>
      <c r="J62" s="354"/>
      <c r="K62" s="354"/>
      <c r="L62" s="354"/>
      <c r="M62" s="354"/>
      <c r="N62" s="354"/>
      <c r="O62" s="354"/>
      <c r="P62" s="354"/>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3" t="s">
        <v>558</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51"/>
      <c r="I70" s="351"/>
      <c r="J70" s="348"/>
      <c r="K70" s="348"/>
      <c r="L70" s="347"/>
      <c r="M70" s="348"/>
      <c r="N70" s="347"/>
      <c r="O70" s="346"/>
    </row>
    <row r="71" spans="2:30">
      <c r="B71" s="248"/>
      <c r="C71" s="244"/>
      <c r="D71" s="244"/>
      <c r="E71" s="244"/>
      <c r="F71" s="244"/>
      <c r="G71" s="350" t="s">
        <v>557</v>
      </c>
      <c r="I71" s="349"/>
      <c r="J71" s="348"/>
      <c r="K71" s="348"/>
      <c r="L71" s="347"/>
      <c r="M71" s="348"/>
      <c r="N71" s="347"/>
      <c r="O71" s="346"/>
    </row>
    <row r="72" spans="2:30">
      <c r="B72" s="248"/>
      <c r="C72" s="244"/>
      <c r="D72" s="244"/>
      <c r="E72" s="244"/>
      <c r="F72" s="244"/>
      <c r="G72" s="1236"/>
      <c r="H72" s="1237"/>
      <c r="I72" s="1237"/>
      <c r="J72" s="1238"/>
      <c r="K72" s="345" t="s">
        <v>517</v>
      </c>
      <c r="L72" s="345" t="s">
        <v>518</v>
      </c>
      <c r="M72" s="345" t="s">
        <v>519</v>
      </c>
      <c r="N72" s="345" t="s">
        <v>520</v>
      </c>
      <c r="O72" s="345" t="s">
        <v>521</v>
      </c>
    </row>
    <row r="73" spans="2:30">
      <c r="B73" s="248"/>
      <c r="C73" s="244"/>
      <c r="D73" s="244"/>
      <c r="E73" s="244"/>
      <c r="F73" s="244"/>
      <c r="G73" s="1239" t="s">
        <v>556</v>
      </c>
      <c r="H73" s="1240"/>
      <c r="I73" s="1245" t="s">
        <v>554</v>
      </c>
      <c r="J73" s="1245"/>
      <c r="K73" s="1226">
        <v>61.6</v>
      </c>
      <c r="L73" s="1226">
        <v>47.9</v>
      </c>
      <c r="M73" s="1215">
        <v>37.799999999999997</v>
      </c>
      <c r="N73" s="1215">
        <v>31.3</v>
      </c>
      <c r="O73" s="1215">
        <v>29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553</v>
      </c>
      <c r="J75" s="1225"/>
      <c r="K75" s="1247">
        <v>9.5</v>
      </c>
      <c r="L75" s="1247">
        <v>9.1999999999999993</v>
      </c>
      <c r="M75" s="1247">
        <v>9.1999999999999993</v>
      </c>
      <c r="N75" s="1247">
        <v>8.6</v>
      </c>
      <c r="O75" s="1247">
        <v>7.8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554</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553</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42"/>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38441</v>
      </c>
      <c r="E3" s="116"/>
      <c r="F3" s="117">
        <v>47569</v>
      </c>
      <c r="G3" s="118"/>
      <c r="H3" s="119"/>
    </row>
    <row r="4" spans="1:8">
      <c r="A4" s="120"/>
      <c r="B4" s="121"/>
      <c r="C4" s="122"/>
      <c r="D4" s="123">
        <v>14905</v>
      </c>
      <c r="E4" s="124"/>
      <c r="F4" s="125">
        <v>26255</v>
      </c>
      <c r="G4" s="126"/>
      <c r="H4" s="127"/>
    </row>
    <row r="5" spans="1:8">
      <c r="A5" s="108" t="s">
        <v>511</v>
      </c>
      <c r="B5" s="113"/>
      <c r="C5" s="114"/>
      <c r="D5" s="115">
        <v>38137</v>
      </c>
      <c r="E5" s="116"/>
      <c r="F5" s="117">
        <v>50880</v>
      </c>
      <c r="G5" s="118"/>
      <c r="H5" s="119"/>
    </row>
    <row r="6" spans="1:8">
      <c r="A6" s="120"/>
      <c r="B6" s="121"/>
      <c r="C6" s="122"/>
      <c r="D6" s="123">
        <v>20703</v>
      </c>
      <c r="E6" s="124"/>
      <c r="F6" s="125">
        <v>26879</v>
      </c>
      <c r="G6" s="126"/>
      <c r="H6" s="127"/>
    </row>
    <row r="7" spans="1:8">
      <c r="A7" s="108" t="s">
        <v>512</v>
      </c>
      <c r="B7" s="113"/>
      <c r="C7" s="114"/>
      <c r="D7" s="115">
        <v>68244</v>
      </c>
      <c r="E7" s="116"/>
      <c r="F7" s="117">
        <v>63956</v>
      </c>
      <c r="G7" s="118"/>
      <c r="H7" s="119"/>
    </row>
    <row r="8" spans="1:8">
      <c r="A8" s="120"/>
      <c r="B8" s="121"/>
      <c r="C8" s="122"/>
      <c r="D8" s="123">
        <v>35020</v>
      </c>
      <c r="E8" s="124"/>
      <c r="F8" s="125">
        <v>29239</v>
      </c>
      <c r="G8" s="126"/>
      <c r="H8" s="127"/>
    </row>
    <row r="9" spans="1:8">
      <c r="A9" s="108" t="s">
        <v>513</v>
      </c>
      <c r="B9" s="113"/>
      <c r="C9" s="114"/>
      <c r="D9" s="115">
        <v>107648</v>
      </c>
      <c r="E9" s="116"/>
      <c r="F9" s="117">
        <v>66255</v>
      </c>
      <c r="G9" s="118"/>
      <c r="H9" s="119"/>
    </row>
    <row r="10" spans="1:8">
      <c r="A10" s="120"/>
      <c r="B10" s="121"/>
      <c r="C10" s="122"/>
      <c r="D10" s="123">
        <v>39333</v>
      </c>
      <c r="E10" s="124"/>
      <c r="F10" s="125">
        <v>31822</v>
      </c>
      <c r="G10" s="126"/>
      <c r="H10" s="127"/>
    </row>
    <row r="11" spans="1:8">
      <c r="A11" s="108" t="s">
        <v>514</v>
      </c>
      <c r="B11" s="113"/>
      <c r="C11" s="114"/>
      <c r="D11" s="115">
        <v>82025</v>
      </c>
      <c r="E11" s="116"/>
      <c r="F11" s="117">
        <v>92247</v>
      </c>
      <c r="G11" s="118"/>
      <c r="H11" s="119"/>
    </row>
    <row r="12" spans="1:8">
      <c r="A12" s="120"/>
      <c r="B12" s="121"/>
      <c r="C12" s="128"/>
      <c r="D12" s="123">
        <v>38271</v>
      </c>
      <c r="E12" s="124"/>
      <c r="F12" s="125">
        <v>37204</v>
      </c>
      <c r="G12" s="126"/>
      <c r="H12" s="127"/>
    </row>
    <row r="13" spans="1:8">
      <c r="A13" s="108"/>
      <c r="B13" s="113"/>
      <c r="C13" s="129"/>
      <c r="D13" s="130">
        <v>66899</v>
      </c>
      <c r="E13" s="131"/>
      <c r="F13" s="132">
        <v>64181</v>
      </c>
      <c r="G13" s="133"/>
      <c r="H13" s="119"/>
    </row>
    <row r="14" spans="1:8">
      <c r="A14" s="120"/>
      <c r="B14" s="121"/>
      <c r="C14" s="122"/>
      <c r="D14" s="123">
        <v>29646</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10.74</v>
      </c>
      <c r="C19" s="134">
        <f>ROUND(VALUE(SUBSTITUTE(実質収支比率等に係る経年分析!G$48,"▲","-")),2)</f>
        <v>11.41</v>
      </c>
      <c r="D19" s="134">
        <f>ROUND(VALUE(SUBSTITUTE(実質収支比率等に係る経年分析!H$48,"▲","-")),2)</f>
        <v>9.02</v>
      </c>
      <c r="E19" s="134">
        <f>ROUND(VALUE(SUBSTITUTE(実質収支比率等に係る経年分析!I$48,"▲","-")),2)</f>
        <v>3.48</v>
      </c>
      <c r="F19" s="134">
        <f>ROUND(VALUE(SUBSTITUTE(実質収支比率等に係る経年分析!J$48,"▲","-")),2)</f>
        <v>7.77</v>
      </c>
    </row>
    <row r="20" spans="1:11">
      <c r="A20" s="134" t="s">
        <v>42</v>
      </c>
      <c r="B20" s="134">
        <f>ROUND(VALUE(SUBSTITUTE(実質収支比率等に係る経年分析!F$47,"▲","-")),2)</f>
        <v>9.5399999999999991</v>
      </c>
      <c r="C20" s="134">
        <f>ROUND(VALUE(SUBSTITUTE(実質収支比率等に係る経年分析!G$47,"▲","-")),2)</f>
        <v>9.7899999999999991</v>
      </c>
      <c r="D20" s="134">
        <f>ROUND(VALUE(SUBSTITUTE(実質収支比率等に係る経年分析!H$47,"▲","-")),2)</f>
        <v>10.67</v>
      </c>
      <c r="E20" s="134">
        <f>ROUND(VALUE(SUBSTITUTE(実質収支比率等に係る経年分析!I$47,"▲","-")),2)</f>
        <v>13.92</v>
      </c>
      <c r="F20" s="134">
        <f>ROUND(VALUE(SUBSTITUTE(実質収支比率等に係る経年分析!J$47,"▲","-")),2)</f>
        <v>13.73</v>
      </c>
    </row>
    <row r="21" spans="1:11">
      <c r="A21" s="134" t="s">
        <v>43</v>
      </c>
      <c r="B21" s="134">
        <f>IF(ISNUMBER(VALUE(SUBSTITUTE(実質収支比率等に係る経年分析!F$49,"▲","-"))),ROUND(VALUE(SUBSTITUTE(実質収支比率等に係る経年分析!F$49,"▲","-")),2),NA())</f>
        <v>4.72</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0.44</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4.54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2.68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県中都市計画事業山寺土地区画整理事業特別会計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県中都市計画事業須賀川駅前土地区画整理事業特別会計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市営墓地事業特別会計</v>
      </c>
      <c r="B31" s="135">
        <f>IF(ROUND(VALUE(SUBSTITUTE(連結実質赤字比率に係る赤字・黒字の構成分析!F$39,"▲", "-")), 2) &lt; 0, ABS(ROUND(VALUE(SUBSTITUTE(連結実質赤字比率に係る赤字・黒字の構成分析!F$39,"▲", "-")), 2)), NA())</f>
        <v>0.06</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2925</v>
      </c>
      <c r="E42" s="136"/>
      <c r="F42" s="136"/>
      <c r="G42" s="136">
        <f>'実質公債費比率（分子）の構造'!L$52</f>
        <v>2940</v>
      </c>
      <c r="H42" s="136"/>
      <c r="I42" s="136"/>
      <c r="J42" s="136">
        <f>'実質公債費比率（分子）の構造'!M$52</f>
        <v>2984</v>
      </c>
      <c r="K42" s="136"/>
      <c r="L42" s="136"/>
      <c r="M42" s="136">
        <f>'実質公債費比率（分子）の構造'!N$52</f>
        <v>3078</v>
      </c>
      <c r="N42" s="136"/>
      <c r="O42" s="136"/>
      <c r="P42" s="136">
        <f>'実質公債費比率（分子）の構造'!O$52</f>
        <v>3067</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85</v>
      </c>
      <c r="C44" s="136"/>
      <c r="D44" s="136"/>
      <c r="E44" s="136">
        <f>'実質公債費比率（分子）の構造'!L$50</f>
        <v>78</v>
      </c>
      <c r="F44" s="136"/>
      <c r="G44" s="136"/>
      <c r="H44" s="136">
        <f>'実質公債費比率（分子）の構造'!M$50</f>
        <v>70</v>
      </c>
      <c r="I44" s="136"/>
      <c r="J44" s="136"/>
      <c r="K44" s="136">
        <f>'実質公債費比率（分子）の構造'!N$50</f>
        <v>64</v>
      </c>
      <c r="L44" s="136"/>
      <c r="M44" s="136"/>
      <c r="N44" s="136">
        <f>'実質公債費比率（分子）の構造'!O$50</f>
        <v>49</v>
      </c>
      <c r="O44" s="136"/>
      <c r="P44" s="136"/>
    </row>
    <row r="45" spans="1:16">
      <c r="A45" s="136" t="s">
        <v>53</v>
      </c>
      <c r="B45" s="136">
        <f>'実質公債費比率（分子）の構造'!K$49</f>
        <v>191</v>
      </c>
      <c r="C45" s="136"/>
      <c r="D45" s="136"/>
      <c r="E45" s="136">
        <f>'実質公債費比率（分子）の構造'!L$49</f>
        <v>174</v>
      </c>
      <c r="F45" s="136"/>
      <c r="G45" s="136"/>
      <c r="H45" s="136">
        <f>'実質公債費比率（分子）の構造'!M$49</f>
        <v>141</v>
      </c>
      <c r="I45" s="136"/>
      <c r="J45" s="136"/>
      <c r="K45" s="136">
        <f>'実質公債費比率（分子）の構造'!N$49</f>
        <v>159</v>
      </c>
      <c r="L45" s="136"/>
      <c r="M45" s="136"/>
      <c r="N45" s="136">
        <f>'実質公債費比率（分子）の構造'!O$49</f>
        <v>186</v>
      </c>
      <c r="O45" s="136"/>
      <c r="P45" s="136"/>
    </row>
    <row r="46" spans="1:16">
      <c r="A46" s="136" t="s">
        <v>54</v>
      </c>
      <c r="B46" s="136">
        <f>'実質公債費比率（分子）の構造'!K$48</f>
        <v>1108</v>
      </c>
      <c r="C46" s="136"/>
      <c r="D46" s="136"/>
      <c r="E46" s="136">
        <f>'実質公債費比率（分子）の構造'!L$48</f>
        <v>860</v>
      </c>
      <c r="F46" s="136"/>
      <c r="G46" s="136"/>
      <c r="H46" s="136">
        <f>'実質公債費比率（分子）の構造'!M$48</f>
        <v>946</v>
      </c>
      <c r="I46" s="136"/>
      <c r="J46" s="136"/>
      <c r="K46" s="136">
        <f>'実質公債費比率（分子）の構造'!N$48</f>
        <v>943</v>
      </c>
      <c r="L46" s="136"/>
      <c r="M46" s="136"/>
      <c r="N46" s="136">
        <f>'実質公債費比率（分子）の構造'!O$48</f>
        <v>917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3211</v>
      </c>
      <c r="C49" s="136"/>
      <c r="D49" s="136"/>
      <c r="E49" s="136">
        <f>'実質公債費比率（分子）の構造'!L$45</f>
        <v>3248</v>
      </c>
      <c r="F49" s="136"/>
      <c r="G49" s="136"/>
      <c r="H49" s="136">
        <f>'実質公債費比率（分子）の構造'!M$45</f>
        <v>3235</v>
      </c>
      <c r="I49" s="136"/>
      <c r="J49" s="136"/>
      <c r="K49" s="136">
        <f>'実質公債費比率（分子）の構造'!N$45</f>
        <v>3241</v>
      </c>
      <c r="L49" s="136"/>
      <c r="M49" s="136"/>
      <c r="N49" s="136">
        <f>'実質公債費比率（分子）の構造'!O$45</f>
        <v>2986</v>
      </c>
      <c r="O49" s="136"/>
      <c r="P49" s="136"/>
    </row>
    <row r="50" spans="1:16">
      <c r="A50" s="136" t="s">
        <v>58</v>
      </c>
      <c r="B50" s="136" t="e">
        <f>NA()</f>
        <v>#N/A</v>
      </c>
      <c r="C50" s="136">
        <f>IF(ISNUMBER('実質公債費比率（分子）の構造'!K$53),'実質公債費比率（分子）の構造'!K$53,NA())</f>
        <v>1670</v>
      </c>
      <c r="D50" s="136" t="e">
        <f>NA()</f>
        <v>#N/A</v>
      </c>
      <c r="E50" s="136" t="e">
        <f>NA()</f>
        <v>#N/A</v>
      </c>
      <c r="F50" s="136">
        <f>IF(ISNUMBER('実質公債費比率（分子）の構造'!L$53),'実質公債費比率（分子）の構造'!L$53,NA())</f>
        <v>1420</v>
      </c>
      <c r="G50" s="136" t="e">
        <f>NA()</f>
        <v>#N/A</v>
      </c>
      <c r="H50" s="136" t="e">
        <f>NA()</f>
        <v>#N/A</v>
      </c>
      <c r="I50" s="136">
        <f>IF(ISNUMBER('実質公債費比率（分子）の構造'!M$53),'実質公債費比率（分子）の構造'!M$53,NA())</f>
        <v>1408</v>
      </c>
      <c r="J50" s="136" t="e">
        <f>NA()</f>
        <v>#N/A</v>
      </c>
      <c r="K50" s="136" t="e">
        <f>NA()</f>
        <v>#N/A</v>
      </c>
      <c r="L50" s="136">
        <f>IF(ISNUMBER('実質公債費比率（分子）の構造'!N$53),'実質公債費比率（分子）の構造'!N$53,NA())</f>
        <v>1329</v>
      </c>
      <c r="M50" s="136" t="e">
        <f>NA()</f>
        <v>#N/A</v>
      </c>
      <c r="N50" s="136" t="e">
        <f>NA()</f>
        <v>#N/A</v>
      </c>
      <c r="O50" s="136">
        <f>IF(ISNUMBER('実質公債費比率（分子）の構造'!O$53),'実質公債費比率（分子）の構造'!O$53,NA())</f>
        <v>1071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29685</v>
      </c>
      <c r="E56" s="135"/>
      <c r="F56" s="135"/>
      <c r="G56" s="135">
        <f>'将来負担比率（分子）の構造'!J$51</f>
        <v>30125</v>
      </c>
      <c r="H56" s="135"/>
      <c r="I56" s="135"/>
      <c r="J56" s="135">
        <f>'将来負担比率（分子）の構造'!K$51</f>
        <v>30982</v>
      </c>
      <c r="K56" s="135"/>
      <c r="L56" s="135"/>
      <c r="M56" s="135">
        <f>'将来負担比率（分子）の構造'!L$51</f>
        <v>30755</v>
      </c>
      <c r="N56" s="135"/>
      <c r="O56" s="135"/>
      <c r="P56" s="135">
        <f>'将来負担比率（分子）の構造'!M$51</f>
        <v>31356</v>
      </c>
    </row>
    <row r="57" spans="1:16">
      <c r="A57" s="135" t="s">
        <v>34</v>
      </c>
      <c r="B57" s="135"/>
      <c r="C57" s="135"/>
      <c r="D57" s="135">
        <f>'将来負担比率（分子）の構造'!I$50</f>
        <v>6175</v>
      </c>
      <c r="E57" s="135"/>
      <c r="F57" s="135"/>
      <c r="G57" s="135">
        <f>'将来負担比率（分子）の構造'!J$50</f>
        <v>5762</v>
      </c>
      <c r="H57" s="135"/>
      <c r="I57" s="135"/>
      <c r="J57" s="135">
        <f>'将来負担比率（分子）の構造'!K$50</f>
        <v>5272</v>
      </c>
      <c r="K57" s="135"/>
      <c r="L57" s="135"/>
      <c r="M57" s="135">
        <f>'将来負担比率（分子）の構造'!L$50</f>
        <v>5170</v>
      </c>
      <c r="N57" s="135"/>
      <c r="O57" s="135"/>
      <c r="P57" s="135">
        <f>'将来負担比率（分子）の構造'!M$50</f>
        <v>5274</v>
      </c>
    </row>
    <row r="58" spans="1:16">
      <c r="A58" s="135" t="s">
        <v>33</v>
      </c>
      <c r="B58" s="135"/>
      <c r="C58" s="135"/>
      <c r="D58" s="135">
        <f>'将来負担比率（分子）の構造'!I$49</f>
        <v>7117</v>
      </c>
      <c r="E58" s="135"/>
      <c r="F58" s="135"/>
      <c r="G58" s="135">
        <f>'将来負担比率（分子）の構造'!J$49</f>
        <v>8089</v>
      </c>
      <c r="H58" s="135"/>
      <c r="I58" s="135"/>
      <c r="J58" s="135">
        <f>'将来負担比率（分子）の構造'!K$49</f>
        <v>9014</v>
      </c>
      <c r="K58" s="135"/>
      <c r="L58" s="135"/>
      <c r="M58" s="135">
        <f>'将来負担比率（分子）の構造'!L$49</f>
        <v>10238</v>
      </c>
      <c r="N58" s="135"/>
      <c r="O58" s="135"/>
      <c r="P58" s="135">
        <f>'将来負担比率（分子）の構造'!M$49</f>
        <v>10642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5755</v>
      </c>
      <c r="C62" s="135"/>
      <c r="D62" s="135"/>
      <c r="E62" s="135">
        <f>'将来負担比率（分子）の構造'!J$45</f>
        <v>5473</v>
      </c>
      <c r="F62" s="135"/>
      <c r="G62" s="135"/>
      <c r="H62" s="135">
        <f>'将来負担比率（分子）の構造'!K$45</f>
        <v>5219</v>
      </c>
      <c r="I62" s="135"/>
      <c r="J62" s="135"/>
      <c r="K62" s="135">
        <f>'将来負担比率（分子）の構造'!L$45</f>
        <v>4652</v>
      </c>
      <c r="L62" s="135"/>
      <c r="M62" s="135"/>
      <c r="N62" s="135">
        <f>'将来負担比率（分子）の構造'!M$45</f>
        <v>4245</v>
      </c>
      <c r="O62" s="135"/>
      <c r="P62" s="135"/>
    </row>
    <row r="63" spans="1:16">
      <c r="A63" s="135" t="s">
        <v>27</v>
      </c>
      <c r="B63" s="135">
        <f>'将来負担比率（分子）の構造'!I$44</f>
        <v>1563</v>
      </c>
      <c r="C63" s="135"/>
      <c r="D63" s="135"/>
      <c r="E63" s="135">
        <f>'将来負担比率（分子）の構造'!J$44</f>
        <v>1488</v>
      </c>
      <c r="F63" s="135"/>
      <c r="G63" s="135"/>
      <c r="H63" s="135">
        <f>'将来負担比率（分子）の構造'!K$44</f>
        <v>1559</v>
      </c>
      <c r="I63" s="135"/>
      <c r="J63" s="135"/>
      <c r="K63" s="135">
        <f>'将来負担比率（分子）の構造'!L$44</f>
        <v>1500</v>
      </c>
      <c r="L63" s="135"/>
      <c r="M63" s="135"/>
      <c r="N63" s="135">
        <f>'将来負担比率（分子）の構造'!M$44</f>
        <v>1532</v>
      </c>
      <c r="O63" s="135"/>
      <c r="P63" s="135"/>
    </row>
    <row r="64" spans="1:16">
      <c r="A64" s="135" t="s">
        <v>26</v>
      </c>
      <c r="B64" s="135">
        <f>'将来負担比率（分子）の構造'!I$43</f>
        <v>14302</v>
      </c>
      <c r="C64" s="135"/>
      <c r="D64" s="135"/>
      <c r="E64" s="135">
        <f>'将来負担比率（分子）の構造'!J$43</f>
        <v>13321</v>
      </c>
      <c r="F64" s="135"/>
      <c r="G64" s="135"/>
      <c r="H64" s="135">
        <f>'将来負担比率（分子）の構造'!K$43</f>
        <v>13551</v>
      </c>
      <c r="I64" s="135"/>
      <c r="J64" s="135"/>
      <c r="K64" s="135">
        <f>'将来負担比率（分子）の構造'!L$43</f>
        <v>12492</v>
      </c>
      <c r="L64" s="135"/>
      <c r="M64" s="135"/>
      <c r="N64" s="135">
        <f>'将来負担比率（分子）の構造'!M$43</f>
        <v>12286</v>
      </c>
      <c r="O64" s="135"/>
      <c r="P64" s="135"/>
    </row>
    <row r="65" spans="1:16">
      <c r="A65" s="135" t="s">
        <v>25</v>
      </c>
      <c r="B65" s="135">
        <f>'将来負担比率（分子）の構造'!I$42</f>
        <v>307</v>
      </c>
      <c r="C65" s="135"/>
      <c r="D65" s="135"/>
      <c r="E65" s="135">
        <f>'将来負担比率（分子）の構造'!J$42</f>
        <v>250</v>
      </c>
      <c r="F65" s="135"/>
      <c r="G65" s="135"/>
      <c r="H65" s="135">
        <f>'将来負担比率（分子）の構造'!K$42</f>
        <v>198</v>
      </c>
      <c r="I65" s="135"/>
      <c r="J65" s="135"/>
      <c r="K65" s="135">
        <f>'将来負担比率（分子）の構造'!L$42</f>
        <v>149</v>
      </c>
      <c r="L65" s="135"/>
      <c r="M65" s="135"/>
      <c r="N65" s="135">
        <f>'将来負担比率（分子）の構造'!M$42</f>
        <v>112</v>
      </c>
      <c r="O65" s="135"/>
      <c r="P65" s="135"/>
    </row>
    <row r="66" spans="1:16">
      <c r="A66" s="135" t="s">
        <v>24</v>
      </c>
      <c r="B66" s="135">
        <f>'将来負担比率（分子）の構造'!I$41</f>
        <v>31023</v>
      </c>
      <c r="C66" s="135"/>
      <c r="D66" s="135"/>
      <c r="E66" s="135">
        <f>'将来負担比率（分子）の構造'!J$41</f>
        <v>31138</v>
      </c>
      <c r="F66" s="135"/>
      <c r="G66" s="135"/>
      <c r="H66" s="135">
        <f>'将来負担比率（分子）の構造'!K$41</f>
        <v>30873</v>
      </c>
      <c r="I66" s="135"/>
      <c r="J66" s="135"/>
      <c r="K66" s="135">
        <f>'将来負担比率（分子）の構造'!L$41</f>
        <v>32420</v>
      </c>
      <c r="L66" s="135"/>
      <c r="M66" s="135"/>
      <c r="N66" s="135">
        <f>'将来負担比率（分子）の構造'!M$41</f>
        <v>33864</v>
      </c>
      <c r="O66" s="135"/>
      <c r="P66" s="135"/>
    </row>
    <row r="67" spans="1:16">
      <c r="A67" s="135" t="s">
        <v>62</v>
      </c>
      <c r="B67" s="135" t="e">
        <f>NA()</f>
        <v>#N/A</v>
      </c>
      <c r="C67" s="135">
        <f>IF(ISNUMBER('将来負担比率（分子）の構造'!I$52), IF('将来負担比率（分子）の構造'!I$52 &lt; 0, 0, '将来負担比率（分子）の構造'!I$52), NA())</f>
        <v>9972</v>
      </c>
      <c r="D67" s="135" t="e">
        <f>NA()</f>
        <v>#N/A</v>
      </c>
      <c r="E67" s="135" t="e">
        <f>NA()</f>
        <v>#N/A</v>
      </c>
      <c r="F67" s="135">
        <f>IF(ISNUMBER('将来負担比率（分子）の構造'!J$52), IF('将来負担比率（分子）の構造'!J$52 &lt; 0, 0, '将来負担比率（分子）の構造'!J$52), NA())</f>
        <v>7695</v>
      </c>
      <c r="G67" s="135" t="e">
        <f>NA()</f>
        <v>#N/A</v>
      </c>
      <c r="H67" s="135" t="e">
        <f>NA()</f>
        <v>#N/A</v>
      </c>
      <c r="I67" s="135">
        <f>IF(ISNUMBER('将来負担比率（分子）の構造'!K$52), IF('将来負担比率（分子）の構造'!K$52 &lt; 0, 0, '将来負担比率（分子）の構造'!K$52), NA())</f>
        <v>6131</v>
      </c>
      <c r="J67" s="135" t="e">
        <f>NA()</f>
        <v>#N/A</v>
      </c>
      <c r="K67" s="135" t="e">
        <f>NA()</f>
        <v>#N/A</v>
      </c>
      <c r="L67" s="135">
        <f>IF(ISNUMBER('将来負担比率（分子）の構造'!L$52), IF('将来負担比率（分子）の構造'!L$52 &lt; 0, 0, '将来負担比率（分子）の構造'!L$52), NA())</f>
        <v>5051</v>
      </c>
      <c r="M67" s="135" t="e">
        <f>NA()</f>
        <v>#N/A</v>
      </c>
      <c r="N67" s="135" t="e">
        <f>NA()</f>
        <v>#N/A</v>
      </c>
      <c r="O67" s="135">
        <f>IF(ISNUMBER('将来負担比率（分子）の構造'!M$52), IF('将来負担比率（分子）の構造'!M$52 &lt; 0, 0, '将来負担比率（分子）の構造'!M$52), NA())</f>
        <v>4769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9258381</v>
      </c>
      <c r="S5" s="669"/>
      <c r="T5" s="669"/>
      <c r="U5" s="669"/>
      <c r="V5" s="669"/>
      <c r="W5" s="669"/>
      <c r="X5" s="669"/>
      <c r="Y5" s="716"/>
      <c r="Z5" s="729">
        <v>18.8</v>
      </c>
      <c r="AA5" s="729"/>
      <c r="AB5" s="729"/>
      <c r="AC5" s="729"/>
      <c r="AD5" s="730">
        <v>8793258</v>
      </c>
      <c r="AE5" s="730"/>
      <c r="AF5" s="730"/>
      <c r="AG5" s="730"/>
      <c r="AH5" s="730"/>
      <c r="AI5" s="730"/>
      <c r="AJ5" s="730"/>
      <c r="AK5" s="730"/>
      <c r="AL5" s="717">
        <v>49.2</v>
      </c>
      <c r="AM5" s="686"/>
      <c r="AN5" s="686"/>
      <c r="AO5" s="718"/>
      <c r="AP5" s="705" t="s">
        <v>204</v>
      </c>
      <c r="AQ5" s="706"/>
      <c r="AR5" s="706"/>
      <c r="AS5" s="706"/>
      <c r="AT5" s="706"/>
      <c r="AU5" s="706"/>
      <c r="AV5" s="706"/>
      <c r="AW5" s="706"/>
      <c r="AX5" s="706"/>
      <c r="AY5" s="706"/>
      <c r="AZ5" s="706"/>
      <c r="BA5" s="706"/>
      <c r="BB5" s="706"/>
      <c r="BC5" s="706"/>
      <c r="BD5" s="706"/>
      <c r="BE5" s="706"/>
      <c r="BF5" s="707"/>
      <c r="BG5" s="618">
        <v>8790464</v>
      </c>
      <c r="BH5" s="619"/>
      <c r="BI5" s="619"/>
      <c r="BJ5" s="619"/>
      <c r="BK5" s="619"/>
      <c r="BL5" s="619"/>
      <c r="BM5" s="619"/>
      <c r="BN5" s="620"/>
      <c r="BO5" s="671">
        <v>94.9</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458781</v>
      </c>
      <c r="S6" s="619"/>
      <c r="T6" s="619"/>
      <c r="U6" s="619"/>
      <c r="V6" s="619"/>
      <c r="W6" s="619"/>
      <c r="X6" s="619"/>
      <c r="Y6" s="620"/>
      <c r="Z6" s="671">
        <v>0.9</v>
      </c>
      <c r="AA6" s="671"/>
      <c r="AB6" s="671"/>
      <c r="AC6" s="671"/>
      <c r="AD6" s="672">
        <v>458781</v>
      </c>
      <c r="AE6" s="672"/>
      <c r="AF6" s="672"/>
      <c r="AG6" s="672"/>
      <c r="AH6" s="672"/>
      <c r="AI6" s="672"/>
      <c r="AJ6" s="672"/>
      <c r="AK6" s="672"/>
      <c r="AL6" s="641">
        <v>2.6</v>
      </c>
      <c r="AM6" s="673"/>
      <c r="AN6" s="673"/>
      <c r="AO6" s="674"/>
      <c r="AP6" s="615" t="s">
        <v>210</v>
      </c>
      <c r="AQ6" s="616"/>
      <c r="AR6" s="616"/>
      <c r="AS6" s="616"/>
      <c r="AT6" s="616"/>
      <c r="AU6" s="616"/>
      <c r="AV6" s="616"/>
      <c r="AW6" s="616"/>
      <c r="AX6" s="616"/>
      <c r="AY6" s="616"/>
      <c r="AZ6" s="616"/>
      <c r="BA6" s="616"/>
      <c r="BB6" s="616"/>
      <c r="BC6" s="616"/>
      <c r="BD6" s="616"/>
      <c r="BE6" s="616"/>
      <c r="BF6" s="617"/>
      <c r="BG6" s="618">
        <v>8790464</v>
      </c>
      <c r="BH6" s="619"/>
      <c r="BI6" s="619"/>
      <c r="BJ6" s="619"/>
      <c r="BK6" s="619"/>
      <c r="BL6" s="619"/>
      <c r="BM6" s="619"/>
      <c r="BN6" s="620"/>
      <c r="BO6" s="671">
        <v>94.9</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339639</v>
      </c>
      <c r="CS6" s="619"/>
      <c r="CT6" s="619"/>
      <c r="CU6" s="619"/>
      <c r="CV6" s="619"/>
      <c r="CW6" s="619"/>
      <c r="CX6" s="619"/>
      <c r="CY6" s="620"/>
      <c r="CZ6" s="671">
        <v>0.8</v>
      </c>
      <c r="DA6" s="671"/>
      <c r="DB6" s="671"/>
      <c r="DC6" s="671"/>
      <c r="DD6" s="624" t="s">
        <v>205</v>
      </c>
      <c r="DE6" s="619"/>
      <c r="DF6" s="619"/>
      <c r="DG6" s="619"/>
      <c r="DH6" s="619"/>
      <c r="DI6" s="619"/>
      <c r="DJ6" s="619"/>
      <c r="DK6" s="619"/>
      <c r="DL6" s="619"/>
      <c r="DM6" s="619"/>
      <c r="DN6" s="619"/>
      <c r="DO6" s="619"/>
      <c r="DP6" s="620"/>
      <c r="DQ6" s="624">
        <v>339594</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13159</v>
      </c>
      <c r="S7" s="619"/>
      <c r="T7" s="619"/>
      <c r="U7" s="619"/>
      <c r="V7" s="619"/>
      <c r="W7" s="619"/>
      <c r="X7" s="619"/>
      <c r="Y7" s="620"/>
      <c r="Z7" s="671">
        <v>0</v>
      </c>
      <c r="AA7" s="671"/>
      <c r="AB7" s="671"/>
      <c r="AC7" s="671"/>
      <c r="AD7" s="672">
        <v>13159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3928209</v>
      </c>
      <c r="BH7" s="619"/>
      <c r="BI7" s="619"/>
      <c r="BJ7" s="619"/>
      <c r="BK7" s="619"/>
      <c r="BL7" s="619"/>
      <c r="BM7" s="619"/>
      <c r="BN7" s="620"/>
      <c r="BO7" s="671">
        <v>42.4</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4171954</v>
      </c>
      <c r="CS7" s="619"/>
      <c r="CT7" s="619"/>
      <c r="CU7" s="619"/>
      <c r="CV7" s="619"/>
      <c r="CW7" s="619"/>
      <c r="CX7" s="619"/>
      <c r="CY7" s="620"/>
      <c r="CZ7" s="671">
        <v>9.3000000000000007</v>
      </c>
      <c r="DA7" s="671"/>
      <c r="DB7" s="671"/>
      <c r="DC7" s="671"/>
      <c r="DD7" s="624">
        <v>227926</v>
      </c>
      <c r="DE7" s="619"/>
      <c r="DF7" s="619"/>
      <c r="DG7" s="619"/>
      <c r="DH7" s="619"/>
      <c r="DI7" s="619"/>
      <c r="DJ7" s="619"/>
      <c r="DK7" s="619"/>
      <c r="DL7" s="619"/>
      <c r="DM7" s="619"/>
      <c r="DN7" s="619"/>
      <c r="DO7" s="619"/>
      <c r="DP7" s="620"/>
      <c r="DQ7" s="624">
        <v>3319993</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33195</v>
      </c>
      <c r="S8" s="619"/>
      <c r="T8" s="619"/>
      <c r="U8" s="619"/>
      <c r="V8" s="619"/>
      <c r="W8" s="619"/>
      <c r="X8" s="619"/>
      <c r="Y8" s="620"/>
      <c r="Z8" s="671">
        <v>0.1</v>
      </c>
      <c r="AA8" s="671"/>
      <c r="AB8" s="671"/>
      <c r="AC8" s="671"/>
      <c r="AD8" s="672">
        <v>33195</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140276</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17963804</v>
      </c>
      <c r="CS8" s="619"/>
      <c r="CT8" s="619"/>
      <c r="CU8" s="619"/>
      <c r="CV8" s="619"/>
      <c r="CW8" s="619"/>
      <c r="CX8" s="619"/>
      <c r="CY8" s="620"/>
      <c r="CZ8" s="671">
        <v>40.1</v>
      </c>
      <c r="DA8" s="671"/>
      <c r="DB8" s="671"/>
      <c r="DC8" s="671"/>
      <c r="DD8" s="624">
        <v>312302</v>
      </c>
      <c r="DE8" s="619"/>
      <c r="DF8" s="619"/>
      <c r="DG8" s="619"/>
      <c r="DH8" s="619"/>
      <c r="DI8" s="619"/>
      <c r="DJ8" s="619"/>
      <c r="DK8" s="619"/>
      <c r="DL8" s="619"/>
      <c r="DM8" s="619"/>
      <c r="DN8" s="619"/>
      <c r="DO8" s="619"/>
      <c r="DP8" s="620"/>
      <c r="DQ8" s="624">
        <v>4829227</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27064</v>
      </c>
      <c r="S9" s="619"/>
      <c r="T9" s="619"/>
      <c r="U9" s="619"/>
      <c r="V9" s="619"/>
      <c r="W9" s="619"/>
      <c r="X9" s="619"/>
      <c r="Y9" s="620"/>
      <c r="Z9" s="671">
        <v>0.1</v>
      </c>
      <c r="AA9" s="671"/>
      <c r="AB9" s="671"/>
      <c r="AC9" s="671"/>
      <c r="AD9" s="672">
        <v>27064</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3121962</v>
      </c>
      <c r="BH9" s="619"/>
      <c r="BI9" s="619"/>
      <c r="BJ9" s="619"/>
      <c r="BK9" s="619"/>
      <c r="BL9" s="619"/>
      <c r="BM9" s="619"/>
      <c r="BN9" s="620"/>
      <c r="BO9" s="671">
        <v>33.700000000000003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2990139</v>
      </c>
      <c r="CS9" s="619"/>
      <c r="CT9" s="619"/>
      <c r="CU9" s="619"/>
      <c r="CV9" s="619"/>
      <c r="CW9" s="619"/>
      <c r="CX9" s="619"/>
      <c r="CY9" s="620"/>
      <c r="CZ9" s="671">
        <v>6.7</v>
      </c>
      <c r="DA9" s="671"/>
      <c r="DB9" s="671"/>
      <c r="DC9" s="671"/>
      <c r="DD9" s="624">
        <v>53629</v>
      </c>
      <c r="DE9" s="619"/>
      <c r="DF9" s="619"/>
      <c r="DG9" s="619"/>
      <c r="DH9" s="619"/>
      <c r="DI9" s="619"/>
      <c r="DJ9" s="619"/>
      <c r="DK9" s="619"/>
      <c r="DL9" s="619"/>
      <c r="DM9" s="619"/>
      <c r="DN9" s="619"/>
      <c r="DO9" s="619"/>
      <c r="DP9" s="620"/>
      <c r="DQ9" s="624">
        <v>2713780</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1397178</v>
      </c>
      <c r="S10" s="619"/>
      <c r="T10" s="619"/>
      <c r="U10" s="619"/>
      <c r="V10" s="619"/>
      <c r="W10" s="619"/>
      <c r="X10" s="619"/>
      <c r="Y10" s="620"/>
      <c r="Z10" s="671">
        <v>2.8</v>
      </c>
      <c r="AA10" s="671"/>
      <c r="AB10" s="671"/>
      <c r="AC10" s="671"/>
      <c r="AD10" s="672">
        <v>1397178</v>
      </c>
      <c r="AE10" s="672"/>
      <c r="AF10" s="672"/>
      <c r="AG10" s="672"/>
      <c r="AH10" s="672"/>
      <c r="AI10" s="672"/>
      <c r="AJ10" s="672"/>
      <c r="AK10" s="672"/>
      <c r="AL10" s="641">
        <v>7.8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205119</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77667</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28073</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25382</v>
      </c>
      <c r="S11" s="619"/>
      <c r="T11" s="619"/>
      <c r="U11" s="619"/>
      <c r="V11" s="619"/>
      <c r="W11" s="619"/>
      <c r="X11" s="619"/>
      <c r="Y11" s="620"/>
      <c r="Z11" s="671">
        <v>0.1</v>
      </c>
      <c r="AA11" s="671"/>
      <c r="AB11" s="671"/>
      <c r="AC11" s="671"/>
      <c r="AD11" s="672">
        <v>25382</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460852</v>
      </c>
      <c r="BH11" s="619"/>
      <c r="BI11" s="619"/>
      <c r="BJ11" s="619"/>
      <c r="BK11" s="619"/>
      <c r="BL11" s="619"/>
      <c r="BM11" s="619"/>
      <c r="BN11" s="620"/>
      <c r="BO11" s="671">
        <v>5</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1698163</v>
      </c>
      <c r="CS11" s="619"/>
      <c r="CT11" s="619"/>
      <c r="CU11" s="619"/>
      <c r="CV11" s="619"/>
      <c r="CW11" s="619"/>
      <c r="CX11" s="619"/>
      <c r="CY11" s="620"/>
      <c r="CZ11" s="671">
        <v>3.8</v>
      </c>
      <c r="DA11" s="671"/>
      <c r="DB11" s="671"/>
      <c r="DC11" s="671"/>
      <c r="DD11" s="624">
        <v>266094</v>
      </c>
      <c r="DE11" s="619"/>
      <c r="DF11" s="619"/>
      <c r="DG11" s="619"/>
      <c r="DH11" s="619"/>
      <c r="DI11" s="619"/>
      <c r="DJ11" s="619"/>
      <c r="DK11" s="619"/>
      <c r="DL11" s="619"/>
      <c r="DM11" s="619"/>
      <c r="DN11" s="619"/>
      <c r="DO11" s="619"/>
      <c r="DP11" s="620"/>
      <c r="DQ11" s="624">
        <v>1055957</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4047176</v>
      </c>
      <c r="BH12" s="619"/>
      <c r="BI12" s="619"/>
      <c r="BJ12" s="619"/>
      <c r="BK12" s="619"/>
      <c r="BL12" s="619"/>
      <c r="BM12" s="619"/>
      <c r="BN12" s="620"/>
      <c r="BO12" s="671">
        <v>43.7</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1818513</v>
      </c>
      <c r="CS12" s="619"/>
      <c r="CT12" s="619"/>
      <c r="CU12" s="619"/>
      <c r="CV12" s="619"/>
      <c r="CW12" s="619"/>
      <c r="CX12" s="619"/>
      <c r="CY12" s="620"/>
      <c r="CZ12" s="671">
        <v>4.0999999999999996</v>
      </c>
      <c r="DA12" s="671"/>
      <c r="DB12" s="671"/>
      <c r="DC12" s="671"/>
      <c r="DD12" s="624">
        <v>470174</v>
      </c>
      <c r="DE12" s="619"/>
      <c r="DF12" s="619"/>
      <c r="DG12" s="619"/>
      <c r="DH12" s="619"/>
      <c r="DI12" s="619"/>
      <c r="DJ12" s="619"/>
      <c r="DK12" s="619"/>
      <c r="DL12" s="619"/>
      <c r="DM12" s="619"/>
      <c r="DN12" s="619"/>
      <c r="DO12" s="619"/>
      <c r="DP12" s="620"/>
      <c r="DQ12" s="624">
        <v>506155</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82334</v>
      </c>
      <c r="S13" s="619"/>
      <c r="T13" s="619"/>
      <c r="U13" s="619"/>
      <c r="V13" s="619"/>
      <c r="W13" s="619"/>
      <c r="X13" s="619"/>
      <c r="Y13" s="620"/>
      <c r="Z13" s="671">
        <v>0.2</v>
      </c>
      <c r="AA13" s="671"/>
      <c r="AB13" s="671"/>
      <c r="AC13" s="671"/>
      <c r="AD13" s="672">
        <v>82334</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4022315</v>
      </c>
      <c r="BH13" s="619"/>
      <c r="BI13" s="619"/>
      <c r="BJ13" s="619"/>
      <c r="BK13" s="619"/>
      <c r="BL13" s="619"/>
      <c r="BM13" s="619"/>
      <c r="BN13" s="620"/>
      <c r="BO13" s="671">
        <v>43.4</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3780273</v>
      </c>
      <c r="CS13" s="619"/>
      <c r="CT13" s="619"/>
      <c r="CU13" s="619"/>
      <c r="CV13" s="619"/>
      <c r="CW13" s="619"/>
      <c r="CX13" s="619"/>
      <c r="CY13" s="620"/>
      <c r="CZ13" s="671">
        <v>8.4</v>
      </c>
      <c r="DA13" s="671"/>
      <c r="DB13" s="671"/>
      <c r="DC13" s="671"/>
      <c r="DD13" s="624">
        <v>2333978</v>
      </c>
      <c r="DE13" s="619"/>
      <c r="DF13" s="619"/>
      <c r="DG13" s="619"/>
      <c r="DH13" s="619"/>
      <c r="DI13" s="619"/>
      <c r="DJ13" s="619"/>
      <c r="DK13" s="619"/>
      <c r="DL13" s="619"/>
      <c r="DM13" s="619"/>
      <c r="DN13" s="619"/>
      <c r="DO13" s="619"/>
      <c r="DP13" s="620"/>
      <c r="DQ13" s="624">
        <v>1738816</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176456</v>
      </c>
      <c r="BH14" s="619"/>
      <c r="BI14" s="619"/>
      <c r="BJ14" s="619"/>
      <c r="BK14" s="619"/>
      <c r="BL14" s="619"/>
      <c r="BM14" s="619"/>
      <c r="BN14" s="620"/>
      <c r="BO14" s="671">
        <v>1.9</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1080229</v>
      </c>
      <c r="CS14" s="619"/>
      <c r="CT14" s="619"/>
      <c r="CU14" s="619"/>
      <c r="CV14" s="619"/>
      <c r="CW14" s="619"/>
      <c r="CX14" s="619"/>
      <c r="CY14" s="620"/>
      <c r="CZ14" s="671">
        <v>2.4</v>
      </c>
      <c r="DA14" s="671"/>
      <c r="DB14" s="671"/>
      <c r="DC14" s="671"/>
      <c r="DD14" s="624">
        <v>80755</v>
      </c>
      <c r="DE14" s="619"/>
      <c r="DF14" s="619"/>
      <c r="DG14" s="619"/>
      <c r="DH14" s="619"/>
      <c r="DI14" s="619"/>
      <c r="DJ14" s="619"/>
      <c r="DK14" s="619"/>
      <c r="DL14" s="619"/>
      <c r="DM14" s="619"/>
      <c r="DN14" s="619"/>
      <c r="DO14" s="619"/>
      <c r="DP14" s="620"/>
      <c r="DQ14" s="624">
        <v>1056494</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48225</v>
      </c>
      <c r="S15" s="619"/>
      <c r="T15" s="619"/>
      <c r="U15" s="619"/>
      <c r="V15" s="619"/>
      <c r="W15" s="619"/>
      <c r="X15" s="619"/>
      <c r="Y15" s="620"/>
      <c r="Z15" s="671">
        <v>0.1</v>
      </c>
      <c r="AA15" s="671"/>
      <c r="AB15" s="671"/>
      <c r="AC15" s="671"/>
      <c r="AD15" s="672">
        <v>48225</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632183</v>
      </c>
      <c r="BH15" s="619"/>
      <c r="BI15" s="619"/>
      <c r="BJ15" s="619"/>
      <c r="BK15" s="619"/>
      <c r="BL15" s="619"/>
      <c r="BM15" s="619"/>
      <c r="BN15" s="620"/>
      <c r="BO15" s="671">
        <v>6.8</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5254118</v>
      </c>
      <c r="CS15" s="619"/>
      <c r="CT15" s="619"/>
      <c r="CU15" s="619"/>
      <c r="CV15" s="619"/>
      <c r="CW15" s="619"/>
      <c r="CX15" s="619"/>
      <c r="CY15" s="620"/>
      <c r="CZ15" s="671">
        <v>11.7</v>
      </c>
      <c r="DA15" s="671"/>
      <c r="DB15" s="671"/>
      <c r="DC15" s="671"/>
      <c r="DD15" s="624">
        <v>2652236</v>
      </c>
      <c r="DE15" s="619"/>
      <c r="DF15" s="619"/>
      <c r="DG15" s="619"/>
      <c r="DH15" s="619"/>
      <c r="DI15" s="619"/>
      <c r="DJ15" s="619"/>
      <c r="DK15" s="619"/>
      <c r="DL15" s="619"/>
      <c r="DM15" s="619"/>
      <c r="DN15" s="619"/>
      <c r="DO15" s="619"/>
      <c r="DP15" s="620"/>
      <c r="DQ15" s="624">
        <v>2711970</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11519747</v>
      </c>
      <c r="S16" s="619"/>
      <c r="T16" s="619"/>
      <c r="U16" s="619"/>
      <c r="V16" s="619"/>
      <c r="W16" s="619"/>
      <c r="X16" s="619"/>
      <c r="Y16" s="620"/>
      <c r="Z16" s="671">
        <v>23.4</v>
      </c>
      <c r="AA16" s="671"/>
      <c r="AB16" s="671"/>
      <c r="AC16" s="671"/>
      <c r="AD16" s="672">
        <v>6933533</v>
      </c>
      <c r="AE16" s="672"/>
      <c r="AF16" s="672"/>
      <c r="AG16" s="672"/>
      <c r="AH16" s="672"/>
      <c r="AI16" s="672"/>
      <c r="AJ16" s="672"/>
      <c r="AK16" s="672"/>
      <c r="AL16" s="641">
        <v>38.799999999999997</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2611461</v>
      </c>
      <c r="CS16" s="619"/>
      <c r="CT16" s="619"/>
      <c r="CU16" s="619"/>
      <c r="CV16" s="619"/>
      <c r="CW16" s="619"/>
      <c r="CX16" s="619"/>
      <c r="CY16" s="620"/>
      <c r="CZ16" s="671">
        <v>5.8</v>
      </c>
      <c r="DA16" s="671"/>
      <c r="DB16" s="671"/>
      <c r="DC16" s="671"/>
      <c r="DD16" s="624" t="s">
        <v>108</v>
      </c>
      <c r="DE16" s="619"/>
      <c r="DF16" s="619"/>
      <c r="DG16" s="619"/>
      <c r="DH16" s="619"/>
      <c r="DI16" s="619"/>
      <c r="DJ16" s="619"/>
      <c r="DK16" s="619"/>
      <c r="DL16" s="619"/>
      <c r="DM16" s="619"/>
      <c r="DN16" s="619"/>
      <c r="DO16" s="619"/>
      <c r="DP16" s="620"/>
      <c r="DQ16" s="624">
        <v>60464</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6933533</v>
      </c>
      <c r="S17" s="619"/>
      <c r="T17" s="619"/>
      <c r="U17" s="619"/>
      <c r="V17" s="619"/>
      <c r="W17" s="619"/>
      <c r="X17" s="619"/>
      <c r="Y17" s="620"/>
      <c r="Z17" s="671">
        <v>14.1</v>
      </c>
      <c r="AA17" s="671"/>
      <c r="AB17" s="671"/>
      <c r="AC17" s="671"/>
      <c r="AD17" s="672">
        <v>6933533</v>
      </c>
      <c r="AE17" s="672"/>
      <c r="AF17" s="672"/>
      <c r="AG17" s="672"/>
      <c r="AH17" s="672"/>
      <c r="AI17" s="672"/>
      <c r="AJ17" s="672"/>
      <c r="AK17" s="672"/>
      <c r="AL17" s="641">
        <v>38.799999999999997</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v>6440</v>
      </c>
      <c r="BH17" s="619"/>
      <c r="BI17" s="619"/>
      <c r="BJ17" s="619"/>
      <c r="BK17" s="619"/>
      <c r="BL17" s="619"/>
      <c r="BM17" s="619"/>
      <c r="BN17" s="620"/>
      <c r="BO17" s="671">
        <v>0.1</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3014083</v>
      </c>
      <c r="CS17" s="619"/>
      <c r="CT17" s="619"/>
      <c r="CU17" s="619"/>
      <c r="CV17" s="619"/>
      <c r="CW17" s="619"/>
      <c r="CX17" s="619"/>
      <c r="CY17" s="620"/>
      <c r="CZ17" s="671">
        <v>6.7</v>
      </c>
      <c r="DA17" s="671"/>
      <c r="DB17" s="671"/>
      <c r="DC17" s="671"/>
      <c r="DD17" s="624" t="s">
        <v>108</v>
      </c>
      <c r="DE17" s="619"/>
      <c r="DF17" s="619"/>
      <c r="DG17" s="619"/>
      <c r="DH17" s="619"/>
      <c r="DI17" s="619"/>
      <c r="DJ17" s="619"/>
      <c r="DK17" s="619"/>
      <c r="DL17" s="619"/>
      <c r="DM17" s="619"/>
      <c r="DN17" s="619"/>
      <c r="DO17" s="619"/>
      <c r="DP17" s="620"/>
      <c r="DQ17" s="624">
        <v>2882719</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894257</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3691957</v>
      </c>
      <c r="S19" s="619"/>
      <c r="T19" s="619"/>
      <c r="U19" s="619"/>
      <c r="V19" s="619"/>
      <c r="W19" s="619"/>
      <c r="X19" s="619"/>
      <c r="Y19" s="620"/>
      <c r="Z19" s="671">
        <v>7.5</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467917</v>
      </c>
      <c r="BH19" s="619"/>
      <c r="BI19" s="619"/>
      <c r="BJ19" s="619"/>
      <c r="BK19" s="619"/>
      <c r="BL19" s="619"/>
      <c r="BM19" s="619"/>
      <c r="BN19" s="620"/>
      <c r="BO19" s="671">
        <v>5.0999999999999996</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22863446</v>
      </c>
      <c r="S20" s="619"/>
      <c r="T20" s="619"/>
      <c r="U20" s="619"/>
      <c r="V20" s="619"/>
      <c r="W20" s="619"/>
      <c r="X20" s="619"/>
      <c r="Y20" s="620"/>
      <c r="Z20" s="671">
        <v>46.4</v>
      </c>
      <c r="AA20" s="671"/>
      <c r="AB20" s="671"/>
      <c r="AC20" s="671"/>
      <c r="AD20" s="672">
        <v>17812109</v>
      </c>
      <c r="AE20" s="672"/>
      <c r="AF20" s="672"/>
      <c r="AG20" s="672"/>
      <c r="AH20" s="672"/>
      <c r="AI20" s="672"/>
      <c r="AJ20" s="672"/>
      <c r="AK20" s="672"/>
      <c r="AL20" s="641">
        <v>99.7</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467917</v>
      </c>
      <c r="BH20" s="619"/>
      <c r="BI20" s="619"/>
      <c r="BJ20" s="619"/>
      <c r="BK20" s="619"/>
      <c r="BL20" s="619"/>
      <c r="BM20" s="619"/>
      <c r="BN20" s="620"/>
      <c r="BO20" s="671">
        <v>5.0999999999999996</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44800043</v>
      </c>
      <c r="CS20" s="619"/>
      <c r="CT20" s="619"/>
      <c r="CU20" s="619"/>
      <c r="CV20" s="619"/>
      <c r="CW20" s="619"/>
      <c r="CX20" s="619"/>
      <c r="CY20" s="620"/>
      <c r="CZ20" s="671">
        <v>100</v>
      </c>
      <c r="DA20" s="671"/>
      <c r="DB20" s="671"/>
      <c r="DC20" s="671"/>
      <c r="DD20" s="624">
        <v>6397094</v>
      </c>
      <c r="DE20" s="619"/>
      <c r="DF20" s="619"/>
      <c r="DG20" s="619"/>
      <c r="DH20" s="619"/>
      <c r="DI20" s="619"/>
      <c r="DJ20" s="619"/>
      <c r="DK20" s="619"/>
      <c r="DL20" s="619"/>
      <c r="DM20" s="619"/>
      <c r="DN20" s="619"/>
      <c r="DO20" s="619"/>
      <c r="DP20" s="620"/>
      <c r="DQ20" s="624">
        <v>21243242</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14660</v>
      </c>
      <c r="S21" s="619"/>
      <c r="T21" s="619"/>
      <c r="U21" s="619"/>
      <c r="V21" s="619"/>
      <c r="W21" s="619"/>
      <c r="X21" s="619"/>
      <c r="Y21" s="620"/>
      <c r="Z21" s="671">
        <v>0</v>
      </c>
      <c r="AA21" s="671"/>
      <c r="AB21" s="671"/>
      <c r="AC21" s="671"/>
      <c r="AD21" s="672">
        <v>14660</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2794</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37316</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488693</v>
      </c>
      <c r="S23" s="619"/>
      <c r="T23" s="619"/>
      <c r="U23" s="619"/>
      <c r="V23" s="619"/>
      <c r="W23" s="619"/>
      <c r="X23" s="619"/>
      <c r="Y23" s="620"/>
      <c r="Z23" s="671">
        <v>1</v>
      </c>
      <c r="AA23" s="671"/>
      <c r="AB23" s="671"/>
      <c r="AC23" s="671"/>
      <c r="AD23" s="672">
        <v>29412</v>
      </c>
      <c r="AE23" s="672"/>
      <c r="AF23" s="672"/>
      <c r="AG23" s="672"/>
      <c r="AH23" s="672"/>
      <c r="AI23" s="672"/>
      <c r="AJ23" s="672"/>
      <c r="AK23" s="672"/>
      <c r="AL23" s="641">
        <v>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465123</v>
      </c>
      <c r="BH23" s="619"/>
      <c r="BI23" s="619"/>
      <c r="BJ23" s="619"/>
      <c r="BK23" s="619"/>
      <c r="BL23" s="619"/>
      <c r="BM23" s="619"/>
      <c r="BN23" s="620"/>
      <c r="BO23" s="671">
        <v>5</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51862</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13238840</v>
      </c>
      <c r="CS24" s="669"/>
      <c r="CT24" s="669"/>
      <c r="CU24" s="669"/>
      <c r="CV24" s="669"/>
      <c r="CW24" s="669"/>
      <c r="CX24" s="669"/>
      <c r="CY24" s="716"/>
      <c r="CZ24" s="720">
        <v>29.6</v>
      </c>
      <c r="DA24" s="721"/>
      <c r="DB24" s="721"/>
      <c r="DC24" s="722"/>
      <c r="DD24" s="715">
        <v>8704688</v>
      </c>
      <c r="DE24" s="669"/>
      <c r="DF24" s="669"/>
      <c r="DG24" s="669"/>
      <c r="DH24" s="669"/>
      <c r="DI24" s="669"/>
      <c r="DJ24" s="669"/>
      <c r="DK24" s="716"/>
      <c r="DL24" s="715">
        <v>8535979</v>
      </c>
      <c r="DM24" s="669"/>
      <c r="DN24" s="669"/>
      <c r="DO24" s="669"/>
      <c r="DP24" s="669"/>
      <c r="DQ24" s="669"/>
      <c r="DR24" s="669"/>
      <c r="DS24" s="669"/>
      <c r="DT24" s="669"/>
      <c r="DU24" s="669"/>
      <c r="DV24" s="716"/>
      <c r="DW24" s="717">
        <v>44.6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4312323</v>
      </c>
      <c r="S25" s="619"/>
      <c r="T25" s="619"/>
      <c r="U25" s="619"/>
      <c r="V25" s="619"/>
      <c r="W25" s="619"/>
      <c r="X25" s="619"/>
      <c r="Y25" s="620"/>
      <c r="Z25" s="671">
        <v>8.6999999999999993</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4483375</v>
      </c>
      <c r="CS25" s="637"/>
      <c r="CT25" s="637"/>
      <c r="CU25" s="637"/>
      <c r="CV25" s="637"/>
      <c r="CW25" s="637"/>
      <c r="CX25" s="637"/>
      <c r="CY25" s="638"/>
      <c r="CZ25" s="621">
        <v>10</v>
      </c>
      <c r="DA25" s="639"/>
      <c r="DB25" s="639"/>
      <c r="DC25" s="640"/>
      <c r="DD25" s="624">
        <v>3956493</v>
      </c>
      <c r="DE25" s="637"/>
      <c r="DF25" s="637"/>
      <c r="DG25" s="637"/>
      <c r="DH25" s="637"/>
      <c r="DI25" s="637"/>
      <c r="DJ25" s="637"/>
      <c r="DK25" s="638"/>
      <c r="DL25" s="624">
        <v>3809600</v>
      </c>
      <c r="DM25" s="637"/>
      <c r="DN25" s="637"/>
      <c r="DO25" s="637"/>
      <c r="DP25" s="637"/>
      <c r="DQ25" s="637"/>
      <c r="DR25" s="637"/>
      <c r="DS25" s="637"/>
      <c r="DT25" s="637"/>
      <c r="DU25" s="637"/>
      <c r="DV25" s="638"/>
      <c r="DW25" s="641">
        <v>19.899999999999999</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2796505</v>
      </c>
      <c r="CS26" s="619"/>
      <c r="CT26" s="619"/>
      <c r="CU26" s="619"/>
      <c r="CV26" s="619"/>
      <c r="CW26" s="619"/>
      <c r="CX26" s="619"/>
      <c r="CY26" s="620"/>
      <c r="CZ26" s="621">
        <v>6.2</v>
      </c>
      <c r="DA26" s="639"/>
      <c r="DB26" s="639"/>
      <c r="DC26" s="640"/>
      <c r="DD26" s="624">
        <v>2530945</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12214418</v>
      </c>
      <c r="S27" s="619"/>
      <c r="T27" s="619"/>
      <c r="U27" s="619"/>
      <c r="V27" s="619"/>
      <c r="W27" s="619"/>
      <c r="X27" s="619"/>
      <c r="Y27" s="620"/>
      <c r="Z27" s="671">
        <v>24.8</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9258381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5741382</v>
      </c>
      <c r="CS27" s="637"/>
      <c r="CT27" s="637"/>
      <c r="CU27" s="637"/>
      <c r="CV27" s="637"/>
      <c r="CW27" s="637"/>
      <c r="CX27" s="637"/>
      <c r="CY27" s="638"/>
      <c r="CZ27" s="621">
        <v>12.8</v>
      </c>
      <c r="DA27" s="639"/>
      <c r="DB27" s="639"/>
      <c r="DC27" s="640"/>
      <c r="DD27" s="624">
        <v>1865476</v>
      </c>
      <c r="DE27" s="637"/>
      <c r="DF27" s="637"/>
      <c r="DG27" s="637"/>
      <c r="DH27" s="637"/>
      <c r="DI27" s="637"/>
      <c r="DJ27" s="637"/>
      <c r="DK27" s="638"/>
      <c r="DL27" s="624">
        <v>1852602</v>
      </c>
      <c r="DM27" s="637"/>
      <c r="DN27" s="637"/>
      <c r="DO27" s="637"/>
      <c r="DP27" s="637"/>
      <c r="DQ27" s="637"/>
      <c r="DR27" s="637"/>
      <c r="DS27" s="637"/>
      <c r="DT27" s="637"/>
      <c r="DU27" s="637"/>
      <c r="DV27" s="638"/>
      <c r="DW27" s="641">
        <v>9.6999999999999993</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76444</v>
      </c>
      <c r="S28" s="619"/>
      <c r="T28" s="619"/>
      <c r="U28" s="619"/>
      <c r="V28" s="619"/>
      <c r="W28" s="619"/>
      <c r="X28" s="619"/>
      <c r="Y28" s="620"/>
      <c r="Z28" s="671">
        <v>0.2</v>
      </c>
      <c r="AA28" s="671"/>
      <c r="AB28" s="671"/>
      <c r="AC28" s="671"/>
      <c r="AD28" s="672">
        <v>12025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3014083</v>
      </c>
      <c r="CS28" s="619"/>
      <c r="CT28" s="619"/>
      <c r="CU28" s="619"/>
      <c r="CV28" s="619"/>
      <c r="CW28" s="619"/>
      <c r="CX28" s="619"/>
      <c r="CY28" s="620"/>
      <c r="CZ28" s="621">
        <v>6.7</v>
      </c>
      <c r="DA28" s="639"/>
      <c r="DB28" s="639"/>
      <c r="DC28" s="640"/>
      <c r="DD28" s="624">
        <v>2882719</v>
      </c>
      <c r="DE28" s="619"/>
      <c r="DF28" s="619"/>
      <c r="DG28" s="619"/>
      <c r="DH28" s="619"/>
      <c r="DI28" s="619"/>
      <c r="DJ28" s="619"/>
      <c r="DK28" s="620"/>
      <c r="DL28" s="624">
        <v>2873777</v>
      </c>
      <c r="DM28" s="619"/>
      <c r="DN28" s="619"/>
      <c r="DO28" s="619"/>
      <c r="DP28" s="619"/>
      <c r="DQ28" s="619"/>
      <c r="DR28" s="619"/>
      <c r="DS28" s="619"/>
      <c r="DT28" s="619"/>
      <c r="DU28" s="619"/>
      <c r="DV28" s="620"/>
      <c r="DW28" s="641">
        <v>15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24348</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3014083</v>
      </c>
      <c r="CS29" s="637"/>
      <c r="CT29" s="637"/>
      <c r="CU29" s="637"/>
      <c r="CV29" s="637"/>
      <c r="CW29" s="637"/>
      <c r="CX29" s="637"/>
      <c r="CY29" s="638"/>
      <c r="CZ29" s="621">
        <v>6.7</v>
      </c>
      <c r="DA29" s="639"/>
      <c r="DB29" s="639"/>
      <c r="DC29" s="640"/>
      <c r="DD29" s="624">
        <v>2882719</v>
      </c>
      <c r="DE29" s="637"/>
      <c r="DF29" s="637"/>
      <c r="DG29" s="637"/>
      <c r="DH29" s="637"/>
      <c r="DI29" s="637"/>
      <c r="DJ29" s="637"/>
      <c r="DK29" s="638"/>
      <c r="DL29" s="624">
        <v>2873777</v>
      </c>
      <c r="DM29" s="637"/>
      <c r="DN29" s="637"/>
      <c r="DO29" s="637"/>
      <c r="DP29" s="637"/>
      <c r="DQ29" s="637"/>
      <c r="DR29" s="637"/>
      <c r="DS29" s="637"/>
      <c r="DT29" s="637"/>
      <c r="DU29" s="637"/>
      <c r="DV29" s="638"/>
      <c r="DW29" s="641">
        <v>15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1463267</v>
      </c>
      <c r="S30" s="619"/>
      <c r="T30" s="619"/>
      <c r="U30" s="619"/>
      <c r="V30" s="619"/>
      <c r="W30" s="619"/>
      <c r="X30" s="619"/>
      <c r="Y30" s="620"/>
      <c r="Z30" s="671">
        <v>3</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96.5</v>
      </c>
      <c r="BN30" s="685"/>
      <c r="BO30" s="685"/>
      <c r="BP30" s="685"/>
      <c r="BQ30" s="687"/>
      <c r="BR30" s="684">
        <v>98.7</v>
      </c>
      <c r="BS30" s="685"/>
      <c r="BT30" s="685"/>
      <c r="BU30" s="685"/>
      <c r="BV30" s="685"/>
      <c r="BW30" s="685"/>
      <c r="BX30" s="686">
        <v>95.7</v>
      </c>
      <c r="BY30" s="685"/>
      <c r="BZ30" s="685"/>
      <c r="CA30" s="685"/>
      <c r="CB30" s="687"/>
      <c r="CD30" s="690"/>
      <c r="CE30" s="691"/>
      <c r="CF30" s="655" t="s">
        <v>288</v>
      </c>
      <c r="CG30" s="652"/>
      <c r="CH30" s="652"/>
      <c r="CI30" s="652"/>
      <c r="CJ30" s="652"/>
      <c r="CK30" s="652"/>
      <c r="CL30" s="652"/>
      <c r="CM30" s="652"/>
      <c r="CN30" s="652"/>
      <c r="CO30" s="652"/>
      <c r="CP30" s="652"/>
      <c r="CQ30" s="653"/>
      <c r="CR30" s="618">
        <v>2706388</v>
      </c>
      <c r="CS30" s="619"/>
      <c r="CT30" s="619"/>
      <c r="CU30" s="619"/>
      <c r="CV30" s="619"/>
      <c r="CW30" s="619"/>
      <c r="CX30" s="619"/>
      <c r="CY30" s="620"/>
      <c r="CZ30" s="621">
        <v>6</v>
      </c>
      <c r="DA30" s="639"/>
      <c r="DB30" s="639"/>
      <c r="DC30" s="640"/>
      <c r="DD30" s="624">
        <v>2591864</v>
      </c>
      <c r="DE30" s="619"/>
      <c r="DF30" s="619"/>
      <c r="DG30" s="619"/>
      <c r="DH30" s="619"/>
      <c r="DI30" s="619"/>
      <c r="DJ30" s="619"/>
      <c r="DK30" s="620"/>
      <c r="DL30" s="624">
        <v>2582922</v>
      </c>
      <c r="DM30" s="619"/>
      <c r="DN30" s="619"/>
      <c r="DO30" s="619"/>
      <c r="DP30" s="619"/>
      <c r="DQ30" s="619"/>
      <c r="DR30" s="619"/>
      <c r="DS30" s="619"/>
      <c r="DT30" s="619"/>
      <c r="DU30" s="619"/>
      <c r="DV30" s="620"/>
      <c r="DW30" s="641">
        <v>13.5</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2730270</v>
      </c>
      <c r="S31" s="619"/>
      <c r="T31" s="619"/>
      <c r="U31" s="619"/>
      <c r="V31" s="619"/>
      <c r="W31" s="619"/>
      <c r="X31" s="619"/>
      <c r="Y31" s="620"/>
      <c r="Z31" s="671">
        <v>5.5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98.9</v>
      </c>
      <c r="BH31" s="637"/>
      <c r="BI31" s="637"/>
      <c r="BJ31" s="637"/>
      <c r="BK31" s="637"/>
      <c r="BL31" s="637"/>
      <c r="BM31" s="673">
        <v>97.7</v>
      </c>
      <c r="BN31" s="683"/>
      <c r="BO31" s="683"/>
      <c r="BP31" s="683"/>
      <c r="BQ31" s="647"/>
      <c r="BR31" s="682">
        <v>98.9</v>
      </c>
      <c r="BS31" s="637"/>
      <c r="BT31" s="637"/>
      <c r="BU31" s="637"/>
      <c r="BV31" s="637"/>
      <c r="BW31" s="637"/>
      <c r="BX31" s="673">
        <v>97.5</v>
      </c>
      <c r="BY31" s="683"/>
      <c r="BZ31" s="683"/>
      <c r="CA31" s="683"/>
      <c r="CB31" s="647"/>
      <c r="CD31" s="690"/>
      <c r="CE31" s="691"/>
      <c r="CF31" s="655" t="s">
        <v>292</v>
      </c>
      <c r="CG31" s="652"/>
      <c r="CH31" s="652"/>
      <c r="CI31" s="652"/>
      <c r="CJ31" s="652"/>
      <c r="CK31" s="652"/>
      <c r="CL31" s="652"/>
      <c r="CM31" s="652"/>
      <c r="CN31" s="652"/>
      <c r="CO31" s="652"/>
      <c r="CP31" s="652"/>
      <c r="CQ31" s="653"/>
      <c r="CR31" s="618">
        <v>307695</v>
      </c>
      <c r="CS31" s="637"/>
      <c r="CT31" s="637"/>
      <c r="CU31" s="637"/>
      <c r="CV31" s="637"/>
      <c r="CW31" s="637"/>
      <c r="CX31" s="637"/>
      <c r="CY31" s="638"/>
      <c r="CZ31" s="621">
        <v>0.7</v>
      </c>
      <c r="DA31" s="639"/>
      <c r="DB31" s="639"/>
      <c r="DC31" s="640"/>
      <c r="DD31" s="624">
        <v>290855</v>
      </c>
      <c r="DE31" s="637"/>
      <c r="DF31" s="637"/>
      <c r="DG31" s="637"/>
      <c r="DH31" s="637"/>
      <c r="DI31" s="637"/>
      <c r="DJ31" s="637"/>
      <c r="DK31" s="638"/>
      <c r="DL31" s="624">
        <v>290855</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885878</v>
      </c>
      <c r="S32" s="619"/>
      <c r="T32" s="619"/>
      <c r="U32" s="619"/>
      <c r="V32" s="619"/>
      <c r="W32" s="619"/>
      <c r="X32" s="619"/>
      <c r="Y32" s="620"/>
      <c r="Z32" s="671">
        <v>1.8</v>
      </c>
      <c r="AA32" s="671"/>
      <c r="AB32" s="671"/>
      <c r="AC32" s="671"/>
      <c r="AD32" s="672">
        <v>2444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98.9</v>
      </c>
      <c r="BH32" s="603"/>
      <c r="BI32" s="603"/>
      <c r="BJ32" s="603"/>
      <c r="BK32" s="603"/>
      <c r="BL32" s="603"/>
      <c r="BM32" s="666">
        <v>95</v>
      </c>
      <c r="BN32" s="603"/>
      <c r="BO32" s="603"/>
      <c r="BP32" s="603"/>
      <c r="BQ32" s="660"/>
      <c r="BR32" s="681">
        <v>98.5</v>
      </c>
      <c r="BS32" s="603"/>
      <c r="BT32" s="603"/>
      <c r="BU32" s="603"/>
      <c r="BV32" s="603"/>
      <c r="BW32" s="603"/>
      <c r="BX32" s="666">
        <v>93.5</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4150301</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22552648</v>
      </c>
      <c r="CS33" s="637"/>
      <c r="CT33" s="637"/>
      <c r="CU33" s="637"/>
      <c r="CV33" s="637"/>
      <c r="CW33" s="637"/>
      <c r="CX33" s="637"/>
      <c r="CY33" s="638"/>
      <c r="CZ33" s="621">
        <v>50.3</v>
      </c>
      <c r="DA33" s="639"/>
      <c r="DB33" s="639"/>
      <c r="DC33" s="640"/>
      <c r="DD33" s="624">
        <v>11329256</v>
      </c>
      <c r="DE33" s="637"/>
      <c r="DF33" s="637"/>
      <c r="DG33" s="637"/>
      <c r="DH33" s="637"/>
      <c r="DI33" s="637"/>
      <c r="DJ33" s="637"/>
      <c r="DK33" s="638"/>
      <c r="DL33" s="624">
        <v>7920916</v>
      </c>
      <c r="DM33" s="637"/>
      <c r="DN33" s="637"/>
      <c r="DO33" s="637"/>
      <c r="DP33" s="637"/>
      <c r="DQ33" s="637"/>
      <c r="DR33" s="637"/>
      <c r="DS33" s="637"/>
      <c r="DT33" s="637"/>
      <c r="DU33" s="637"/>
      <c r="DV33" s="638"/>
      <c r="DW33" s="641">
        <v>41.4</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12305128</v>
      </c>
      <c r="CS34" s="619"/>
      <c r="CT34" s="619"/>
      <c r="CU34" s="619"/>
      <c r="CV34" s="619"/>
      <c r="CW34" s="619"/>
      <c r="CX34" s="619"/>
      <c r="CY34" s="620"/>
      <c r="CZ34" s="621">
        <v>27.5</v>
      </c>
      <c r="DA34" s="639"/>
      <c r="DB34" s="639"/>
      <c r="DC34" s="640"/>
      <c r="DD34" s="624">
        <v>3394393</v>
      </c>
      <c r="DE34" s="619"/>
      <c r="DF34" s="619"/>
      <c r="DG34" s="619"/>
      <c r="DH34" s="619"/>
      <c r="DI34" s="619"/>
      <c r="DJ34" s="619"/>
      <c r="DK34" s="620"/>
      <c r="DL34" s="624">
        <v>2918019</v>
      </c>
      <c r="DM34" s="619"/>
      <c r="DN34" s="619"/>
      <c r="DO34" s="619"/>
      <c r="DP34" s="619"/>
      <c r="DQ34" s="619"/>
      <c r="DR34" s="619"/>
      <c r="DS34" s="619"/>
      <c r="DT34" s="619"/>
      <c r="DU34" s="619"/>
      <c r="DV34" s="620"/>
      <c r="DW34" s="641">
        <v>15.3</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1253300</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4978049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413975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496341</v>
      </c>
      <c r="CS35" s="637"/>
      <c r="CT35" s="637"/>
      <c r="CU35" s="637"/>
      <c r="CV35" s="637"/>
      <c r="CW35" s="637"/>
      <c r="CX35" s="637"/>
      <c r="CY35" s="638"/>
      <c r="CZ35" s="621">
        <v>1.1000000000000001</v>
      </c>
      <c r="DA35" s="639"/>
      <c r="DB35" s="639"/>
      <c r="DC35" s="640"/>
      <c r="DD35" s="624">
        <v>462373</v>
      </c>
      <c r="DE35" s="637"/>
      <c r="DF35" s="637"/>
      <c r="DG35" s="637"/>
      <c r="DH35" s="637"/>
      <c r="DI35" s="637"/>
      <c r="DJ35" s="637"/>
      <c r="DK35" s="638"/>
      <c r="DL35" s="624">
        <v>435241</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49313226</v>
      </c>
      <c r="S36" s="659"/>
      <c r="T36" s="659"/>
      <c r="U36" s="659"/>
      <c r="V36" s="659"/>
      <c r="W36" s="659"/>
      <c r="X36" s="659"/>
      <c r="Y36" s="662"/>
      <c r="Z36" s="663">
        <v>100</v>
      </c>
      <c r="AA36" s="663"/>
      <c r="AB36" s="663"/>
      <c r="AC36" s="663"/>
      <c r="AD36" s="664">
        <v>17870650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1191533</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298625</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3445196</v>
      </c>
      <c r="CS36" s="619"/>
      <c r="CT36" s="619"/>
      <c r="CU36" s="619"/>
      <c r="CV36" s="619"/>
      <c r="CW36" s="619"/>
      <c r="CX36" s="619"/>
      <c r="CY36" s="620"/>
      <c r="CZ36" s="621">
        <v>7.7</v>
      </c>
      <c r="DA36" s="639"/>
      <c r="DB36" s="639"/>
      <c r="DC36" s="640"/>
      <c r="DD36" s="624">
        <v>2667469</v>
      </c>
      <c r="DE36" s="619"/>
      <c r="DF36" s="619"/>
      <c r="DG36" s="619"/>
      <c r="DH36" s="619"/>
      <c r="DI36" s="619"/>
      <c r="DJ36" s="619"/>
      <c r="DK36" s="620"/>
      <c r="DL36" s="624">
        <v>2176298</v>
      </c>
      <c r="DM36" s="619"/>
      <c r="DN36" s="619"/>
      <c r="DO36" s="619"/>
      <c r="DP36" s="619"/>
      <c r="DQ36" s="619"/>
      <c r="DR36" s="619"/>
      <c r="DS36" s="619"/>
      <c r="DT36" s="619"/>
      <c r="DU36" s="619"/>
      <c r="DV36" s="620"/>
      <c r="DW36" s="641">
        <v>11.4</v>
      </c>
      <c r="DX36" s="642"/>
      <c r="DY36" s="642"/>
      <c r="DZ36" s="642"/>
      <c r="EA36" s="642"/>
      <c r="EB36" s="642"/>
      <c r="EC36" s="643"/>
    </row>
    <row r="37" spans="2:133" ht="11.25" customHeight="1">
      <c r="AQ37" s="644" t="s">
        <v>310</v>
      </c>
      <c r="AR37" s="645"/>
      <c r="AS37" s="645"/>
      <c r="AT37" s="645"/>
      <c r="AU37" s="645"/>
      <c r="AV37" s="645"/>
      <c r="AW37" s="645"/>
      <c r="AX37" s="645"/>
      <c r="AY37" s="646"/>
      <c r="AZ37" s="618">
        <v>996088</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10850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1339901</v>
      </c>
      <c r="CS37" s="637"/>
      <c r="CT37" s="637"/>
      <c r="CU37" s="637"/>
      <c r="CV37" s="637"/>
      <c r="CW37" s="637"/>
      <c r="CX37" s="637"/>
      <c r="CY37" s="638"/>
      <c r="CZ37" s="621">
        <v>3</v>
      </c>
      <c r="DA37" s="639"/>
      <c r="DB37" s="639"/>
      <c r="DC37" s="640"/>
      <c r="DD37" s="624">
        <v>1339901</v>
      </c>
      <c r="DE37" s="637"/>
      <c r="DF37" s="637"/>
      <c r="DG37" s="637"/>
      <c r="DH37" s="637"/>
      <c r="DI37" s="637"/>
      <c r="DJ37" s="637"/>
      <c r="DK37" s="638"/>
      <c r="DL37" s="624">
        <v>1209584</v>
      </c>
      <c r="DM37" s="637"/>
      <c r="DN37" s="637"/>
      <c r="DO37" s="637"/>
      <c r="DP37" s="637"/>
      <c r="DQ37" s="637"/>
      <c r="DR37" s="637"/>
      <c r="DS37" s="637"/>
      <c r="DT37" s="637"/>
      <c r="DU37" s="637"/>
      <c r="DV37" s="638"/>
      <c r="DW37" s="641">
        <v>6.3</v>
      </c>
      <c r="DX37" s="642"/>
      <c r="DY37" s="642"/>
      <c r="DZ37" s="642"/>
      <c r="EA37" s="642"/>
      <c r="EB37" s="642"/>
      <c r="EC37" s="643"/>
    </row>
    <row r="38" spans="2:133" ht="11.25" customHeight="1">
      <c r="AQ38" s="644" t="s">
        <v>313</v>
      </c>
      <c r="AR38" s="645"/>
      <c r="AS38" s="645"/>
      <c r="AT38" s="645"/>
      <c r="AU38" s="645"/>
      <c r="AV38" s="645"/>
      <c r="AW38" s="645"/>
      <c r="AX38" s="645"/>
      <c r="AY38" s="646"/>
      <c r="AZ38" s="618">
        <v>198704</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19245</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3872020</v>
      </c>
      <c r="CS38" s="619"/>
      <c r="CT38" s="619"/>
      <c r="CU38" s="619"/>
      <c r="CV38" s="619"/>
      <c r="CW38" s="619"/>
      <c r="CX38" s="619"/>
      <c r="CY38" s="620"/>
      <c r="CZ38" s="621">
        <v>8.6</v>
      </c>
      <c r="DA38" s="639"/>
      <c r="DB38" s="639"/>
      <c r="DC38" s="640"/>
      <c r="DD38" s="624">
        <v>3332290</v>
      </c>
      <c r="DE38" s="619"/>
      <c r="DF38" s="619"/>
      <c r="DG38" s="619"/>
      <c r="DH38" s="619"/>
      <c r="DI38" s="619"/>
      <c r="DJ38" s="619"/>
      <c r="DK38" s="620"/>
      <c r="DL38" s="624">
        <v>2390558</v>
      </c>
      <c r="DM38" s="619"/>
      <c r="DN38" s="619"/>
      <c r="DO38" s="619"/>
      <c r="DP38" s="619"/>
      <c r="DQ38" s="619"/>
      <c r="DR38" s="619"/>
      <c r="DS38" s="619"/>
      <c r="DT38" s="619"/>
      <c r="DU38" s="619"/>
      <c r="DV38" s="620"/>
      <c r="DW38" s="641">
        <v>12.5</v>
      </c>
      <c r="DX38" s="642"/>
      <c r="DY38" s="642"/>
      <c r="DZ38" s="642"/>
      <c r="EA38" s="642"/>
      <c r="EB38" s="642"/>
      <c r="EC38" s="643"/>
    </row>
    <row r="39" spans="2:133" ht="11.25" customHeight="1">
      <c r="AQ39" s="644" t="s">
        <v>316</v>
      </c>
      <c r="AR39" s="645"/>
      <c r="AS39" s="645"/>
      <c r="AT39" s="645"/>
      <c r="AU39" s="645"/>
      <c r="AV39" s="645"/>
      <c r="AW39" s="645"/>
      <c r="AX39" s="645"/>
      <c r="AY39" s="646"/>
      <c r="AZ39" s="618">
        <v>109941</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975175</v>
      </c>
      <c r="CS39" s="637"/>
      <c r="CT39" s="637"/>
      <c r="CU39" s="637"/>
      <c r="CV39" s="637"/>
      <c r="CW39" s="637"/>
      <c r="CX39" s="637"/>
      <c r="CY39" s="638"/>
      <c r="CZ39" s="621">
        <v>2.2000000000000002</v>
      </c>
      <c r="DA39" s="639"/>
      <c r="DB39" s="639"/>
      <c r="DC39" s="640"/>
      <c r="DD39" s="624">
        <v>810644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748540</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130</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1458788</v>
      </c>
      <c r="CS40" s="619"/>
      <c r="CT40" s="619"/>
      <c r="CU40" s="619"/>
      <c r="CV40" s="619"/>
      <c r="CW40" s="619"/>
      <c r="CX40" s="619"/>
      <c r="CY40" s="620"/>
      <c r="CZ40" s="621">
        <v>3.3</v>
      </c>
      <c r="DA40" s="639"/>
      <c r="DB40" s="639"/>
      <c r="DC40" s="640"/>
      <c r="DD40" s="624">
        <v>662087</v>
      </c>
      <c r="DE40" s="619"/>
      <c r="DF40" s="619"/>
      <c r="DG40" s="619"/>
      <c r="DH40" s="619"/>
      <c r="DI40" s="619"/>
      <c r="DJ40" s="619"/>
      <c r="DK40" s="620"/>
      <c r="DL40" s="624">
        <v>800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1733243</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293</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9008555</v>
      </c>
      <c r="CS42" s="619"/>
      <c r="CT42" s="619"/>
      <c r="CU42" s="619"/>
      <c r="CV42" s="619"/>
      <c r="CW42" s="619"/>
      <c r="CX42" s="619"/>
      <c r="CY42" s="620"/>
      <c r="CZ42" s="621">
        <v>20.100000000000001</v>
      </c>
      <c r="DA42" s="622"/>
      <c r="DB42" s="622"/>
      <c r="DC42" s="623"/>
      <c r="DD42" s="624">
        <v>1209298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208033</v>
      </c>
      <c r="CS43" s="637"/>
      <c r="CT43" s="637"/>
      <c r="CU43" s="637"/>
      <c r="CV43" s="637"/>
      <c r="CW43" s="637"/>
      <c r="CX43" s="637"/>
      <c r="CY43" s="638"/>
      <c r="CZ43" s="621">
        <v>0.5</v>
      </c>
      <c r="DA43" s="639"/>
      <c r="DB43" s="639"/>
      <c r="DC43" s="640"/>
      <c r="DD43" s="624">
        <v>208033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6397094</v>
      </c>
      <c r="CS44" s="619"/>
      <c r="CT44" s="619"/>
      <c r="CU44" s="619"/>
      <c r="CV44" s="619"/>
      <c r="CW44" s="619"/>
      <c r="CX44" s="619"/>
      <c r="CY44" s="620"/>
      <c r="CZ44" s="621">
        <v>14.3</v>
      </c>
      <c r="DA44" s="622"/>
      <c r="DB44" s="622"/>
      <c r="DC44" s="623"/>
      <c r="DD44" s="624">
        <v>1148834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3302814</v>
      </c>
      <c r="CS45" s="637"/>
      <c r="CT45" s="637"/>
      <c r="CU45" s="637"/>
      <c r="CV45" s="637"/>
      <c r="CW45" s="637"/>
      <c r="CX45" s="637"/>
      <c r="CY45" s="638"/>
      <c r="CZ45" s="621">
        <v>7.4</v>
      </c>
      <c r="DA45" s="639"/>
      <c r="DB45" s="639"/>
      <c r="DC45" s="640"/>
      <c r="DD45" s="624">
        <v>344631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2984749</v>
      </c>
      <c r="CS46" s="619"/>
      <c r="CT46" s="619"/>
      <c r="CU46" s="619"/>
      <c r="CV46" s="619"/>
      <c r="CW46" s="619"/>
      <c r="CX46" s="619"/>
      <c r="CY46" s="620"/>
      <c r="CZ46" s="621">
        <v>6.7</v>
      </c>
      <c r="DA46" s="622"/>
      <c r="DB46" s="622"/>
      <c r="DC46" s="623"/>
      <c r="DD46" s="624">
        <v>707172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2611461</v>
      </c>
      <c r="CS47" s="637"/>
      <c r="CT47" s="637"/>
      <c r="CU47" s="637"/>
      <c r="CV47" s="637"/>
      <c r="CW47" s="637"/>
      <c r="CX47" s="637"/>
      <c r="CY47" s="638"/>
      <c r="CZ47" s="621">
        <v>5.8</v>
      </c>
      <c r="DA47" s="639"/>
      <c r="DB47" s="639"/>
      <c r="DC47" s="640"/>
      <c r="DD47" s="624">
        <v>60464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44800043</v>
      </c>
      <c r="CS49" s="603"/>
      <c r="CT49" s="603"/>
      <c r="CU49" s="603"/>
      <c r="CV49" s="603"/>
      <c r="CW49" s="603"/>
      <c r="CX49" s="603"/>
      <c r="CY49" s="604"/>
      <c r="CZ49" s="605">
        <v>100</v>
      </c>
      <c r="DA49" s="606"/>
      <c r="DB49" s="606"/>
      <c r="DC49" s="607"/>
      <c r="DD49" s="608">
        <v>21243242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49370</v>
      </c>
      <c r="R7" s="1131"/>
      <c r="S7" s="1131"/>
      <c r="T7" s="1131"/>
      <c r="U7" s="1131"/>
      <c r="V7" s="1131">
        <v>44857</v>
      </c>
      <c r="W7" s="1131"/>
      <c r="X7" s="1131"/>
      <c r="Y7" s="1131"/>
      <c r="Z7" s="1131"/>
      <c r="AA7" s="1131">
        <v>4513</v>
      </c>
      <c r="AB7" s="1131"/>
      <c r="AC7" s="1131"/>
      <c r="AD7" s="1131"/>
      <c r="AE7" s="1132"/>
      <c r="AF7" s="1133">
        <v>1474</v>
      </c>
      <c r="AG7" s="1134"/>
      <c r="AH7" s="1134"/>
      <c r="AI7" s="1134"/>
      <c r="AJ7" s="1135"/>
      <c r="AK7" s="1117">
        <v>1535</v>
      </c>
      <c r="AL7" s="1118"/>
      <c r="AM7" s="1118"/>
      <c r="AN7" s="1118"/>
      <c r="AO7" s="1118"/>
      <c r="AP7" s="1118">
        <v>33864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-6</v>
      </c>
      <c r="CI7" s="1115"/>
      <c r="CJ7" s="1115"/>
      <c r="CK7" s="1115"/>
      <c r="CL7" s="1116"/>
      <c r="CM7" s="1114">
        <v>120</v>
      </c>
      <c r="CN7" s="1115"/>
      <c r="CO7" s="1115"/>
      <c r="CP7" s="1115"/>
      <c r="CQ7" s="1116"/>
      <c r="CR7" s="1114">
        <v>5</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11</v>
      </c>
      <c r="R8" s="1070"/>
      <c r="S8" s="1070"/>
      <c r="T8" s="1070"/>
      <c r="U8" s="1070"/>
      <c r="V8" s="1070">
        <v>11</v>
      </c>
      <c r="W8" s="1070"/>
      <c r="X8" s="1070"/>
      <c r="Y8" s="1070"/>
      <c r="Z8" s="1070"/>
      <c r="AA8" s="1070">
        <v>0</v>
      </c>
      <c r="AB8" s="1070"/>
      <c r="AC8" s="1070"/>
      <c r="AD8" s="1070"/>
      <c r="AE8" s="1071"/>
      <c r="AF8" s="1045" t="s">
        <v>108</v>
      </c>
      <c r="AG8" s="1046"/>
      <c r="AH8" s="1046"/>
      <c r="AI8" s="1046"/>
      <c r="AJ8" s="1047"/>
      <c r="AK8" s="1112">
        <v>11</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16</v>
      </c>
      <c r="CI8" s="1016"/>
      <c r="CJ8" s="1016"/>
      <c r="CK8" s="1016"/>
      <c r="CL8" s="1017"/>
      <c r="CM8" s="1015">
        <v>68</v>
      </c>
      <c r="CN8" s="1016"/>
      <c r="CO8" s="1016"/>
      <c r="CP8" s="1016"/>
      <c r="CQ8" s="1017"/>
      <c r="CR8" s="1015">
        <v>6</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c r="A9" s="212">
        <v>3</v>
      </c>
      <c r="B9" s="1063" t="s">
        <v>361</v>
      </c>
      <c r="C9" s="1064"/>
      <c r="D9" s="1064"/>
      <c r="E9" s="1064"/>
      <c r="F9" s="1064"/>
      <c r="G9" s="1064"/>
      <c r="H9" s="1064"/>
      <c r="I9" s="1064"/>
      <c r="J9" s="1064"/>
      <c r="K9" s="1064"/>
      <c r="L9" s="1064"/>
      <c r="M9" s="1064"/>
      <c r="N9" s="1064"/>
      <c r="O9" s="1064"/>
      <c r="P9" s="1065"/>
      <c r="Q9" s="1069">
        <v>15</v>
      </c>
      <c r="R9" s="1070"/>
      <c r="S9" s="1070"/>
      <c r="T9" s="1070"/>
      <c r="U9" s="1070"/>
      <c r="V9" s="1070">
        <v>15</v>
      </c>
      <c r="W9" s="1070"/>
      <c r="X9" s="1070"/>
      <c r="Y9" s="1070"/>
      <c r="Z9" s="1070"/>
      <c r="AA9" s="1070">
        <v>0</v>
      </c>
      <c r="AB9" s="1070"/>
      <c r="AC9" s="1070"/>
      <c r="AD9" s="1070"/>
      <c r="AE9" s="1071"/>
      <c r="AF9" s="1045" t="s">
        <v>108</v>
      </c>
      <c r="AG9" s="1046"/>
      <c r="AH9" s="1046"/>
      <c r="AI9" s="1046"/>
      <c r="AJ9" s="1047"/>
      <c r="AK9" s="1112">
        <v>15</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0</v>
      </c>
      <c r="CI9" s="1016"/>
      <c r="CJ9" s="1016"/>
      <c r="CK9" s="1016"/>
      <c r="CL9" s="1017"/>
      <c r="CM9" s="1015">
        <v>110</v>
      </c>
      <c r="CN9" s="1016"/>
      <c r="CO9" s="1016"/>
      <c r="CP9" s="1016"/>
      <c r="CQ9" s="1017"/>
      <c r="CR9" s="1015">
        <v>110</v>
      </c>
      <c r="CS9" s="1016"/>
      <c r="CT9" s="1016"/>
      <c r="CU9" s="1016"/>
      <c r="CV9" s="1017"/>
      <c r="CW9" s="1015">
        <v>0</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c r="A10" s="212">
        <v>4</v>
      </c>
      <c r="B10" s="1063" t="s">
        <v>362</v>
      </c>
      <c r="C10" s="1064"/>
      <c r="D10" s="1064"/>
      <c r="E10" s="1064"/>
      <c r="F10" s="1064"/>
      <c r="G10" s="1064"/>
      <c r="H10" s="1064"/>
      <c r="I10" s="1064"/>
      <c r="J10" s="1064"/>
      <c r="K10" s="1064"/>
      <c r="L10" s="1064"/>
      <c r="M10" s="1064"/>
      <c r="N10" s="1064"/>
      <c r="O10" s="1064"/>
      <c r="P10" s="1065"/>
      <c r="Q10" s="1069">
        <v>38</v>
      </c>
      <c r="R10" s="1070"/>
      <c r="S10" s="1070"/>
      <c r="T10" s="1070"/>
      <c r="U10" s="1070"/>
      <c r="V10" s="1070">
        <v>38</v>
      </c>
      <c r="W10" s="1070"/>
      <c r="X10" s="1070"/>
      <c r="Y10" s="1070"/>
      <c r="Z10" s="1070"/>
      <c r="AA10" s="1070">
        <v>0</v>
      </c>
      <c r="AB10" s="1070"/>
      <c r="AC10" s="1070"/>
      <c r="AD10" s="1070"/>
      <c r="AE10" s="1071"/>
      <c r="AF10" s="1045">
        <v>0</v>
      </c>
      <c r="AG10" s="1046"/>
      <c r="AH10" s="1046"/>
      <c r="AI10" s="1046"/>
      <c r="AJ10" s="1047"/>
      <c r="AK10" s="1112">
        <v>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548</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96</v>
      </c>
      <c r="CN10" s="1016"/>
      <c r="CO10" s="1016"/>
      <c r="CP10" s="1016"/>
      <c r="CQ10" s="1017"/>
      <c r="CR10" s="1015">
        <v>70</v>
      </c>
      <c r="CS10" s="1016"/>
      <c r="CT10" s="1016"/>
      <c r="CU10" s="1016"/>
      <c r="CV10" s="1017"/>
      <c r="CW10" s="1015">
        <v>64</v>
      </c>
      <c r="CX10" s="1016"/>
      <c r="CY10" s="1016"/>
      <c r="CZ10" s="1016"/>
      <c r="DA10" s="1017"/>
      <c r="DB10" s="1015">
        <v>0</v>
      </c>
      <c r="DC10" s="1016"/>
      <c r="DD10" s="1016"/>
      <c r="DE10" s="1016"/>
      <c r="DF10" s="1017"/>
      <c r="DG10" s="1015">
        <v>0</v>
      </c>
      <c r="DH10" s="1016"/>
      <c r="DI10" s="1016"/>
      <c r="DJ10" s="1016"/>
      <c r="DK10" s="1017"/>
      <c r="DL10" s="1015">
        <v>0</v>
      </c>
      <c r="DM10" s="1016"/>
      <c r="DN10" s="1016"/>
      <c r="DO10" s="1016"/>
      <c r="DP10" s="1017"/>
      <c r="DQ10" s="1015">
        <v>0</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549</v>
      </c>
      <c r="BT11" s="1041"/>
      <c r="BU11" s="1041"/>
      <c r="BV11" s="1041"/>
      <c r="BW11" s="1041"/>
      <c r="BX11" s="1041"/>
      <c r="BY11" s="1041"/>
      <c r="BZ11" s="1041"/>
      <c r="CA11" s="1041"/>
      <c r="CB11" s="1041"/>
      <c r="CC11" s="1041"/>
      <c r="CD11" s="1041"/>
      <c r="CE11" s="1041"/>
      <c r="CF11" s="1041"/>
      <c r="CG11" s="1042"/>
      <c r="CH11" s="1015">
        <v>2</v>
      </c>
      <c r="CI11" s="1016"/>
      <c r="CJ11" s="1016"/>
      <c r="CK11" s="1016"/>
      <c r="CL11" s="1017"/>
      <c r="CM11" s="1015">
        <v>31</v>
      </c>
      <c r="CN11" s="1016"/>
      <c r="CO11" s="1016"/>
      <c r="CP11" s="1016"/>
      <c r="CQ11" s="1017"/>
      <c r="CR11" s="1015">
        <v>12</v>
      </c>
      <c r="CS11" s="1016"/>
      <c r="CT11" s="1016"/>
      <c r="CU11" s="1016"/>
      <c r="CV11" s="1017"/>
      <c r="CW11" s="1015">
        <v>11</v>
      </c>
      <c r="CX11" s="1016"/>
      <c r="CY11" s="1016"/>
      <c r="CZ11" s="1016"/>
      <c r="DA11" s="1017"/>
      <c r="DB11" s="1015">
        <v>0</v>
      </c>
      <c r="DC11" s="1016"/>
      <c r="DD11" s="1016"/>
      <c r="DE11" s="1016"/>
      <c r="DF11" s="1017"/>
      <c r="DG11" s="1015">
        <v>0</v>
      </c>
      <c r="DH11" s="1016"/>
      <c r="DI11" s="1016"/>
      <c r="DJ11" s="1016"/>
      <c r="DK11" s="1017"/>
      <c r="DL11" s="1015">
        <v>0</v>
      </c>
      <c r="DM11" s="1016"/>
      <c r="DN11" s="1016"/>
      <c r="DO11" s="1016"/>
      <c r="DP11" s="1017"/>
      <c r="DQ11" s="1015">
        <v>0</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550</v>
      </c>
      <c r="BT12" s="1041"/>
      <c r="BU12" s="1041"/>
      <c r="BV12" s="1041"/>
      <c r="BW12" s="1041"/>
      <c r="BX12" s="1041"/>
      <c r="BY12" s="1041"/>
      <c r="BZ12" s="1041"/>
      <c r="CA12" s="1041"/>
      <c r="CB12" s="1041"/>
      <c r="CC12" s="1041"/>
      <c r="CD12" s="1041"/>
      <c r="CE12" s="1041"/>
      <c r="CF12" s="1041"/>
      <c r="CG12" s="1042"/>
      <c r="CH12" s="1015">
        <v>-3</v>
      </c>
      <c r="CI12" s="1016"/>
      <c r="CJ12" s="1016"/>
      <c r="CK12" s="1016"/>
      <c r="CL12" s="1017"/>
      <c r="CM12" s="1015">
        <v>20</v>
      </c>
      <c r="CN12" s="1016"/>
      <c r="CO12" s="1016"/>
      <c r="CP12" s="1016"/>
      <c r="CQ12" s="1017"/>
      <c r="CR12" s="1015">
        <v>10</v>
      </c>
      <c r="CS12" s="1016"/>
      <c r="CT12" s="1016"/>
      <c r="CU12" s="1016"/>
      <c r="CV12" s="1017"/>
      <c r="CW12" s="1015">
        <v>9</v>
      </c>
      <c r="CX12" s="1016"/>
      <c r="CY12" s="1016"/>
      <c r="CZ12" s="1016"/>
      <c r="DA12" s="1017"/>
      <c r="DB12" s="1015">
        <v>0</v>
      </c>
      <c r="DC12" s="1016"/>
      <c r="DD12" s="1016"/>
      <c r="DE12" s="1016"/>
      <c r="DF12" s="1017"/>
      <c r="DG12" s="1015">
        <v>0</v>
      </c>
      <c r="DH12" s="1016"/>
      <c r="DI12" s="1016"/>
      <c r="DJ12" s="1016"/>
      <c r="DK12" s="1017"/>
      <c r="DL12" s="1015">
        <v>0</v>
      </c>
      <c r="DM12" s="1016"/>
      <c r="DN12" s="1016"/>
      <c r="DO12" s="1016"/>
      <c r="DP12" s="1017"/>
      <c r="DQ12" s="1015">
        <v>0</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1474</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10277</v>
      </c>
      <c r="R28" s="1080"/>
      <c r="S28" s="1080"/>
      <c r="T28" s="1080"/>
      <c r="U28" s="1080"/>
      <c r="V28" s="1080">
        <v>9863</v>
      </c>
      <c r="W28" s="1080"/>
      <c r="X28" s="1080"/>
      <c r="Y28" s="1080"/>
      <c r="Z28" s="1080"/>
      <c r="AA28" s="1080">
        <v>414</v>
      </c>
      <c r="AB28" s="1080"/>
      <c r="AC28" s="1080"/>
      <c r="AD28" s="1080"/>
      <c r="AE28" s="1081"/>
      <c r="AF28" s="1082">
        <v>414</v>
      </c>
      <c r="AG28" s="1080"/>
      <c r="AH28" s="1080"/>
      <c r="AI28" s="1080"/>
      <c r="AJ28" s="1083"/>
      <c r="AK28" s="1084">
        <v>749</v>
      </c>
      <c r="AL28" s="1072"/>
      <c r="AM28" s="1072"/>
      <c r="AN28" s="1072"/>
      <c r="AO28" s="1072"/>
      <c r="AP28" s="1072">
        <v>0</v>
      </c>
      <c r="AQ28" s="1072"/>
      <c r="AR28" s="1072"/>
      <c r="AS28" s="1072"/>
      <c r="AT28" s="1072"/>
      <c r="AU28" s="1072">
        <v>0</v>
      </c>
      <c r="AV28" s="1072"/>
      <c r="AW28" s="1072"/>
      <c r="AX28" s="1072"/>
      <c r="AY28" s="1072"/>
      <c r="AZ28" s="1073" t="s">
        <v>551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5983</v>
      </c>
      <c r="R29" s="1070"/>
      <c r="S29" s="1070"/>
      <c r="T29" s="1070"/>
      <c r="U29" s="1070"/>
      <c r="V29" s="1070">
        <v>5847</v>
      </c>
      <c r="W29" s="1070"/>
      <c r="X29" s="1070"/>
      <c r="Y29" s="1070"/>
      <c r="Z29" s="1070"/>
      <c r="AA29" s="1070">
        <v>136</v>
      </c>
      <c r="AB29" s="1070"/>
      <c r="AC29" s="1070"/>
      <c r="AD29" s="1070"/>
      <c r="AE29" s="1071"/>
      <c r="AF29" s="1045">
        <v>136</v>
      </c>
      <c r="AG29" s="1046"/>
      <c r="AH29" s="1046"/>
      <c r="AI29" s="1046"/>
      <c r="AJ29" s="1047"/>
      <c r="AK29" s="1006">
        <v>868</v>
      </c>
      <c r="AL29" s="997"/>
      <c r="AM29" s="997"/>
      <c r="AN29" s="997"/>
      <c r="AO29" s="997"/>
      <c r="AP29" s="997">
        <v>0</v>
      </c>
      <c r="AQ29" s="997"/>
      <c r="AR29" s="997"/>
      <c r="AS29" s="997"/>
      <c r="AT29" s="997"/>
      <c r="AU29" s="997">
        <v>0</v>
      </c>
      <c r="AV29" s="997"/>
      <c r="AW29" s="997"/>
      <c r="AX29" s="997"/>
      <c r="AY29" s="997"/>
      <c r="AZ29" s="1068" t="s">
        <v>552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651</v>
      </c>
      <c r="R30" s="1070"/>
      <c r="S30" s="1070"/>
      <c r="T30" s="1070"/>
      <c r="U30" s="1070"/>
      <c r="V30" s="1070">
        <v>650</v>
      </c>
      <c r="W30" s="1070"/>
      <c r="X30" s="1070"/>
      <c r="Y30" s="1070"/>
      <c r="Z30" s="1070"/>
      <c r="AA30" s="1070">
        <v>1</v>
      </c>
      <c r="AB30" s="1070"/>
      <c r="AC30" s="1070"/>
      <c r="AD30" s="1070"/>
      <c r="AE30" s="1071"/>
      <c r="AF30" s="1045">
        <v>1</v>
      </c>
      <c r="AG30" s="1046"/>
      <c r="AH30" s="1046"/>
      <c r="AI30" s="1046"/>
      <c r="AJ30" s="1047"/>
      <c r="AK30" s="1006">
        <v>205</v>
      </c>
      <c r="AL30" s="997"/>
      <c r="AM30" s="997"/>
      <c r="AN30" s="997"/>
      <c r="AO30" s="997"/>
      <c r="AP30" s="997">
        <v>0</v>
      </c>
      <c r="AQ30" s="997"/>
      <c r="AR30" s="997"/>
      <c r="AS30" s="997"/>
      <c r="AT30" s="997"/>
      <c r="AU30" s="997">
        <v>0</v>
      </c>
      <c r="AV30" s="997"/>
      <c r="AW30" s="997"/>
      <c r="AX30" s="997"/>
      <c r="AY30" s="997"/>
      <c r="AZ30" s="1068" t="s">
        <v>552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1771</v>
      </c>
      <c r="R31" s="1070"/>
      <c r="S31" s="1070"/>
      <c r="T31" s="1070"/>
      <c r="U31" s="1070"/>
      <c r="V31" s="1070">
        <v>1497</v>
      </c>
      <c r="W31" s="1070"/>
      <c r="X31" s="1070"/>
      <c r="Y31" s="1070"/>
      <c r="Z31" s="1070"/>
      <c r="AA31" s="1070">
        <v>273</v>
      </c>
      <c r="AB31" s="1070"/>
      <c r="AC31" s="1070"/>
      <c r="AD31" s="1070"/>
      <c r="AE31" s="1071"/>
      <c r="AF31" s="1045">
        <v>1642</v>
      </c>
      <c r="AG31" s="1046"/>
      <c r="AH31" s="1046"/>
      <c r="AI31" s="1046"/>
      <c r="AJ31" s="1047"/>
      <c r="AK31" s="1006">
        <v>11</v>
      </c>
      <c r="AL31" s="997"/>
      <c r="AM31" s="997"/>
      <c r="AN31" s="997"/>
      <c r="AO31" s="997"/>
      <c r="AP31" s="997">
        <v>5130</v>
      </c>
      <c r="AQ31" s="997"/>
      <c r="AR31" s="997"/>
      <c r="AS31" s="997"/>
      <c r="AT31" s="997"/>
      <c r="AU31" s="997">
        <v>36</v>
      </c>
      <c r="AV31" s="997"/>
      <c r="AW31" s="997"/>
      <c r="AX31" s="997"/>
      <c r="AY31" s="997"/>
      <c r="AZ31" s="1068" t="s">
        <v>552</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2366</v>
      </c>
      <c r="R32" s="1070"/>
      <c r="S32" s="1070"/>
      <c r="T32" s="1070"/>
      <c r="U32" s="1070"/>
      <c r="V32" s="1070">
        <v>2366</v>
      </c>
      <c r="W32" s="1070"/>
      <c r="X32" s="1070"/>
      <c r="Y32" s="1070"/>
      <c r="Z32" s="1070"/>
      <c r="AA32" s="1070">
        <v>0</v>
      </c>
      <c r="AB32" s="1070"/>
      <c r="AC32" s="1070"/>
      <c r="AD32" s="1070"/>
      <c r="AE32" s="1071"/>
      <c r="AF32" s="1045" t="s">
        <v>108</v>
      </c>
      <c r="AG32" s="1046"/>
      <c r="AH32" s="1046"/>
      <c r="AI32" s="1046"/>
      <c r="AJ32" s="1047"/>
      <c r="AK32" s="1006">
        <v>720</v>
      </c>
      <c r="AL32" s="997"/>
      <c r="AM32" s="997"/>
      <c r="AN32" s="997"/>
      <c r="AO32" s="997"/>
      <c r="AP32" s="997">
        <v>10488</v>
      </c>
      <c r="AQ32" s="997"/>
      <c r="AR32" s="997"/>
      <c r="AS32" s="997"/>
      <c r="AT32" s="997"/>
      <c r="AU32" s="997">
        <v>6985</v>
      </c>
      <c r="AV32" s="997"/>
      <c r="AW32" s="997"/>
      <c r="AX32" s="997"/>
      <c r="AY32" s="997"/>
      <c r="AZ32" s="1068" t="s">
        <v>552</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1078</v>
      </c>
      <c r="R33" s="1070"/>
      <c r="S33" s="1070"/>
      <c r="T33" s="1070"/>
      <c r="U33" s="1070"/>
      <c r="V33" s="1070">
        <v>1078</v>
      </c>
      <c r="W33" s="1070"/>
      <c r="X33" s="1070"/>
      <c r="Y33" s="1070"/>
      <c r="Z33" s="1070"/>
      <c r="AA33" s="1070">
        <v>0</v>
      </c>
      <c r="AB33" s="1070"/>
      <c r="AC33" s="1070"/>
      <c r="AD33" s="1070"/>
      <c r="AE33" s="1071"/>
      <c r="AF33" s="1045" t="s">
        <v>108</v>
      </c>
      <c r="AG33" s="1046"/>
      <c r="AH33" s="1046"/>
      <c r="AI33" s="1046"/>
      <c r="AJ33" s="1047"/>
      <c r="AK33" s="1006">
        <v>468</v>
      </c>
      <c r="AL33" s="997"/>
      <c r="AM33" s="997"/>
      <c r="AN33" s="997"/>
      <c r="AO33" s="997"/>
      <c r="AP33" s="997">
        <v>5637</v>
      </c>
      <c r="AQ33" s="997"/>
      <c r="AR33" s="997"/>
      <c r="AS33" s="997"/>
      <c r="AT33" s="997"/>
      <c r="AU33" s="997">
        <v>5394</v>
      </c>
      <c r="AV33" s="997"/>
      <c r="AW33" s="997"/>
      <c r="AX33" s="997"/>
      <c r="AY33" s="997"/>
      <c r="AZ33" s="1068" t="s">
        <v>552</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6</v>
      </c>
      <c r="R34" s="1070"/>
      <c r="S34" s="1070"/>
      <c r="T34" s="1070"/>
      <c r="U34" s="1070"/>
      <c r="V34" s="1070">
        <v>6</v>
      </c>
      <c r="W34" s="1070"/>
      <c r="X34" s="1070"/>
      <c r="Y34" s="1070"/>
      <c r="Z34" s="1070"/>
      <c r="AA34" s="1070">
        <v>0</v>
      </c>
      <c r="AB34" s="1070"/>
      <c r="AC34" s="1070"/>
      <c r="AD34" s="1070"/>
      <c r="AE34" s="1071"/>
      <c r="AF34" s="1045" t="s">
        <v>108</v>
      </c>
      <c r="AG34" s="1046"/>
      <c r="AH34" s="1046"/>
      <c r="AI34" s="1046"/>
      <c r="AJ34" s="1047"/>
      <c r="AK34" s="1006">
        <v>3</v>
      </c>
      <c r="AL34" s="997"/>
      <c r="AM34" s="997"/>
      <c r="AN34" s="997"/>
      <c r="AO34" s="997"/>
      <c r="AP34" s="997">
        <v>16</v>
      </c>
      <c r="AQ34" s="997"/>
      <c r="AR34" s="997"/>
      <c r="AS34" s="997"/>
      <c r="AT34" s="997"/>
      <c r="AU34" s="997">
        <v>15</v>
      </c>
      <c r="AV34" s="997"/>
      <c r="AW34" s="997"/>
      <c r="AX34" s="997"/>
      <c r="AY34" s="997"/>
      <c r="AZ34" s="1068" t="s">
        <v>552</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57</v>
      </c>
      <c r="R35" s="1070"/>
      <c r="S35" s="1070"/>
      <c r="T35" s="1070"/>
      <c r="U35" s="1070"/>
      <c r="V35" s="1070">
        <v>57</v>
      </c>
      <c r="W35" s="1070"/>
      <c r="X35" s="1070"/>
      <c r="Y35" s="1070"/>
      <c r="Z35" s="1070"/>
      <c r="AA35" s="1070">
        <v>0</v>
      </c>
      <c r="AB35" s="1070"/>
      <c r="AC35" s="1070"/>
      <c r="AD35" s="1070"/>
      <c r="AE35" s="1071"/>
      <c r="AF35" s="1045" t="s">
        <v>108</v>
      </c>
      <c r="AG35" s="1046"/>
      <c r="AH35" s="1046"/>
      <c r="AI35" s="1046"/>
      <c r="AJ35" s="1047"/>
      <c r="AK35" s="1006">
        <v>18</v>
      </c>
      <c r="AL35" s="997"/>
      <c r="AM35" s="997"/>
      <c r="AN35" s="997"/>
      <c r="AO35" s="997"/>
      <c r="AP35" s="997">
        <v>0</v>
      </c>
      <c r="AQ35" s="997"/>
      <c r="AR35" s="997"/>
      <c r="AS35" s="997"/>
      <c r="AT35" s="997"/>
      <c r="AU35" s="997">
        <v>0</v>
      </c>
      <c r="AV35" s="997"/>
      <c r="AW35" s="997"/>
      <c r="AX35" s="997"/>
      <c r="AY35" s="997"/>
      <c r="AZ35" s="1068" t="s">
        <v>552</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1</v>
      </c>
      <c r="R36" s="1070"/>
      <c r="S36" s="1070"/>
      <c r="T36" s="1070"/>
      <c r="U36" s="1070"/>
      <c r="V36" s="1070">
        <v>1</v>
      </c>
      <c r="W36" s="1070"/>
      <c r="X36" s="1070"/>
      <c r="Y36" s="1070"/>
      <c r="Z36" s="1070"/>
      <c r="AA36" s="1070">
        <v>0</v>
      </c>
      <c r="AB36" s="1070"/>
      <c r="AC36" s="1070"/>
      <c r="AD36" s="1070"/>
      <c r="AE36" s="1071"/>
      <c r="AF36" s="1045" t="s">
        <v>108</v>
      </c>
      <c r="AG36" s="1046"/>
      <c r="AH36" s="1046"/>
      <c r="AI36" s="1046"/>
      <c r="AJ36" s="1047"/>
      <c r="AK36" s="1006">
        <v>0</v>
      </c>
      <c r="AL36" s="997"/>
      <c r="AM36" s="997"/>
      <c r="AN36" s="997"/>
      <c r="AO36" s="997"/>
      <c r="AP36" s="997">
        <v>5</v>
      </c>
      <c r="AQ36" s="997"/>
      <c r="AR36" s="997"/>
      <c r="AS36" s="997"/>
      <c r="AT36" s="997"/>
      <c r="AU36" s="997">
        <v>3</v>
      </c>
      <c r="AV36" s="997"/>
      <c r="AW36" s="997"/>
      <c r="AX36" s="997"/>
      <c r="AY36" s="997"/>
      <c r="AZ36" s="1068" t="s">
        <v>552</v>
      </c>
      <c r="BA36" s="1068"/>
      <c r="BB36" s="1068"/>
      <c r="BC36" s="1068"/>
      <c r="BD36" s="1068"/>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387</v>
      </c>
      <c r="C37" s="1064"/>
      <c r="D37" s="1064"/>
      <c r="E37" s="1064"/>
      <c r="F37" s="1064"/>
      <c r="G37" s="1064"/>
      <c r="H37" s="1064"/>
      <c r="I37" s="1064"/>
      <c r="J37" s="1064"/>
      <c r="K37" s="1064"/>
      <c r="L37" s="1064"/>
      <c r="M37" s="1064"/>
      <c r="N37" s="1064"/>
      <c r="O37" s="1064"/>
      <c r="P37" s="1065"/>
      <c r="Q37" s="1069">
        <v>302</v>
      </c>
      <c r="R37" s="1070"/>
      <c r="S37" s="1070"/>
      <c r="T37" s="1070"/>
      <c r="U37" s="1070"/>
      <c r="V37" s="1070">
        <v>302</v>
      </c>
      <c r="W37" s="1070"/>
      <c r="X37" s="1070"/>
      <c r="Y37" s="1070"/>
      <c r="Z37" s="1070"/>
      <c r="AA37" s="1070">
        <v>0</v>
      </c>
      <c r="AB37" s="1070"/>
      <c r="AC37" s="1070"/>
      <c r="AD37" s="1070"/>
      <c r="AE37" s="1071"/>
      <c r="AF37" s="1045" t="s">
        <v>108</v>
      </c>
      <c r="AG37" s="1046"/>
      <c r="AH37" s="1046"/>
      <c r="AI37" s="1046"/>
      <c r="AJ37" s="1047"/>
      <c r="AK37" s="1006">
        <v>199</v>
      </c>
      <c r="AL37" s="997"/>
      <c r="AM37" s="997"/>
      <c r="AN37" s="997"/>
      <c r="AO37" s="997"/>
      <c r="AP37" s="997">
        <v>0</v>
      </c>
      <c r="AQ37" s="997"/>
      <c r="AR37" s="997"/>
      <c r="AS37" s="997"/>
      <c r="AT37" s="997"/>
      <c r="AU37" s="997">
        <v>0</v>
      </c>
      <c r="AV37" s="997"/>
      <c r="AW37" s="997"/>
      <c r="AX37" s="997"/>
      <c r="AY37" s="997"/>
      <c r="AZ37" s="1068" t="s">
        <v>552</v>
      </c>
      <c r="BA37" s="1068"/>
      <c r="BB37" s="1068"/>
      <c r="BC37" s="1068"/>
      <c r="BD37" s="1068"/>
      <c r="BE37" s="1058" t="s">
        <v>382</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2193</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392</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534</v>
      </c>
      <c r="C68" s="1012"/>
      <c r="D68" s="1012"/>
      <c r="E68" s="1012"/>
      <c r="F68" s="1012"/>
      <c r="G68" s="1012"/>
      <c r="H68" s="1012"/>
      <c r="I68" s="1012"/>
      <c r="J68" s="1012"/>
      <c r="K68" s="1012"/>
      <c r="L68" s="1012"/>
      <c r="M68" s="1012"/>
      <c r="N68" s="1012"/>
      <c r="O68" s="1012"/>
      <c r="P68" s="1013"/>
      <c r="Q68" s="1014">
        <v>4630</v>
      </c>
      <c r="R68" s="1008"/>
      <c r="S68" s="1008"/>
      <c r="T68" s="1008"/>
      <c r="U68" s="1008"/>
      <c r="V68" s="1008">
        <v>4969</v>
      </c>
      <c r="W68" s="1008"/>
      <c r="X68" s="1008"/>
      <c r="Y68" s="1008"/>
      <c r="Z68" s="1008"/>
      <c r="AA68" s="1008">
        <v>-339</v>
      </c>
      <c r="AB68" s="1008"/>
      <c r="AC68" s="1008"/>
      <c r="AD68" s="1008"/>
      <c r="AE68" s="1008"/>
      <c r="AF68" s="1008">
        <v>410</v>
      </c>
      <c r="AG68" s="1008"/>
      <c r="AH68" s="1008"/>
      <c r="AI68" s="1008"/>
      <c r="AJ68" s="1008"/>
      <c r="AK68" s="1008">
        <v>354</v>
      </c>
      <c r="AL68" s="1008"/>
      <c r="AM68" s="1008"/>
      <c r="AN68" s="1008"/>
      <c r="AO68" s="1008"/>
      <c r="AP68" s="1008">
        <v>4328</v>
      </c>
      <c r="AQ68" s="1008"/>
      <c r="AR68" s="1008"/>
      <c r="AS68" s="1008"/>
      <c r="AT68" s="1008"/>
      <c r="AU68" s="1008">
        <v>1447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3">
        <v>729</v>
      </c>
      <c r="R69" s="997"/>
      <c r="S69" s="997"/>
      <c r="T69" s="997"/>
      <c r="U69" s="997"/>
      <c r="V69" s="997">
        <v>688</v>
      </c>
      <c r="W69" s="997"/>
      <c r="X69" s="997"/>
      <c r="Y69" s="997"/>
      <c r="Z69" s="997"/>
      <c r="AA69" s="997">
        <v>41</v>
      </c>
      <c r="AB69" s="997"/>
      <c r="AC69" s="997"/>
      <c r="AD69" s="997"/>
      <c r="AE69" s="997"/>
      <c r="AF69" s="997">
        <v>41</v>
      </c>
      <c r="AG69" s="997"/>
      <c r="AH69" s="997"/>
      <c r="AI69" s="997"/>
      <c r="AJ69" s="997"/>
      <c r="AK69" s="997">
        <v>0</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250943</v>
      </c>
      <c r="R70" s="997"/>
      <c r="S70" s="997"/>
      <c r="T70" s="997"/>
      <c r="U70" s="997"/>
      <c r="V70" s="997">
        <v>239378</v>
      </c>
      <c r="W70" s="997"/>
      <c r="X70" s="997"/>
      <c r="Y70" s="997"/>
      <c r="Z70" s="997"/>
      <c r="AA70" s="997">
        <v>11565</v>
      </c>
      <c r="AB70" s="997"/>
      <c r="AC70" s="997"/>
      <c r="AD70" s="997"/>
      <c r="AE70" s="997"/>
      <c r="AF70" s="997">
        <v>11565</v>
      </c>
      <c r="AG70" s="997"/>
      <c r="AH70" s="997"/>
      <c r="AI70" s="997"/>
      <c r="AJ70" s="997"/>
      <c r="AK70" s="997">
        <v>726</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3">
        <v>10258</v>
      </c>
      <c r="R71" s="997"/>
      <c r="S71" s="997"/>
      <c r="T71" s="997"/>
      <c r="U71" s="997"/>
      <c r="V71" s="997">
        <v>8973</v>
      </c>
      <c r="W71" s="997"/>
      <c r="X71" s="997"/>
      <c r="Y71" s="997"/>
      <c r="Z71" s="997"/>
      <c r="AA71" s="997">
        <v>1285</v>
      </c>
      <c r="AB71" s="997"/>
      <c r="AC71" s="997"/>
      <c r="AD71" s="997"/>
      <c r="AE71" s="997"/>
      <c r="AF71" s="997">
        <v>0</v>
      </c>
      <c r="AG71" s="997"/>
      <c r="AH71" s="997"/>
      <c r="AI71" s="997"/>
      <c r="AJ71" s="997"/>
      <c r="AK71" s="997">
        <v>16</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3">
        <v>1171</v>
      </c>
      <c r="R72" s="997"/>
      <c r="S72" s="997"/>
      <c r="T72" s="997"/>
      <c r="U72" s="997"/>
      <c r="V72" s="997">
        <v>1170</v>
      </c>
      <c r="W72" s="997"/>
      <c r="X72" s="997"/>
      <c r="Y72" s="997"/>
      <c r="Z72" s="997"/>
      <c r="AA72" s="997">
        <v>1</v>
      </c>
      <c r="AB72" s="997"/>
      <c r="AC72" s="997"/>
      <c r="AD72" s="997"/>
      <c r="AE72" s="997"/>
      <c r="AF72" s="997">
        <v>0</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539</v>
      </c>
      <c r="C73" s="1001"/>
      <c r="D73" s="1001"/>
      <c r="E73" s="1001"/>
      <c r="F73" s="1001"/>
      <c r="G73" s="1001"/>
      <c r="H73" s="1001"/>
      <c r="I73" s="1001"/>
      <c r="J73" s="1001"/>
      <c r="K73" s="1001"/>
      <c r="L73" s="1001"/>
      <c r="M73" s="1001"/>
      <c r="N73" s="1001"/>
      <c r="O73" s="1001"/>
      <c r="P73" s="1002"/>
      <c r="Q73" s="1003">
        <v>1</v>
      </c>
      <c r="R73" s="997"/>
      <c r="S73" s="997"/>
      <c r="T73" s="997"/>
      <c r="U73" s="997"/>
      <c r="V73" s="997">
        <v>0</v>
      </c>
      <c r="W73" s="997"/>
      <c r="X73" s="997"/>
      <c r="Y73" s="997"/>
      <c r="Z73" s="997"/>
      <c r="AA73" s="997">
        <v>1</v>
      </c>
      <c r="AB73" s="997"/>
      <c r="AC73" s="997"/>
      <c r="AD73" s="997"/>
      <c r="AE73" s="997"/>
      <c r="AF73" s="997">
        <v>0</v>
      </c>
      <c r="AG73" s="997"/>
      <c r="AH73" s="997"/>
      <c r="AI73" s="997"/>
      <c r="AJ73" s="997"/>
      <c r="AK73" s="997">
        <v>0</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540</v>
      </c>
      <c r="C74" s="1001"/>
      <c r="D74" s="1001"/>
      <c r="E74" s="1001"/>
      <c r="F74" s="1001"/>
      <c r="G74" s="1001"/>
      <c r="H74" s="1001"/>
      <c r="I74" s="1001"/>
      <c r="J74" s="1001"/>
      <c r="K74" s="1001"/>
      <c r="L74" s="1001"/>
      <c r="M74" s="1001"/>
      <c r="N74" s="1001"/>
      <c r="O74" s="1001"/>
      <c r="P74" s="1002"/>
      <c r="Q74" s="1003">
        <v>47</v>
      </c>
      <c r="R74" s="997"/>
      <c r="S74" s="997"/>
      <c r="T74" s="997"/>
      <c r="U74" s="997"/>
      <c r="V74" s="997">
        <v>34</v>
      </c>
      <c r="W74" s="997"/>
      <c r="X74" s="997"/>
      <c r="Y74" s="997"/>
      <c r="Z74" s="997"/>
      <c r="AA74" s="997">
        <v>13</v>
      </c>
      <c r="AB74" s="997"/>
      <c r="AC74" s="997"/>
      <c r="AD74" s="997"/>
      <c r="AE74" s="997"/>
      <c r="AF74" s="997">
        <v>0</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541</v>
      </c>
      <c r="C75" s="1001"/>
      <c r="D75" s="1001"/>
      <c r="E75" s="1001"/>
      <c r="F75" s="1001"/>
      <c r="G75" s="1001"/>
      <c r="H75" s="1001"/>
      <c r="I75" s="1001"/>
      <c r="J75" s="1001"/>
      <c r="K75" s="1001"/>
      <c r="L75" s="1001"/>
      <c r="M75" s="1001"/>
      <c r="N75" s="1001"/>
      <c r="O75" s="1001"/>
      <c r="P75" s="1002"/>
      <c r="Q75" s="1004">
        <v>28</v>
      </c>
      <c r="R75" s="1005"/>
      <c r="S75" s="1005"/>
      <c r="T75" s="1005"/>
      <c r="U75" s="1006"/>
      <c r="V75" s="1007">
        <v>22</v>
      </c>
      <c r="W75" s="1005"/>
      <c r="X75" s="1005"/>
      <c r="Y75" s="1005"/>
      <c r="Z75" s="1006"/>
      <c r="AA75" s="1007">
        <v>6</v>
      </c>
      <c r="AB75" s="1005"/>
      <c r="AC75" s="1005"/>
      <c r="AD75" s="1005"/>
      <c r="AE75" s="1006"/>
      <c r="AF75" s="1007">
        <v>0</v>
      </c>
      <c r="AG75" s="1005"/>
      <c r="AH75" s="1005"/>
      <c r="AI75" s="1005"/>
      <c r="AJ75" s="1006"/>
      <c r="AK75" s="1007">
        <v>12</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542</v>
      </c>
      <c r="C76" s="1001"/>
      <c r="D76" s="1001"/>
      <c r="E76" s="1001"/>
      <c r="F76" s="1001"/>
      <c r="G76" s="1001"/>
      <c r="H76" s="1001"/>
      <c r="I76" s="1001"/>
      <c r="J76" s="1001"/>
      <c r="K76" s="1001"/>
      <c r="L76" s="1001"/>
      <c r="M76" s="1001"/>
      <c r="N76" s="1001"/>
      <c r="O76" s="1001"/>
      <c r="P76" s="1002"/>
      <c r="Q76" s="1004">
        <v>1986</v>
      </c>
      <c r="R76" s="1005"/>
      <c r="S76" s="1005"/>
      <c r="T76" s="1005"/>
      <c r="U76" s="1006"/>
      <c r="V76" s="1007">
        <v>1946</v>
      </c>
      <c r="W76" s="1005"/>
      <c r="X76" s="1005"/>
      <c r="Y76" s="1005"/>
      <c r="Z76" s="1006"/>
      <c r="AA76" s="1007">
        <v>39</v>
      </c>
      <c r="AB76" s="1005"/>
      <c r="AC76" s="1005"/>
      <c r="AD76" s="1005"/>
      <c r="AE76" s="1006"/>
      <c r="AF76" s="1007">
        <v>38</v>
      </c>
      <c r="AG76" s="1005"/>
      <c r="AH76" s="1005"/>
      <c r="AI76" s="1005"/>
      <c r="AJ76" s="1006"/>
      <c r="AK76" s="1007">
        <v>0</v>
      </c>
      <c r="AL76" s="1005"/>
      <c r="AM76" s="1005"/>
      <c r="AN76" s="1005"/>
      <c r="AO76" s="1006"/>
      <c r="AP76" s="1007">
        <v>185</v>
      </c>
      <c r="AQ76" s="1005"/>
      <c r="AR76" s="1005"/>
      <c r="AS76" s="1005"/>
      <c r="AT76" s="1006"/>
      <c r="AU76" s="1007">
        <v>85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543</v>
      </c>
      <c r="C77" s="1001"/>
      <c r="D77" s="1001"/>
      <c r="E77" s="1001"/>
      <c r="F77" s="1001"/>
      <c r="G77" s="1001"/>
      <c r="H77" s="1001"/>
      <c r="I77" s="1001"/>
      <c r="J77" s="1001"/>
      <c r="K77" s="1001"/>
      <c r="L77" s="1001"/>
      <c r="M77" s="1001"/>
      <c r="N77" s="1001"/>
      <c r="O77" s="1001"/>
      <c r="P77" s="1002"/>
      <c r="Q77" s="1004">
        <v>1029</v>
      </c>
      <c r="R77" s="1005"/>
      <c r="S77" s="1005"/>
      <c r="T77" s="1005"/>
      <c r="U77" s="1006"/>
      <c r="V77" s="1007">
        <v>742</v>
      </c>
      <c r="W77" s="1005"/>
      <c r="X77" s="1005"/>
      <c r="Y77" s="1005"/>
      <c r="Z77" s="1006"/>
      <c r="AA77" s="1007">
        <v>287</v>
      </c>
      <c r="AB77" s="1005"/>
      <c r="AC77" s="1005"/>
      <c r="AD77" s="1005"/>
      <c r="AE77" s="1006"/>
      <c r="AF77" s="1007">
        <v>239</v>
      </c>
      <c r="AG77" s="1005"/>
      <c r="AH77" s="1005"/>
      <c r="AI77" s="1005"/>
      <c r="AJ77" s="1006"/>
      <c r="AK77" s="1007">
        <v>0</v>
      </c>
      <c r="AL77" s="1005"/>
      <c r="AM77" s="1005"/>
      <c r="AN77" s="1005"/>
      <c r="AO77" s="1006"/>
      <c r="AP77" s="1007">
        <v>0</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544</v>
      </c>
      <c r="C78" s="1001"/>
      <c r="D78" s="1001"/>
      <c r="E78" s="1001"/>
      <c r="F78" s="1001"/>
      <c r="G78" s="1001"/>
      <c r="H78" s="1001"/>
      <c r="I78" s="1001"/>
      <c r="J78" s="1001"/>
      <c r="K78" s="1001"/>
      <c r="L78" s="1001"/>
      <c r="M78" s="1001"/>
      <c r="N78" s="1001"/>
      <c r="O78" s="1001"/>
      <c r="P78" s="1002"/>
      <c r="Q78" s="1003">
        <v>330</v>
      </c>
      <c r="R78" s="997"/>
      <c r="S78" s="997"/>
      <c r="T78" s="997"/>
      <c r="U78" s="997"/>
      <c r="V78" s="997">
        <v>294</v>
      </c>
      <c r="W78" s="997"/>
      <c r="X78" s="997"/>
      <c r="Y78" s="997"/>
      <c r="Z78" s="997"/>
      <c r="AA78" s="997">
        <v>36</v>
      </c>
      <c r="AB78" s="997"/>
      <c r="AC78" s="997"/>
      <c r="AD78" s="997"/>
      <c r="AE78" s="997"/>
      <c r="AF78" s="997">
        <v>36</v>
      </c>
      <c r="AG78" s="997"/>
      <c r="AH78" s="997"/>
      <c r="AI78" s="997"/>
      <c r="AJ78" s="997"/>
      <c r="AK78" s="997">
        <v>0</v>
      </c>
      <c r="AL78" s="997"/>
      <c r="AM78" s="997"/>
      <c r="AN78" s="997"/>
      <c r="AO78" s="997"/>
      <c r="AP78" s="997">
        <v>0</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282</v>
      </c>
      <c r="AG109" s="918"/>
      <c r="AH109" s="918"/>
      <c r="AI109" s="918"/>
      <c r="AJ109" s="919"/>
      <c r="AK109" s="920" t="s">
        <v>281</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282</v>
      </c>
      <c r="BW109" s="918"/>
      <c r="BX109" s="918"/>
      <c r="BY109" s="918"/>
      <c r="BZ109" s="919"/>
      <c r="CA109" s="920" t="s">
        <v>281</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282</v>
      </c>
      <c r="DM109" s="918"/>
      <c r="DN109" s="918"/>
      <c r="DO109" s="918"/>
      <c r="DP109" s="919"/>
      <c r="DQ109" s="920" t="s">
        <v>281</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3234804</v>
      </c>
      <c r="AB110" s="903"/>
      <c r="AC110" s="903"/>
      <c r="AD110" s="903"/>
      <c r="AE110" s="904"/>
      <c r="AF110" s="905">
        <v>3241069</v>
      </c>
      <c r="AG110" s="903"/>
      <c r="AH110" s="903"/>
      <c r="AI110" s="903"/>
      <c r="AJ110" s="904"/>
      <c r="AK110" s="905">
        <v>2986241</v>
      </c>
      <c r="AL110" s="903"/>
      <c r="AM110" s="903"/>
      <c r="AN110" s="903"/>
      <c r="AO110" s="904"/>
      <c r="AP110" s="906">
        <v>18.2</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30872528</v>
      </c>
      <c r="BR110" s="830"/>
      <c r="BS110" s="830"/>
      <c r="BT110" s="830"/>
      <c r="BU110" s="830"/>
      <c r="BV110" s="830">
        <v>32420333</v>
      </c>
      <c r="BW110" s="830"/>
      <c r="BX110" s="830"/>
      <c r="BY110" s="830"/>
      <c r="BZ110" s="830"/>
      <c r="CA110" s="830">
        <v>33864246</v>
      </c>
      <c r="CB110" s="830"/>
      <c r="CC110" s="830"/>
      <c r="CD110" s="830"/>
      <c r="CE110" s="830"/>
      <c r="CF110" s="891">
        <v>206</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197802</v>
      </c>
      <c r="BR111" s="801"/>
      <c r="BS111" s="801"/>
      <c r="BT111" s="801"/>
      <c r="BU111" s="801"/>
      <c r="BV111" s="801">
        <v>149450</v>
      </c>
      <c r="BW111" s="801"/>
      <c r="BX111" s="801"/>
      <c r="BY111" s="801"/>
      <c r="BZ111" s="801"/>
      <c r="CA111" s="801">
        <v>112086</v>
      </c>
      <c r="CB111" s="801"/>
      <c r="CC111" s="801"/>
      <c r="CD111" s="801"/>
      <c r="CE111" s="801"/>
      <c r="CF111" s="878">
        <v>0.7</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13551337</v>
      </c>
      <c r="BR112" s="801"/>
      <c r="BS112" s="801"/>
      <c r="BT112" s="801"/>
      <c r="BU112" s="801"/>
      <c r="BV112" s="801">
        <v>12492396</v>
      </c>
      <c r="BW112" s="801"/>
      <c r="BX112" s="801"/>
      <c r="BY112" s="801"/>
      <c r="BZ112" s="801"/>
      <c r="CA112" s="801">
        <v>12286495</v>
      </c>
      <c r="CB112" s="801"/>
      <c r="CC112" s="801"/>
      <c r="CD112" s="801"/>
      <c r="CE112" s="801"/>
      <c r="CF112" s="878">
        <v>74.7</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27536</v>
      </c>
      <c r="DH112" s="801"/>
      <c r="DI112" s="801"/>
      <c r="DJ112" s="801"/>
      <c r="DK112" s="801"/>
      <c r="DL112" s="801">
        <v>14151</v>
      </c>
      <c r="DM112" s="801"/>
      <c r="DN112" s="801"/>
      <c r="DO112" s="801"/>
      <c r="DP112" s="801"/>
      <c r="DQ112" s="801">
        <v>4972</v>
      </c>
      <c r="DR112" s="801"/>
      <c r="DS112" s="801"/>
      <c r="DT112" s="801"/>
      <c r="DU112" s="801"/>
      <c r="DV112" s="853">
        <v>0</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946039</v>
      </c>
      <c r="AB113" s="939"/>
      <c r="AC113" s="939"/>
      <c r="AD113" s="939"/>
      <c r="AE113" s="940"/>
      <c r="AF113" s="941">
        <v>942840</v>
      </c>
      <c r="AG113" s="939"/>
      <c r="AH113" s="939"/>
      <c r="AI113" s="939"/>
      <c r="AJ113" s="940"/>
      <c r="AK113" s="941">
        <v>917419</v>
      </c>
      <c r="AL113" s="939"/>
      <c r="AM113" s="939"/>
      <c r="AN113" s="939"/>
      <c r="AO113" s="940"/>
      <c r="AP113" s="942">
        <v>5.6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1558698</v>
      </c>
      <c r="BR113" s="801"/>
      <c r="BS113" s="801"/>
      <c r="BT113" s="801"/>
      <c r="BU113" s="801"/>
      <c r="BV113" s="801">
        <v>1500216</v>
      </c>
      <c r="BW113" s="801"/>
      <c r="BX113" s="801"/>
      <c r="BY113" s="801"/>
      <c r="BZ113" s="801"/>
      <c r="CA113" s="801">
        <v>1532183</v>
      </c>
      <c r="CB113" s="801"/>
      <c r="CC113" s="801"/>
      <c r="CD113" s="801"/>
      <c r="CE113" s="801"/>
      <c r="CF113" s="878">
        <v>9.3000000000000007</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140948</v>
      </c>
      <c r="AB114" s="814"/>
      <c r="AC114" s="814"/>
      <c r="AD114" s="814"/>
      <c r="AE114" s="815"/>
      <c r="AF114" s="816">
        <v>159352</v>
      </c>
      <c r="AG114" s="814"/>
      <c r="AH114" s="814"/>
      <c r="AI114" s="814"/>
      <c r="AJ114" s="815"/>
      <c r="AK114" s="816">
        <v>186111</v>
      </c>
      <c r="AL114" s="814"/>
      <c r="AM114" s="814"/>
      <c r="AN114" s="814"/>
      <c r="AO114" s="815"/>
      <c r="AP114" s="784">
        <v>1.1000000000000001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5219162</v>
      </c>
      <c r="BR114" s="801"/>
      <c r="BS114" s="801"/>
      <c r="BT114" s="801"/>
      <c r="BU114" s="801"/>
      <c r="BV114" s="801">
        <v>4651835</v>
      </c>
      <c r="BW114" s="801"/>
      <c r="BX114" s="801"/>
      <c r="BY114" s="801"/>
      <c r="BZ114" s="801"/>
      <c r="CA114" s="801">
        <v>4244837</v>
      </c>
      <c r="CB114" s="801"/>
      <c r="CC114" s="801"/>
      <c r="CD114" s="801"/>
      <c r="CE114" s="801"/>
      <c r="CF114" s="878">
        <v>25.8</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70175</v>
      </c>
      <c r="AB115" s="939"/>
      <c r="AC115" s="939"/>
      <c r="AD115" s="939"/>
      <c r="AE115" s="940"/>
      <c r="AF115" s="941">
        <v>63795</v>
      </c>
      <c r="AG115" s="939"/>
      <c r="AH115" s="939"/>
      <c r="AI115" s="939"/>
      <c r="AJ115" s="940"/>
      <c r="AK115" s="941">
        <v>48624</v>
      </c>
      <c r="AL115" s="939"/>
      <c r="AM115" s="939"/>
      <c r="AN115" s="939"/>
      <c r="AO115" s="940"/>
      <c r="AP115" s="942">
        <v>0.3</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170266</v>
      </c>
      <c r="DH116" s="814"/>
      <c r="DI116" s="814"/>
      <c r="DJ116" s="814"/>
      <c r="DK116" s="815"/>
      <c r="DL116" s="816">
        <v>135299</v>
      </c>
      <c r="DM116" s="814"/>
      <c r="DN116" s="814"/>
      <c r="DO116" s="814"/>
      <c r="DP116" s="815"/>
      <c r="DQ116" s="816">
        <v>107114</v>
      </c>
      <c r="DR116" s="814"/>
      <c r="DS116" s="814"/>
      <c r="DT116" s="814"/>
      <c r="DU116" s="815"/>
      <c r="DV116" s="784">
        <v>0.7</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4391966</v>
      </c>
      <c r="AB117" s="925"/>
      <c r="AC117" s="925"/>
      <c r="AD117" s="925"/>
      <c r="AE117" s="926"/>
      <c r="AF117" s="928">
        <v>4407056</v>
      </c>
      <c r="AG117" s="925"/>
      <c r="AH117" s="925"/>
      <c r="AI117" s="925"/>
      <c r="AJ117" s="926"/>
      <c r="AK117" s="928">
        <v>4138395</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282</v>
      </c>
      <c r="AG118" s="918"/>
      <c r="AH118" s="918"/>
      <c r="AI118" s="918"/>
      <c r="AJ118" s="919"/>
      <c r="AK118" s="920" t="s">
        <v>281</v>
      </c>
      <c r="AL118" s="918"/>
      <c r="AM118" s="918"/>
      <c r="AN118" s="918"/>
      <c r="AO118" s="919"/>
      <c r="AP118" s="921" t="s">
        <v>403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431</v>
      </c>
      <c r="BP118" s="868"/>
      <c r="BQ118" s="887">
        <v>51399527</v>
      </c>
      <c r="BR118" s="888"/>
      <c r="BS118" s="888"/>
      <c r="BT118" s="888"/>
      <c r="BU118" s="888"/>
      <c r="BV118" s="888">
        <v>51214230</v>
      </c>
      <c r="BW118" s="888"/>
      <c r="BX118" s="888"/>
      <c r="BY118" s="888"/>
      <c r="BZ118" s="888"/>
      <c r="CA118" s="888">
        <v>52039847</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9013846</v>
      </c>
      <c r="BR119" s="830"/>
      <c r="BS119" s="830"/>
      <c r="BT119" s="830"/>
      <c r="BU119" s="830"/>
      <c r="BV119" s="830">
        <v>10238449</v>
      </c>
      <c r="BW119" s="830"/>
      <c r="BX119" s="830"/>
      <c r="BY119" s="830"/>
      <c r="BZ119" s="830"/>
      <c r="CA119" s="830">
        <v>10641641</v>
      </c>
      <c r="CB119" s="830"/>
      <c r="CC119" s="830"/>
      <c r="CD119" s="830"/>
      <c r="CE119" s="830"/>
      <c r="CF119" s="891">
        <v>64.7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5272399</v>
      </c>
      <c r="BR120" s="801"/>
      <c r="BS120" s="801"/>
      <c r="BT120" s="801"/>
      <c r="BU120" s="801"/>
      <c r="BV120" s="801">
        <v>5170018</v>
      </c>
      <c r="BW120" s="801"/>
      <c r="BX120" s="801"/>
      <c r="BY120" s="801"/>
      <c r="BZ120" s="801"/>
      <c r="CA120" s="801">
        <v>5273826</v>
      </c>
      <c r="CB120" s="801"/>
      <c r="CC120" s="801"/>
      <c r="CD120" s="801"/>
      <c r="CE120" s="801"/>
      <c r="CF120" s="878">
        <v>32.1</v>
      </c>
      <c r="CG120" s="879"/>
      <c r="CH120" s="879"/>
      <c r="CI120" s="879"/>
      <c r="CJ120" s="879"/>
      <c r="CK120" s="880" t="s">
        <v>437</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7862583</v>
      </c>
      <c r="DH120" s="830"/>
      <c r="DI120" s="830"/>
      <c r="DJ120" s="830"/>
      <c r="DK120" s="830"/>
      <c r="DL120" s="830">
        <v>6913436</v>
      </c>
      <c r="DM120" s="830"/>
      <c r="DN120" s="830"/>
      <c r="DO120" s="830"/>
      <c r="DP120" s="830"/>
      <c r="DQ120" s="830">
        <v>6838136</v>
      </c>
      <c r="DR120" s="830"/>
      <c r="DS120" s="830"/>
      <c r="DT120" s="830"/>
      <c r="DU120" s="830"/>
      <c r="DV120" s="831">
        <v>41.6</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27351</v>
      </c>
      <c r="AB121" s="814"/>
      <c r="AC121" s="814"/>
      <c r="AD121" s="814"/>
      <c r="AE121" s="815"/>
      <c r="AF121" s="816">
        <v>20410</v>
      </c>
      <c r="AG121" s="814"/>
      <c r="AH121" s="814"/>
      <c r="AI121" s="814"/>
      <c r="AJ121" s="815"/>
      <c r="AK121" s="816">
        <v>18130</v>
      </c>
      <c r="AL121" s="814"/>
      <c r="AM121" s="814"/>
      <c r="AN121" s="814"/>
      <c r="AO121" s="815"/>
      <c r="AP121" s="784">
        <v>0.1</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30982324</v>
      </c>
      <c r="BR121" s="888"/>
      <c r="BS121" s="888"/>
      <c r="BT121" s="888"/>
      <c r="BU121" s="888"/>
      <c r="BV121" s="888">
        <v>30755109</v>
      </c>
      <c r="BW121" s="888"/>
      <c r="BX121" s="888"/>
      <c r="BY121" s="888"/>
      <c r="BZ121" s="888"/>
      <c r="CA121" s="888">
        <v>31355574</v>
      </c>
      <c r="CB121" s="888"/>
      <c r="CC121" s="888"/>
      <c r="CD121" s="888"/>
      <c r="CE121" s="888"/>
      <c r="CF121" s="889">
        <v>190.7</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5536044</v>
      </c>
      <c r="DH121" s="801"/>
      <c r="DI121" s="801"/>
      <c r="DJ121" s="801"/>
      <c r="DK121" s="801"/>
      <c r="DL121" s="801">
        <v>5473423</v>
      </c>
      <c r="DM121" s="801"/>
      <c r="DN121" s="801"/>
      <c r="DO121" s="801"/>
      <c r="DP121" s="801"/>
      <c r="DQ121" s="801">
        <v>5394223</v>
      </c>
      <c r="DR121" s="801"/>
      <c r="DS121" s="801"/>
      <c r="DT121" s="801"/>
      <c r="DU121" s="801"/>
      <c r="DV121" s="853">
        <v>32.799999999999997</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440</v>
      </c>
      <c r="BP122" s="868"/>
      <c r="BQ122" s="869">
        <v>45268569</v>
      </c>
      <c r="BR122" s="870"/>
      <c r="BS122" s="870"/>
      <c r="BT122" s="870"/>
      <c r="BU122" s="870"/>
      <c r="BV122" s="870">
        <v>46163576</v>
      </c>
      <c r="BW122" s="870"/>
      <c r="BX122" s="870"/>
      <c r="BY122" s="870"/>
      <c r="BZ122" s="870"/>
      <c r="CA122" s="870">
        <v>47271041</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v>130070</v>
      </c>
      <c r="DH122" s="801"/>
      <c r="DI122" s="801"/>
      <c r="DJ122" s="801"/>
      <c r="DK122" s="801"/>
      <c r="DL122" s="801">
        <v>84554</v>
      </c>
      <c r="DM122" s="801"/>
      <c r="DN122" s="801"/>
      <c r="DO122" s="801"/>
      <c r="DP122" s="801"/>
      <c r="DQ122" s="801">
        <v>35908</v>
      </c>
      <c r="DR122" s="801"/>
      <c r="DS122" s="801"/>
      <c r="DT122" s="801"/>
      <c r="DU122" s="801"/>
      <c r="DV122" s="853">
        <v>0.2</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37312</v>
      </c>
      <c r="AB123" s="814"/>
      <c r="AC123" s="814"/>
      <c r="AD123" s="814"/>
      <c r="AE123" s="815"/>
      <c r="AF123" s="816">
        <v>36787</v>
      </c>
      <c r="AG123" s="814"/>
      <c r="AH123" s="814"/>
      <c r="AI123" s="814"/>
      <c r="AJ123" s="815"/>
      <c r="AK123" s="816">
        <v>29468</v>
      </c>
      <c r="AL123" s="814"/>
      <c r="AM123" s="814"/>
      <c r="AN123" s="814"/>
      <c r="AO123" s="815"/>
      <c r="AP123" s="784">
        <v>0.2</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37.799999999999997</v>
      </c>
      <c r="BR123" s="862"/>
      <c r="BS123" s="862"/>
      <c r="BT123" s="862"/>
      <c r="BU123" s="862"/>
      <c r="BV123" s="862">
        <v>31.3</v>
      </c>
      <c r="BW123" s="862"/>
      <c r="BX123" s="862"/>
      <c r="BY123" s="862"/>
      <c r="BZ123" s="862"/>
      <c r="CA123" s="862">
        <v>29</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v>18678</v>
      </c>
      <c r="DH123" s="814"/>
      <c r="DI123" s="814"/>
      <c r="DJ123" s="814"/>
      <c r="DK123" s="815"/>
      <c r="DL123" s="816">
        <v>17373</v>
      </c>
      <c r="DM123" s="814"/>
      <c r="DN123" s="814"/>
      <c r="DO123" s="814"/>
      <c r="DP123" s="815"/>
      <c r="DQ123" s="816">
        <v>15100</v>
      </c>
      <c r="DR123" s="814"/>
      <c r="DS123" s="814"/>
      <c r="DT123" s="814"/>
      <c r="DU123" s="815"/>
      <c r="DV123" s="784">
        <v>0.1</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3962</v>
      </c>
      <c r="DH124" s="747"/>
      <c r="DI124" s="747"/>
      <c r="DJ124" s="747"/>
      <c r="DK124" s="748"/>
      <c r="DL124" s="749">
        <v>3610</v>
      </c>
      <c r="DM124" s="747"/>
      <c r="DN124" s="747"/>
      <c r="DO124" s="747"/>
      <c r="DP124" s="748"/>
      <c r="DQ124" s="749">
        <v>3128</v>
      </c>
      <c r="DR124" s="747"/>
      <c r="DS124" s="747"/>
      <c r="DT124" s="747"/>
      <c r="DU124" s="748"/>
      <c r="DV124" s="837">
        <v>0</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5512</v>
      </c>
      <c r="AB127" s="814"/>
      <c r="AC127" s="814"/>
      <c r="AD127" s="814"/>
      <c r="AE127" s="815"/>
      <c r="AF127" s="816">
        <v>6598</v>
      </c>
      <c r="AG127" s="814"/>
      <c r="AH127" s="814"/>
      <c r="AI127" s="814"/>
      <c r="AJ127" s="815"/>
      <c r="AK127" s="816">
        <v>1026</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108</v>
      </c>
      <c r="BG127" s="791"/>
      <c r="BH127" s="791"/>
      <c r="BI127" s="791"/>
      <c r="BJ127" s="791"/>
      <c r="BK127" s="791"/>
      <c r="BL127" s="792"/>
      <c r="BM127" s="790">
        <v>12.54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506352</v>
      </c>
      <c r="AB128" s="754"/>
      <c r="AC128" s="754"/>
      <c r="AD128" s="754"/>
      <c r="AE128" s="755"/>
      <c r="AF128" s="756">
        <v>468507</v>
      </c>
      <c r="AG128" s="754"/>
      <c r="AH128" s="754"/>
      <c r="AI128" s="754"/>
      <c r="AJ128" s="755"/>
      <c r="AK128" s="756">
        <v>527626</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108</v>
      </c>
      <c r="BG128" s="821"/>
      <c r="BH128" s="821"/>
      <c r="BI128" s="821"/>
      <c r="BJ128" s="821"/>
      <c r="BK128" s="821"/>
      <c r="BL128" s="822"/>
      <c r="BM128" s="820">
        <v>17.54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18683136</v>
      </c>
      <c r="AB129" s="814"/>
      <c r="AC129" s="814"/>
      <c r="AD129" s="814"/>
      <c r="AE129" s="815"/>
      <c r="AF129" s="816">
        <v>18703502</v>
      </c>
      <c r="AG129" s="814"/>
      <c r="AH129" s="814"/>
      <c r="AI129" s="814"/>
      <c r="AJ129" s="815"/>
      <c r="AK129" s="816">
        <v>18977692</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7.8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2477760</v>
      </c>
      <c r="AB130" s="814"/>
      <c r="AC130" s="814"/>
      <c r="AD130" s="814"/>
      <c r="AE130" s="815"/>
      <c r="AF130" s="816">
        <v>2607986</v>
      </c>
      <c r="AG130" s="814"/>
      <c r="AH130" s="814"/>
      <c r="AI130" s="814"/>
      <c r="AJ130" s="815"/>
      <c r="AK130" s="816">
        <v>2538927</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29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16205376</v>
      </c>
      <c r="AB131" s="747"/>
      <c r="AC131" s="747"/>
      <c r="AD131" s="747"/>
      <c r="AE131" s="748"/>
      <c r="AF131" s="749">
        <v>16095516</v>
      </c>
      <c r="AG131" s="747"/>
      <c r="AH131" s="747"/>
      <c r="AI131" s="747"/>
      <c r="AJ131" s="748"/>
      <c r="AK131" s="749">
        <v>16438765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8.6875710969999993</v>
      </c>
      <c r="AB132" s="770"/>
      <c r="AC132" s="770"/>
      <c r="AD132" s="770"/>
      <c r="AE132" s="771"/>
      <c r="AF132" s="772">
        <v>8.266668804</v>
      </c>
      <c r="AG132" s="770"/>
      <c r="AH132" s="770"/>
      <c r="AI132" s="770"/>
      <c r="AJ132" s="771"/>
      <c r="AK132" s="772">
        <v>6.5202100039999999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9.1999999999999993</v>
      </c>
      <c r="AB133" s="779"/>
      <c r="AC133" s="779"/>
      <c r="AD133" s="779"/>
      <c r="AE133" s="780"/>
      <c r="AF133" s="778">
        <v>8.6</v>
      </c>
      <c r="AG133" s="779"/>
      <c r="AH133" s="779"/>
      <c r="AI133" s="779"/>
      <c r="AJ133" s="780"/>
      <c r="AK133" s="778">
        <v>7.8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4483375</v>
      </c>
      <c r="L9" s="264">
        <v>57487</v>
      </c>
      <c r="M9" s="265">
        <v>72299</v>
      </c>
      <c r="N9" s="266">
        <v>-20.5</v>
      </c>
    </row>
    <row r="10" spans="1:16">
      <c r="A10" s="248"/>
      <c r="B10" s="244"/>
      <c r="C10" s="244"/>
      <c r="D10" s="244"/>
      <c r="E10" s="244"/>
      <c r="F10" s="244"/>
      <c r="G10" s="1163" t="s">
        <v>474</v>
      </c>
      <c r="H10" s="1164"/>
      <c r="I10" s="1164"/>
      <c r="J10" s="1165"/>
      <c r="K10" s="267">
        <v>613929</v>
      </c>
      <c r="L10" s="268">
        <v>7872</v>
      </c>
      <c r="M10" s="269">
        <v>5259</v>
      </c>
      <c r="N10" s="270">
        <v>49.7</v>
      </c>
    </row>
    <row r="11" spans="1:16" ht="13.5" customHeight="1">
      <c r="A11" s="248"/>
      <c r="B11" s="244"/>
      <c r="C11" s="244"/>
      <c r="D11" s="244"/>
      <c r="E11" s="244"/>
      <c r="F11" s="244"/>
      <c r="G11" s="1163" t="s">
        <v>475</v>
      </c>
      <c r="H11" s="1164"/>
      <c r="I11" s="1164"/>
      <c r="J11" s="1165"/>
      <c r="K11" s="267">
        <v>782178</v>
      </c>
      <c r="L11" s="268">
        <v>10029</v>
      </c>
      <c r="M11" s="269">
        <v>5513</v>
      </c>
      <c r="N11" s="270">
        <v>81.900000000000006</v>
      </c>
    </row>
    <row r="12" spans="1:16" ht="13.5" customHeight="1">
      <c r="A12" s="248"/>
      <c r="B12" s="244"/>
      <c r="C12" s="244"/>
      <c r="D12" s="244"/>
      <c r="E12" s="244"/>
      <c r="F12" s="244"/>
      <c r="G12" s="1163" t="s">
        <v>476</v>
      </c>
      <c r="H12" s="1164"/>
      <c r="I12" s="1164"/>
      <c r="J12" s="1165"/>
      <c r="K12" s="267">
        <v>74577</v>
      </c>
      <c r="L12" s="268">
        <v>956</v>
      </c>
      <c r="M12" s="269">
        <v>1180</v>
      </c>
      <c r="N12" s="270">
        <v>-19</v>
      </c>
    </row>
    <row r="13" spans="1:16" ht="13.5" customHeight="1">
      <c r="A13" s="248"/>
      <c r="B13" s="244"/>
      <c r="C13" s="244"/>
      <c r="D13" s="244"/>
      <c r="E13" s="244"/>
      <c r="F13" s="244"/>
      <c r="G13" s="1163" t="s">
        <v>477</v>
      </c>
      <c r="H13" s="1164"/>
      <c r="I13" s="1164"/>
      <c r="J13" s="1165"/>
      <c r="K13" s="267" t="s">
        <v>478</v>
      </c>
      <c r="L13" s="268" t="s">
        <v>478</v>
      </c>
      <c r="M13" s="269">
        <v>2</v>
      </c>
      <c r="N13" s="270" t="s">
        <v>478</v>
      </c>
    </row>
    <row r="14" spans="1:16" ht="13.5" customHeight="1">
      <c r="A14" s="248"/>
      <c r="B14" s="244"/>
      <c r="C14" s="244"/>
      <c r="D14" s="244"/>
      <c r="E14" s="244"/>
      <c r="F14" s="244"/>
      <c r="G14" s="1163" t="s">
        <v>479</v>
      </c>
      <c r="H14" s="1164"/>
      <c r="I14" s="1164"/>
      <c r="J14" s="1165"/>
      <c r="K14" s="267" t="s">
        <v>478</v>
      </c>
      <c r="L14" s="268" t="s">
        <v>478</v>
      </c>
      <c r="M14" s="269">
        <v>3170</v>
      </c>
      <c r="N14" s="270" t="s">
        <v>478</v>
      </c>
    </row>
    <row r="15" spans="1:16" ht="13.5" customHeight="1">
      <c r="A15" s="248"/>
      <c r="B15" s="244"/>
      <c r="C15" s="244"/>
      <c r="D15" s="244"/>
      <c r="E15" s="244"/>
      <c r="F15" s="244"/>
      <c r="G15" s="1163" t="s">
        <v>480</v>
      </c>
      <c r="H15" s="1164"/>
      <c r="I15" s="1164"/>
      <c r="J15" s="1165"/>
      <c r="K15" s="267">
        <v>208033</v>
      </c>
      <c r="L15" s="268">
        <v>2667</v>
      </c>
      <c r="M15" s="269">
        <v>1822</v>
      </c>
      <c r="N15" s="270">
        <v>46.4</v>
      </c>
    </row>
    <row r="16" spans="1:16">
      <c r="A16" s="248"/>
      <c r="B16" s="244"/>
      <c r="C16" s="244"/>
      <c r="D16" s="244"/>
      <c r="E16" s="244"/>
      <c r="F16" s="244"/>
      <c r="G16" s="1166" t="s">
        <v>481</v>
      </c>
      <c r="H16" s="1167"/>
      <c r="I16" s="1167"/>
      <c r="J16" s="1168"/>
      <c r="K16" s="268">
        <v>-618147</v>
      </c>
      <c r="L16" s="268">
        <v>-7926</v>
      </c>
      <c r="M16" s="269">
        <v>-7642</v>
      </c>
      <c r="N16" s="270">
        <v>3.7</v>
      </c>
    </row>
    <row r="17" spans="1:16">
      <c r="A17" s="248"/>
      <c r="B17" s="244"/>
      <c r="C17" s="244"/>
      <c r="D17" s="244"/>
      <c r="E17" s="244"/>
      <c r="F17" s="244"/>
      <c r="G17" s="1166" t="s">
        <v>165</v>
      </c>
      <c r="H17" s="1167"/>
      <c r="I17" s="1167"/>
      <c r="J17" s="1168"/>
      <c r="K17" s="268">
        <v>5543945</v>
      </c>
      <c r="L17" s="268">
        <v>71085</v>
      </c>
      <c r="M17" s="269">
        <v>81603</v>
      </c>
      <c r="N17" s="270">
        <v>-12.9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6.65</v>
      </c>
      <c r="L21" s="281">
        <v>7.96</v>
      </c>
      <c r="M21" s="282">
        <v>-1.31</v>
      </c>
      <c r="N21" s="249"/>
      <c r="O21" s="283"/>
      <c r="P21" s="279"/>
    </row>
    <row r="22" spans="1:16" s="284" customFormat="1">
      <c r="A22" s="279"/>
      <c r="B22" s="249"/>
      <c r="C22" s="249"/>
      <c r="D22" s="249"/>
      <c r="E22" s="249"/>
      <c r="F22" s="249"/>
      <c r="G22" s="1160" t="s">
        <v>487</v>
      </c>
      <c r="H22" s="1161"/>
      <c r="I22" s="1161"/>
      <c r="J22" s="1162"/>
      <c r="K22" s="285">
        <v>102</v>
      </c>
      <c r="L22" s="286">
        <v>98.3</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2986241</v>
      </c>
      <c r="L32" s="294">
        <v>38290</v>
      </c>
      <c r="M32" s="295">
        <v>50969</v>
      </c>
      <c r="N32" s="296">
        <v>-24.9</v>
      </c>
    </row>
    <row r="33" spans="1:16" ht="13.5" customHeight="1">
      <c r="A33" s="248"/>
      <c r="B33" s="244"/>
      <c r="C33" s="244"/>
      <c r="D33" s="244"/>
      <c r="E33" s="244"/>
      <c r="F33" s="244"/>
      <c r="G33" s="1151" t="s">
        <v>492</v>
      </c>
      <c r="H33" s="1152"/>
      <c r="I33" s="1152"/>
      <c r="J33" s="1153"/>
      <c r="K33" s="294" t="s">
        <v>478</v>
      </c>
      <c r="L33" s="294" t="s">
        <v>478</v>
      </c>
      <c r="M33" s="295" t="s">
        <v>478</v>
      </c>
      <c r="N33" s="296" t="s">
        <v>478</v>
      </c>
    </row>
    <row r="34" spans="1:16" ht="27" customHeight="1">
      <c r="A34" s="248"/>
      <c r="B34" s="244"/>
      <c r="C34" s="244"/>
      <c r="D34" s="244"/>
      <c r="E34" s="244"/>
      <c r="F34" s="244"/>
      <c r="G34" s="1151" t="s">
        <v>493</v>
      </c>
      <c r="H34" s="1152"/>
      <c r="I34" s="1152"/>
      <c r="J34" s="1153"/>
      <c r="K34" s="294" t="s">
        <v>478</v>
      </c>
      <c r="L34" s="294" t="s">
        <v>478</v>
      </c>
      <c r="M34" s="295">
        <v>29</v>
      </c>
      <c r="N34" s="296" t="s">
        <v>478</v>
      </c>
    </row>
    <row r="35" spans="1:16" ht="27" customHeight="1">
      <c r="A35" s="248"/>
      <c r="B35" s="244"/>
      <c r="C35" s="244"/>
      <c r="D35" s="244"/>
      <c r="E35" s="244"/>
      <c r="F35" s="244"/>
      <c r="G35" s="1151" t="s">
        <v>494</v>
      </c>
      <c r="H35" s="1152"/>
      <c r="I35" s="1152"/>
      <c r="J35" s="1153"/>
      <c r="K35" s="294">
        <v>917419</v>
      </c>
      <c r="L35" s="294">
        <v>11763</v>
      </c>
      <c r="M35" s="295">
        <v>14294</v>
      </c>
      <c r="N35" s="296">
        <v>-17.7</v>
      </c>
    </row>
    <row r="36" spans="1:16" ht="27" customHeight="1">
      <c r="A36" s="248"/>
      <c r="B36" s="244"/>
      <c r="C36" s="244"/>
      <c r="D36" s="244"/>
      <c r="E36" s="244"/>
      <c r="F36" s="244"/>
      <c r="G36" s="1151" t="s">
        <v>495</v>
      </c>
      <c r="H36" s="1152"/>
      <c r="I36" s="1152"/>
      <c r="J36" s="1153"/>
      <c r="K36" s="294">
        <v>186111</v>
      </c>
      <c r="L36" s="294">
        <v>2386</v>
      </c>
      <c r="M36" s="295">
        <v>1493</v>
      </c>
      <c r="N36" s="296">
        <v>59.8</v>
      </c>
    </row>
    <row r="37" spans="1:16" ht="13.5" customHeight="1">
      <c r="A37" s="248"/>
      <c r="B37" s="244"/>
      <c r="C37" s="244"/>
      <c r="D37" s="244"/>
      <c r="E37" s="244"/>
      <c r="F37" s="244"/>
      <c r="G37" s="1151" t="s">
        <v>496</v>
      </c>
      <c r="H37" s="1152"/>
      <c r="I37" s="1152"/>
      <c r="J37" s="1153"/>
      <c r="K37" s="294">
        <v>48624</v>
      </c>
      <c r="L37" s="294">
        <v>623</v>
      </c>
      <c r="M37" s="295">
        <v>1584</v>
      </c>
      <c r="N37" s="296">
        <v>-60.7</v>
      </c>
    </row>
    <row r="38" spans="1:16" ht="27" customHeight="1">
      <c r="A38" s="248"/>
      <c r="B38" s="244"/>
      <c r="C38" s="244"/>
      <c r="D38" s="244"/>
      <c r="E38" s="244"/>
      <c r="F38" s="244"/>
      <c r="G38" s="1154" t="s">
        <v>497</v>
      </c>
      <c r="H38" s="1155"/>
      <c r="I38" s="1155"/>
      <c r="J38" s="1156"/>
      <c r="K38" s="297" t="s">
        <v>478</v>
      </c>
      <c r="L38" s="297" t="s">
        <v>478</v>
      </c>
      <c r="M38" s="298">
        <v>4</v>
      </c>
      <c r="N38" s="299" t="s">
        <v>478</v>
      </c>
      <c r="O38" s="293"/>
    </row>
    <row r="39" spans="1:16">
      <c r="A39" s="248"/>
      <c r="B39" s="244"/>
      <c r="C39" s="244"/>
      <c r="D39" s="244"/>
      <c r="E39" s="244"/>
      <c r="F39" s="244"/>
      <c r="G39" s="1154" t="s">
        <v>498</v>
      </c>
      <c r="H39" s="1155"/>
      <c r="I39" s="1155"/>
      <c r="J39" s="1156"/>
      <c r="K39" s="300">
        <v>-527626</v>
      </c>
      <c r="L39" s="300">
        <v>-6765</v>
      </c>
      <c r="M39" s="301">
        <v>-4432</v>
      </c>
      <c r="N39" s="302">
        <v>52.6</v>
      </c>
      <c r="O39" s="293"/>
    </row>
    <row r="40" spans="1:16" ht="27" customHeight="1">
      <c r="A40" s="248"/>
      <c r="B40" s="244"/>
      <c r="C40" s="244"/>
      <c r="D40" s="244"/>
      <c r="E40" s="244"/>
      <c r="F40" s="244"/>
      <c r="G40" s="1151" t="s">
        <v>499</v>
      </c>
      <c r="H40" s="1152"/>
      <c r="I40" s="1152"/>
      <c r="J40" s="1153"/>
      <c r="K40" s="300">
        <v>-2538927</v>
      </c>
      <c r="L40" s="300">
        <v>-32555</v>
      </c>
      <c r="M40" s="301">
        <v>-44638</v>
      </c>
      <c r="N40" s="302">
        <v>-27.1</v>
      </c>
      <c r="O40" s="293"/>
    </row>
    <row r="41" spans="1:16">
      <c r="A41" s="248"/>
      <c r="B41" s="244"/>
      <c r="C41" s="244"/>
      <c r="D41" s="244"/>
      <c r="E41" s="244"/>
      <c r="F41" s="244"/>
      <c r="G41" s="1157" t="s">
        <v>276</v>
      </c>
      <c r="H41" s="1158"/>
      <c r="I41" s="1158"/>
      <c r="J41" s="1159"/>
      <c r="K41" s="294">
        <v>1071842</v>
      </c>
      <c r="L41" s="300">
        <v>13743</v>
      </c>
      <c r="M41" s="301">
        <v>19303</v>
      </c>
      <c r="N41" s="302">
        <v>-28.8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3030487</v>
      </c>
      <c r="J51" s="320">
        <v>38441</v>
      </c>
      <c r="K51" s="321">
        <v>-17.100000000000001</v>
      </c>
      <c r="L51" s="322">
        <v>47569</v>
      </c>
      <c r="M51" s="323">
        <v>-28.9</v>
      </c>
      <c r="N51" s="324">
        <v>11.8</v>
      </c>
    </row>
    <row r="52" spans="1:14">
      <c r="A52" s="248"/>
      <c r="B52" s="244"/>
      <c r="C52" s="244"/>
      <c r="D52" s="244"/>
      <c r="E52" s="244"/>
      <c r="F52" s="244"/>
      <c r="G52" s="325"/>
      <c r="H52" s="326" t="s">
        <v>510</v>
      </c>
      <c r="I52" s="327">
        <v>1175057</v>
      </c>
      <c r="J52" s="328">
        <v>14905</v>
      </c>
      <c r="K52" s="329">
        <v>-60.2</v>
      </c>
      <c r="L52" s="330">
        <v>26255</v>
      </c>
      <c r="M52" s="331">
        <v>-27.7</v>
      </c>
      <c r="N52" s="332">
        <v>-32.5</v>
      </c>
    </row>
    <row r="53" spans="1:14">
      <c r="A53" s="248"/>
      <c r="B53" s="244"/>
      <c r="C53" s="244"/>
      <c r="D53" s="244"/>
      <c r="E53" s="244"/>
      <c r="F53" s="244"/>
      <c r="G53" s="310" t="s">
        <v>511</v>
      </c>
      <c r="H53" s="311"/>
      <c r="I53" s="319">
        <v>2996510</v>
      </c>
      <c r="J53" s="320">
        <v>38137</v>
      </c>
      <c r="K53" s="321">
        <v>-0.8</v>
      </c>
      <c r="L53" s="322">
        <v>50880</v>
      </c>
      <c r="M53" s="323">
        <v>7</v>
      </c>
      <c r="N53" s="324">
        <v>-7.8</v>
      </c>
    </row>
    <row r="54" spans="1:14">
      <c r="A54" s="248"/>
      <c r="B54" s="244"/>
      <c r="C54" s="244"/>
      <c r="D54" s="244"/>
      <c r="E54" s="244"/>
      <c r="F54" s="244"/>
      <c r="G54" s="325"/>
      <c r="H54" s="326" t="s">
        <v>510</v>
      </c>
      <c r="I54" s="327">
        <v>1626699</v>
      </c>
      <c r="J54" s="328">
        <v>20703</v>
      </c>
      <c r="K54" s="329">
        <v>38.9</v>
      </c>
      <c r="L54" s="330">
        <v>26879</v>
      </c>
      <c r="M54" s="331">
        <v>2.4</v>
      </c>
      <c r="N54" s="332">
        <v>36.5</v>
      </c>
    </row>
    <row r="55" spans="1:14">
      <c r="A55" s="248"/>
      <c r="B55" s="244"/>
      <c r="C55" s="244"/>
      <c r="D55" s="244"/>
      <c r="E55" s="244"/>
      <c r="F55" s="244"/>
      <c r="G55" s="310" t="s">
        <v>512</v>
      </c>
      <c r="H55" s="311"/>
      <c r="I55" s="319">
        <v>5358155</v>
      </c>
      <c r="J55" s="320">
        <v>68244</v>
      </c>
      <c r="K55" s="321">
        <v>78.900000000000006</v>
      </c>
      <c r="L55" s="322">
        <v>63956</v>
      </c>
      <c r="M55" s="323">
        <v>25.7</v>
      </c>
      <c r="N55" s="324">
        <v>53.2</v>
      </c>
    </row>
    <row r="56" spans="1:14">
      <c r="A56" s="248"/>
      <c r="B56" s="244"/>
      <c r="C56" s="244"/>
      <c r="D56" s="244"/>
      <c r="E56" s="244"/>
      <c r="F56" s="244"/>
      <c r="G56" s="325"/>
      <c r="H56" s="326" t="s">
        <v>510</v>
      </c>
      <c r="I56" s="327">
        <v>2749633</v>
      </c>
      <c r="J56" s="328">
        <v>35020</v>
      </c>
      <c r="K56" s="329">
        <v>69.2</v>
      </c>
      <c r="L56" s="330">
        <v>29239</v>
      </c>
      <c r="M56" s="331">
        <v>8.8000000000000007</v>
      </c>
      <c r="N56" s="332">
        <v>60.4</v>
      </c>
    </row>
    <row r="57" spans="1:14">
      <c r="A57" s="248"/>
      <c r="B57" s="244"/>
      <c r="C57" s="244"/>
      <c r="D57" s="244"/>
      <c r="E57" s="244"/>
      <c r="F57" s="244"/>
      <c r="G57" s="310" t="s">
        <v>513</v>
      </c>
      <c r="H57" s="311"/>
      <c r="I57" s="319">
        <v>8428704</v>
      </c>
      <c r="J57" s="320">
        <v>107648</v>
      </c>
      <c r="K57" s="321">
        <v>57.7</v>
      </c>
      <c r="L57" s="322">
        <v>66255</v>
      </c>
      <c r="M57" s="323">
        <v>3.6</v>
      </c>
      <c r="N57" s="324">
        <v>54.1</v>
      </c>
    </row>
    <row r="58" spans="1:14">
      <c r="A58" s="248"/>
      <c r="B58" s="244"/>
      <c r="C58" s="244"/>
      <c r="D58" s="244"/>
      <c r="E58" s="244"/>
      <c r="F58" s="244"/>
      <c r="G58" s="325"/>
      <c r="H58" s="326" t="s">
        <v>510</v>
      </c>
      <c r="I58" s="327">
        <v>3079730</v>
      </c>
      <c r="J58" s="328">
        <v>39333</v>
      </c>
      <c r="K58" s="329">
        <v>12.3</v>
      </c>
      <c r="L58" s="330">
        <v>31822</v>
      </c>
      <c r="M58" s="331">
        <v>8.8000000000000007</v>
      </c>
      <c r="N58" s="332">
        <v>3.5</v>
      </c>
    </row>
    <row r="59" spans="1:14">
      <c r="A59" s="248"/>
      <c r="B59" s="244"/>
      <c r="C59" s="244"/>
      <c r="D59" s="244"/>
      <c r="E59" s="244"/>
      <c r="F59" s="244"/>
      <c r="G59" s="310" t="s">
        <v>514</v>
      </c>
      <c r="H59" s="311"/>
      <c r="I59" s="319">
        <v>6397094</v>
      </c>
      <c r="J59" s="320">
        <v>82025</v>
      </c>
      <c r="K59" s="321">
        <v>-23.8</v>
      </c>
      <c r="L59" s="322">
        <v>92247</v>
      </c>
      <c r="M59" s="323">
        <v>39.200000000000003</v>
      </c>
      <c r="N59" s="324">
        <v>-63</v>
      </c>
    </row>
    <row r="60" spans="1:14">
      <c r="A60" s="248"/>
      <c r="B60" s="244"/>
      <c r="C60" s="244"/>
      <c r="D60" s="244"/>
      <c r="E60" s="244"/>
      <c r="F60" s="244"/>
      <c r="G60" s="325"/>
      <c r="H60" s="326" t="s">
        <v>510</v>
      </c>
      <c r="I60" s="333">
        <v>2984749</v>
      </c>
      <c r="J60" s="328">
        <v>38271</v>
      </c>
      <c r="K60" s="329">
        <v>-2.7</v>
      </c>
      <c r="L60" s="330">
        <v>37204</v>
      </c>
      <c r="M60" s="331">
        <v>16.899999999999999</v>
      </c>
      <c r="N60" s="332">
        <v>-19.600000000000001</v>
      </c>
    </row>
    <row r="61" spans="1:14">
      <c r="A61" s="248"/>
      <c r="B61" s="244"/>
      <c r="C61" s="244"/>
      <c r="D61" s="244"/>
      <c r="E61" s="244"/>
      <c r="F61" s="244"/>
      <c r="G61" s="310" t="s">
        <v>515</v>
      </c>
      <c r="H61" s="334"/>
      <c r="I61" s="335">
        <v>5242190</v>
      </c>
      <c r="J61" s="336">
        <v>66899</v>
      </c>
      <c r="K61" s="337">
        <v>19</v>
      </c>
      <c r="L61" s="338">
        <v>64181</v>
      </c>
      <c r="M61" s="339">
        <v>9.3000000000000007</v>
      </c>
      <c r="N61" s="324">
        <v>9.6999999999999993</v>
      </c>
    </row>
    <row r="62" spans="1:14">
      <c r="A62" s="248"/>
      <c r="B62" s="244"/>
      <c r="C62" s="244"/>
      <c r="D62" s="244"/>
      <c r="E62" s="244"/>
      <c r="F62" s="244"/>
      <c r="G62" s="325"/>
      <c r="H62" s="326" t="s">
        <v>510</v>
      </c>
      <c r="I62" s="327">
        <v>2323174</v>
      </c>
      <c r="J62" s="328">
        <v>29646</v>
      </c>
      <c r="K62" s="329">
        <v>11.5</v>
      </c>
      <c r="L62" s="330">
        <v>30280</v>
      </c>
      <c r="M62" s="331">
        <v>1.8</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9.5399999999999991</v>
      </c>
      <c r="G47" s="12">
        <v>9.7899999999999991</v>
      </c>
      <c r="H47" s="12">
        <v>10.67</v>
      </c>
      <c r="I47" s="12">
        <v>13.92</v>
      </c>
      <c r="J47" s="13">
        <v>13.73</v>
      </c>
    </row>
    <row r="48" spans="2:10" ht="57.75" customHeight="1">
      <c r="B48" s="14"/>
      <c r="C48" s="1171" t="s">
        <v>4</v>
      </c>
      <c r="D48" s="1171"/>
      <c r="E48" s="1172"/>
      <c r="F48" s="15">
        <v>10.74</v>
      </c>
      <c r="G48" s="16">
        <v>11.41</v>
      </c>
      <c r="H48" s="16">
        <v>9.02</v>
      </c>
      <c r="I48" s="16">
        <v>3.48</v>
      </c>
      <c r="J48" s="17">
        <v>7.77</v>
      </c>
    </row>
    <row r="49" spans="2:10" ht="57.75" customHeight="1" thickBot="1">
      <c r="B49" s="18"/>
      <c r="C49" s="1173" t="s">
        <v>5</v>
      </c>
      <c r="D49" s="1173"/>
      <c r="E49" s="1174"/>
      <c r="F49" s="19">
        <v>4.72</v>
      </c>
      <c r="G49" s="20">
        <v>0.84</v>
      </c>
      <c r="H49" s="20">
        <v>0.44</v>
      </c>
      <c r="I49" s="20" t="s">
        <v>522</v>
      </c>
      <c r="J49" s="21">
        <v>4.54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2017-05-11T11:23:52Z</cp:lastPrinted>
  <dcterms:created xsi:type="dcterms:W3CDTF">2017-02-15T16:05:42Z</dcterms:created>
  <dcterms:modified xsi:type="dcterms:W3CDTF">2017-05-23T02:23:01Z</dcterms:modified>
</cp:coreProperties>
</file>