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DG43" i="9"/>
  <c r="DG42" i="9"/>
  <c r="DG41" i="9"/>
  <c r="DG40" i="9"/>
  <c r="DG39" i="9"/>
  <c r="DG38" i="9"/>
  <c r="DG37" i="9"/>
  <c r="DG36" i="9"/>
  <c r="DG35" i="9"/>
  <c r="DG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AM35" i="9"/>
  <c r="C35" i="9"/>
  <c r="AM34" i="9"/>
  <c r="C34" i="9"/>
  <c r="U34" i="9" s="1"/>
  <c r="U35" i="9" s="1"/>
  <c r="U36" i="9" s="1"/>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<sst xmlns="http://schemas.openxmlformats.org/spreadsheetml/2006/main" count="1063" uniqueCount="587">
  <si>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</si>
  <si>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</si>
  <si>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</si>
  <si>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</si>
  <si>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</si>
  <si>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</si>
  <si>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</si>
  <si>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</si>
  <si>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</si>
  <si>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</si>
  <si>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</si>
  <si>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</si>
  <si>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</si>
  <si>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</si>
  <si>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</si>
  <si>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</si>
  <si>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</si>
  <si>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</si>
  <si>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</si>
  <si>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</si>
  <si>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</si>
  <si>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</si>
  <si>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</si>
  <si>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</si>
  <si>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</si>
  <si>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</si>
  <si>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</si>
  <si>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</si>
  <si>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</si>
  <si>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</si>
  <si>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</si>
  <si>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</si>
  <si>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</si>
  <si>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</si>
  <si>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</si>
  <si>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</si>
  <si>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</si>
  <si>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</si>
  <si>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</si>
  <si>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</si>
  <si>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</si>
  <si>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</si>
  <si>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</si>
  <si>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</si>
  <si>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</si>
  <si>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</si>
  <si>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</si>
  <si>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</si>
  <si>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</si>
  <si>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</si>
  <si>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</si>
  <si>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</si>
  <si>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</si>
  <si>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</si>
  <si>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</si>
  <si>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</si>
  <si>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</si>
  <si>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</si>
  <si>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</si>
  <si>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</si>
  <si>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</si>
  <si>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</si>
  <si>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</si>
  <si>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</si>
  <si>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</si>
  <si>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</si>
  <si>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</si>
  <si>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</si>
  <si>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</si>
  <si>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</si>
  <si>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</si>
  <si>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</si>
  <si>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</si>
  <si>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</si>
  <si>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</si>
  <si>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</si>
  <si>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</si>
  <si>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</si>
  <si>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</si>
  <si>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</si>
  <si>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</si>
  <si>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相馬市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</si>
  <si>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</si>
  <si>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</si>
  <si>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</si>
  <si>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</si>
  <si>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</si>
  <si>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</si>
  <si>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</si>
  <si>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</si>
  <si>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</si>
  <si>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</si>
  <si>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</si>
  <si>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</si>
  <si>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</si>
  <si>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</si>
  <si>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</si>
  <si>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</si>
  <si>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</si>
  <si>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</si>
  <si>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</si>
  <si>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</si>
  <si>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</si>
  <si>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</si>
  <si>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</si>
  <si>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</si>
  <si>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</si>
  <si>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</si>
  <si>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</si>
  <si>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</si>
  <si>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</si>
  <si>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</si>
  <si>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</si>
  <si>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</si>
  <si>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</si>
  <si>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</si>
  <si>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</si>
  <si>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</si>
  <si>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</si>
  <si>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</si>
  <si>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</si>
  <si>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</si>
  <si>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</si>
  <si>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</si>
  <si>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</si>
  <si>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</si>
  <si>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</si>
  <si>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</si>
  <si>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</si>
  <si>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</si>
  <si>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</si>
  <si>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</si>
  <si>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</si>
  <si>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</si>
  <si>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</si>
  <si>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</si>
  <si>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</si>
  <si>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</si>
  <si>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</si>
  <si>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</si>
  <si>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</si>
  <si>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</si>
  <si>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</si>
  <si>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</si>
  <si>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</si>
  <si>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</si>
  <si>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</si>
  <si>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</si>
  <si>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</si>
  <si>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</si>
  <si>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</si>
  <si>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</si>
  <si>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</si>
  <si>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</si>
  <si>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</si>
  <si>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</si>
  <si>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</si>
  <si>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</si>
  <si>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</si>
  <si>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</si>
  <si>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</si>
  <si>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</si>
  <si>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</si>
  <si>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</si>
  <si>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</si>
  <si>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</si>
  <si>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</si>
  <si>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</si>
  <si>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</si>
  <si>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</si>
  <si>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</si>
  <si>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</si>
  <si>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</si>
  <si>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</si>
  <si>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</si>
  <si>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</si>
  <si>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</si>
  <si>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</si>
  <si>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</si>
  <si>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</si>
  <si>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</si>
  <si>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</si>
  <si>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</si>
  <si>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</si>
  <si>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</si>
  <si>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</si>
  <si>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</si>
  <si>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</si>
  <si>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</si>
  <si>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</si>
  <si>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</si>
  <si>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</si>
  <si>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</si>
  <si>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福島県相馬市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</si>
  <si>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</si>
  <si>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</si>
  <si>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</si>
  <si>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</si>
  <si>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</si>
  <si>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</si>
  <si>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</si>
  <si>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</si>
  <si>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</si>
  <si>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</si>
  <si>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</si>
  <si>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</si>
  <si>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</si>
  <si>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</si>
  <si>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</si>
  <si>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</si>
  <si>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</si>
  <si>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</si>
  <si>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</si>
  <si>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</si>
  <si>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</si>
  <si>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</si>
  <si>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</si>
  <si>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</si>
  <si>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</si>
  <si>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</si>
  <si>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</si>
  <si>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</si>
  <si>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</si>
  <si>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</si>
  <si>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</si>
  <si>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</si>
  <si>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</si>
  <si>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</si>
  <si>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</si>
  <si>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</si>
  <si>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</si>
  <si>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</si>
  <si>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</si>
  <si>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</si>
  <si>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</si>
  <si>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</si>
  <si>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</si>
  <si>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</si>
  <si>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</si>
  <si>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</si>
  <si>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</si>
  <si>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</si>
  <si>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</si>
  <si>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</si>
  <si>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</si>
  <si>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</si>
  <si>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</si>
  <si>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</si>
  <si>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</si>
  <si>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</si>
  <si>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</si>
  <si>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</si>
  <si>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</si>
  <si>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</si>
  <si>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</si>
  <si>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</si>
  <si>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</si>
  <si>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</si>
  <si>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</si>
  <si>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</si>
  <si>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</si>
  <si>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</si>
  <si>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</si>
  <si>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</si>
  <si>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</si>
  <si>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</si>
  <si>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</si>
  <si>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</si>
  <si>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</si>
  <si>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</si>
  <si>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</si>
  <si>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</si>
  <si>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</si>
  <si>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</si>
  <si>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</si>
  <si>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</si>
  <si>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</si>
  <si>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</si>
  <si>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</si>
  <si>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</si>
  <si>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</si>
  <si>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</si>
  <si>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</si>
  <si>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</si>
  <si>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</si>
  <si>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</si>
  <si>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</si>
  <si>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</si>
  <si>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</si>
  <si>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</si>
  <si>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</si>
  <si>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</si>
  <si>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</si>
  <si>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</si>
  <si>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</si>
  <si>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</si>
  <si>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</si>
  <si>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</si>
  <si>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</si>
  <si>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</si>
  <si>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</si>
  <si>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</si>
  <si>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</si>
  <si>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</si>
  <si>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</si>
  <si>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</si>
  <si>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</si>
  <si>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</si>
  <si>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</si>
  <si>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</si>
  <si>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</si>
  <si>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</si>
  <si>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</si>
  <si>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</si>
  <si>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</si>
  <si>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</si>
  <si>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</si>
  <si>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</si>
  <si>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</si>
  <si>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</si>
  <si>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</si>
  <si>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</si>
  <si>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</si>
  <si>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</si>
  <si>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</si>
  <si>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</si>
  <si>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</si>
  <si>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</si>
  <si>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</si>
  <si>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</si>
  <si>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</si>
  <si>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</si>
  <si>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</si>
  <si>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</si>
  <si>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</si>
  <si>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</si>
  <si>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</si>
  <si>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</si>
  <si>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</si>
  <si>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</si>
  <si>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</si>
  <si>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福島県相馬市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</si>
  <si>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</si>
  <si>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</si>
  <si>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</si>
  <si>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</si>
  <si>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</si>
  <si>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</si>
  <si>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</si>
  <si>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</si>
  <si>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</si>
  <si>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</si>
  <si>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</si>
  <si>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</si>
  <si>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</si>
  <si>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</si>
  <si>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</si>
  <si>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</si>
  <si>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</si>
  <si>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</si>
  <si>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</si>
  <si>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</si>
  <si>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光陽地区造成事業特別会計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</si>
  <si>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</si>
  <si>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</si>
  <si>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</si>
  <si>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</si>
  <si>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</si>
  <si>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</si>
  <si>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</si>
  <si>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</si>
  <si>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</si>
  <si>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</si>
  <si>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</si>
  <si>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</si>
  <si>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</si>
  <si>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</si>
  <si>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</si>
  <si>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</si>
  <si>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</si>
  <si>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</si>
  <si>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</si>
  <si>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</si>
  <si>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</si>
  <si>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</si>
  <si>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</si>
  <si>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</si>
  <si>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</si>
  <si>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</si>
  <si>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</si>
  <si>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</si>
  <si>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</si>
  <si>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</si>
  <si>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</si>
  <si>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</si>
  <si>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</si>
  <si>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</si>
  <si>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</si>
  <si>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</si>
  <si>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</si>
  <si>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</si>
  <si>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</si>
  <si>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</si>
  <si>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</si>
  <si>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</si>
  <si>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</si>
  <si>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</si>
  <si>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</si>
  <si>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</si>
  <si>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</si>
  <si>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</si>
  <si>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</si>
  <si>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</si>
  <si>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</si>
  <si>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</si>
  <si>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</si>
  <si>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</si>
  <si>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</si>
  <si>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</si>
  <si>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</si>
  <si>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</si>
  <si>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</si>
  <si>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</si>
  <si>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</si>
  <si>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</si>
  <si>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</si>
  <si>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</si>
  <si>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</si>
  <si>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</si>
  <si>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</si>
  <si>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</si>
  <si>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</si>
  <si>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</si>
  <si>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</si>
  <si>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</si>
  <si>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</si>
  <si>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</si>
  <si>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</si>
  <si>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</si>
  <si>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</si>
  <si>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</si>
  <si>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</si>
  <si>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</si>
  <si>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</si>
  <si>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</si>
  <si>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</si>
  <si>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</si>
  <si>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</si>
  <si>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</si>
  <si>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</si>
  <si>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</si>
  <si>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</si>
  <si>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</si>
  <si>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</si>
  <si>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</si>
  <si>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</si>
  <si>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</si>
  <si>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</si>
  <si>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</si>
  <si>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</si>
  <si>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</si>
  <si>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</si>
  <si>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</si>
  <si>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</si>
  <si>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</si>
  <si>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</si>
  <si>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</si>
  <si>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</si>
  <si>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</si>
  <si>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</si>
  <si>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</si>
  <si>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</si>
  <si>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</si>
  <si>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</si>
  <si>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</si>
  <si>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</si>
  <si>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</si>
  <si>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</si>
  <si>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</si>
  <si>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</si>
  <si>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</si>
  <si>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</si>
  <si>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</si>
  <si>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</si>
  <si>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</si>
  <si>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</si>
  <si>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</si>
  <si>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</si>
  <si>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</si>
  <si>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</si>
  <si>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</si>
  <si>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</si>
  <si>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</si>
  <si>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</si>
  <si>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</si>
  <si>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</si>
  <si>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</si>
  <si>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</si>
  <si>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</si>
  <si>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</si>
  <si>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</si>
  <si>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</si>
  <si>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</si>
  <si>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</si>
  <si>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</si>
  <si>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</si>
  <si>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</si>
  <si>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</si>
  <si>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</si>
  <si>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</si>
  <si>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</si>
  <si>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</si>
  <si>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</si>
  <si>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</si>
  <si>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</si>
  <si>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</si>
  <si>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</si>
  <si>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</si>
  <si>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</si>
  <si>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</si>
  <si>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</si>
  <si>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</si>
  <si>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</si>
  <si>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</si>
  <si>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</si>
  <si>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</si>
  <si>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</si>
  <si>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</si>
  <si>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</si>
  <si>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3.67</t>
  </si>
  <si>
    <t>▲ 17.36</t>
  </si>
  <si>
    <t>▲ 3.42</t>
  </si>
  <si>
    <t>一般会計</t>
  </si>
  <si>
    <t>国民健康保険特別会計</t>
  </si>
  <si>
    <t>介護保険特別会計</t>
  </si>
  <si>
    <t>公共下水道事業特別会計</t>
  </si>
  <si>
    <t>▲ 1.51</t>
  </si>
  <si>
    <t>光陽地区造成事業特別会計</t>
  </si>
  <si>
    <t>農業集落排水事業特別会計</t>
  </si>
  <si>
    <t>後期高齢者医療特別会計</t>
  </si>
  <si>
    <t>その他会計（赤字）</t>
  </si>
  <si>
    <t>その他会計（黒字）</t>
  </si>
  <si>
    <t>相馬地方広域水道企業団水道事業会計</t>
  </si>
  <si>
    <t>福島県後期高齢者医療広域連合一般会計</t>
  </si>
  <si>
    <t>福島県後期高齢者医療広域連合後期高齢者医療特別会計</t>
  </si>
  <si>
    <t>相馬地方広域市町村圏組合一般会計</t>
  </si>
  <si>
    <t>相馬地方広域市町村圏組合看護専門学校特別会計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</si>
  <si>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</si>
  <si>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</si>
  <si>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</si>
  <si>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</si>
  <si>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</si>
  <si>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相馬市振興公社</t>
  </si>
  <si>
    <t>相馬総合卸売市場</t>
  </si>
  <si>
    <t>相馬リサイクルセンター</t>
  </si>
  <si>
    <t>相馬地方土地開発公社</t>
  </si>
  <si>
    <t>法非適用企業</t>
  </si>
  <si>
    <t>相馬地方広域水道企業団水道事業会計</t>
    <rPh sb="0" eb="2">
      <t>ソウマ</t>
    </rPh>
    <rPh sb="2" eb="4">
      <t>チホウ</t>
    </rPh>
    <rPh sb="4" eb="6">
      <t>コウイキ</t>
    </rPh>
    <rPh sb="6" eb="8">
      <t>スイドウ</t>
    </rPh>
    <rPh sb="8" eb="10">
      <t>キギョウ</t>
    </rPh>
    <rPh sb="10" eb="11">
      <t>ダン</t>
    </rPh>
    <rPh sb="11" eb="13">
      <t>スイドウ</t>
    </rPh>
    <rPh sb="13" eb="15">
      <t>ジギョウ</t>
    </rPh>
    <rPh sb="15" eb="17">
      <t>カイケイ</t>
    </rPh>
    <phoneticPr fontId="2"/>
  </si>
  <si>
    <t>福島県後期高齢者医療広域連合一般会計</t>
    <rPh sb="0" eb="3">
      <t>フクシマケン</t>
    </rPh>
    <rPh sb="3" eb="5">
      <t>コウキ</t>
    </rPh>
    <rPh sb="5" eb="7">
      <t>コウレイ</t>
    </rPh>
    <rPh sb="7" eb="8">
      <t>モノ</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</si>
  <si>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モノ</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</si>
  <si>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相馬地方広域市町村圏組合一般会計</t>
    <rPh sb="0" eb="2">
      <t>ソウマ</t>
    </rPh>
    <rPh sb="2" eb="4">
      <t>チホウ</t>
    </rPh>
    <rPh sb="4" eb="6">
      <t>コウイキ</t>
    </rPh>
    <rPh sb="6" eb="12">
      <t>シチョウソンケンクミアイ</t>
    </rPh>
    <rPh sb="12" eb="14">
      <t>イッパン</t>
    </rPh>
    <rPh sb="14" eb="16">
      <t>カイケイ</t>
    </rPh>
    <phoneticPr fontId="2"/>
  </si>
  <si>
    <t>相馬地方広域市町村圏組合看護専門学校特別会計</t>
    <rPh sb="0" eb="2">
      <t>ソウマ</t>
    </rPh>
    <rPh sb="2" eb="4">
      <t>チホウ</t>
    </rPh>
    <rPh sb="4" eb="12">
      <t>コウイキシチョウソンケンクミアイ</t>
    </rPh>
    <rPh sb="12" eb="14">
      <t>カンゴ</t>
    </rPh>
    <rPh sb="14" eb="16">
      <t>センモン</t>
    </rPh>
    <rPh sb="16" eb="18">
      <t>ガッコウ</t>
    </rPh>
    <rPh sb="18" eb="20">
      <t>トクベツ</t>
    </rPh>
    <rPh sb="20" eb="22">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</si>
  <si>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</si>
  <si>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12" eb="14">
      <t>ショウボウ</t>
    </rPh>
    <rPh sb="14" eb="16">
      <t>ホショウ</t>
    </rPh>
    <rPh sb="16" eb="17">
      <t>トウ</t>
    </rPh>
    <rPh sb="17" eb="19">
      <t>トクベツ</t>
    </rPh>
    <rPh sb="19" eb="21">
      <t>カイケイ</t>
    </rPh>
    <phoneticPr fontId="2"/>
  </si>
  <si>
    <t>福島県市町村総合事務組合消防賞じゅつ金特別会計</t>
    <rPh sb="12" eb="14">
      <t>ショウボウ</t>
    </rPh>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</si>
  <si>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</si>
  <si>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</si>
  <si>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相馬方部衛生組合一般会計</t>
    <rPh sb="0" eb="2">
      <t>ソウマ</t>
    </rPh>
    <rPh sb="2" eb="3">
      <t>ホウ</t>
    </rPh>
    <rPh sb="3" eb="4">
      <t>ブ</t>
    </rPh>
    <rPh sb="4" eb="6">
      <t>エイセイ</t>
    </rPh>
    <rPh sb="6" eb="8">
      <t>クミアイ</t>
    </rPh>
    <rPh sb="8" eb="10">
      <t>イッパン</t>
    </rPh>
    <rPh sb="10" eb="12">
      <t>カイケイ</t>
    </rPh>
    <phoneticPr fontId="2"/>
  </si>
  <si>
    <t>相馬方部訪問看護ステーション事業特別会計</t>
    <rPh sb="0" eb="2">
      <t>ソウマ</t>
    </rPh>
    <rPh sb="2" eb="3">
      <t>ホウ</t>
    </rPh>
    <rPh sb="3" eb="4">
      <t>ブ</t>
    </rPh>
    <rPh sb="4" eb="6">
      <t>ホウモン</t>
    </rPh>
    <rPh sb="6" eb="8">
      <t>カンゴ</t>
    </rPh>
    <rPh sb="14" eb="16">
      <t>ジギョウ</t>
    </rPh>
    <rPh sb="16" eb="18">
      <t>トクベツ</t>
    </rPh>
    <rPh sb="18" eb="20">
      <t>カイケイ</t>
    </rPh>
    <phoneticPr fontId="2"/>
  </si>
  <si>
    <t>公立相馬総合病院事業会計</t>
    <rPh sb="0" eb="2">
      <t>コウリツ</t>
    </rPh>
    <rPh sb="2" eb="4">
      <t>ソウマ</t>
    </rPh>
    <rPh sb="4" eb="6">
      <t>ソウゴウ</t>
    </rPh>
    <rPh sb="6" eb="8">
      <t>ビョウイン</t>
    </rPh>
    <rPh sb="8" eb="10">
      <t>ジギョウ</t>
    </rPh>
    <rPh sb="10" eb="12">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</si>
  <si>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</si>
  <si>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相馬市振興公社</t>
    <rPh sb="0" eb="3">
      <t>ソウマシ</t>
    </rPh>
    <rPh sb="3" eb="5">
      <t>シンコウ</t>
    </rPh>
    <rPh sb="5" eb="7">
      <t>コウシャ</t>
    </rPh>
    <phoneticPr fontId="24"/>
  </si>
  <si>
    <t>相馬リサイクルセンター</t>
    <rPh sb="0" eb="2">
      <t>ソウマ</t>
    </rPh>
    <phoneticPr fontId="24"/>
  </si>
  <si>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</si>
  <si>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</si>
  <si>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</si>
  <si>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</si>
  <si>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</si>
  <si>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</si>
  <si>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</si>
  <si>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</si>
  <si>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</si>
  <si>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</si>
  <si>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</si>
  <si>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</si>
  <si>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</si>
  <si>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将来負担比率は平成26年度を除き減少し、類似団体内平均を下回っている。減少の主な要因は新規債発行の抑制や財政調整基金への積立額の増によるものである。
実質公債費比率においては毎年度減少しているものの、類似団体内平均値を上回っており、これは一部事務組合での償還金に対する負担額が増加しているためである。
今後は新庁舎建設に係る起債及び庁舎建設基金の取り崩しにより将来負担は増加するものと考え散る。</t>
    <rPh sb="0" eb="2">
      <t>ショウライ</t>
    </rPh>
    <rPh sb="2" eb="4">
      <t>フタン</t>
    </rPh>
    <rPh sb="4" eb="6">
      <t>ヒリツ</t>
    </rPh>
    <rPh sb="7" eb="9">
      <t>ヘイセイ</t>
    </rPh>
    <rPh sb="11" eb="13">
      <t>ネンド</t>
    </rPh>
    <rPh sb="14" eb="15">
      <t>ノゾ</t>
    </rPh>
    <rPh sb="16" eb="18">
      <t>ゲンショウ</t>
    </rPh>
    <rPh sb="20" eb="22">
      <t>ルイジ</t>
    </rPh>
    <rPh sb="22" eb="24">
      <t>ダンタイ</t>
    </rPh>
    <rPh sb="24" eb="25">
      <t>ナイ</t>
    </rPh>
    <rPh sb="25" eb="27">
      <t>ヘイキン</t>
    </rPh>
    <rPh sb="28" eb="30">
      <t>シタマワ</t>
    </rPh>
    <rPh sb="35" eb="37">
      <t>ゲンショウ</t>
    </rPh>
    <rPh sb="38" eb="39">
      <t>オモ</t>
    </rPh>
    <rPh sb="40" eb="42">
      <t>ヨウイン</t>
    </rPh>
    <rPh sb="43" eb="45">
      <t>シンキ</t>
    </rPh>
    <rPh sb="45" eb="46">
      <t>サイ</t>
    </rPh>
    <rPh sb="46" eb="48">
      <t>ハッコウ</t>
    </rPh>
    <rPh sb="49" eb="51">
      <t>ヨクセイ</t>
    </rPh>
    <rPh sb="52" eb="54">
      <t>ザイセイ</t>
    </rPh>
    <rPh sb="54" eb="56">
      <t>チョウセイ</t>
    </rPh>
    <rPh sb="56" eb="58">
      <t>キキン</t>
    </rPh>
    <rPh sb="60" eb="62">
      <t>ツミタテ</t>
    </rPh>
    <rPh sb="62" eb="63">
      <t>ガク</t>
    </rPh>
    <rPh sb="64" eb="65">
      <t>ゾウ</t>
    </rPh>
    <rPh sb="75" eb="77">
      <t>ジッシツ</t>
    </rPh>
    <rPh sb="77" eb="80">
      <t>コウサイヒ</t>
    </rPh>
    <rPh sb="80" eb="82">
      <t>ヒリツ</t>
    </rPh>
    <rPh sb="87" eb="90">
      <t>マイネンド</t>
    </rPh>
    <rPh sb="90" eb="92">
      <t>ゲンショウ</t>
    </rPh>
    <rPh sb="100" eb="102">
      <t>ルイジ</t>
    </rPh>
    <rPh sb="102" eb="104">
      <t>ダンタイ</t>
    </rPh>
    <rPh sb="104" eb="105">
      <t>ナイ</t>
    </rPh>
    <rPh sb="105" eb="108">
      <t>ヘイキンチ</t>
    </rPh>
    <rPh sb="109" eb="111">
      <t>ウワマワ</t>
    </rPh>
    <rPh sb="119" eb="121">
      <t>イチブ</t>
    </rPh>
    <rPh sb="121" eb="123">
      <t>ジム</t>
    </rPh>
    <rPh sb="123" eb="125">
      <t>クミアイ</t>
    </rPh>
    <rPh sb="127" eb="130">
      <t>ショウカンキン</t>
    </rPh>
    <rPh sb="131" eb="132">
      <t>タイ</t>
    </rPh>
    <rPh sb="134" eb="136">
      <t>フタン</t>
    </rPh>
    <rPh sb="136" eb="137">
      <t>ガク</t>
    </rPh>
    <rPh sb="138" eb="140">
      <t>ゾウカ</t>
    </rPh>
    <rPh sb="151" eb="153">
      <t>コンゴ</t>
    </rPh>
    <rPh sb="154" eb="157">
      <t>シンチョウシャ</t>
    </rPh>
    <rPh sb="157" eb="159">
      <t>ケンセツ</t>
    </rPh>
    <rPh sb="160" eb="161">
      <t>カカ</t>
    </rPh>
    <rPh sb="162" eb="164">
      <t>キサイ</t>
    </rPh>
    <rPh sb="164" eb="165">
      <t>オヨ</t>
    </rPh>
    <rPh sb="166" eb="168">
      <t>チョウシャ</t>
    </rPh>
    <rPh sb="168" eb="170">
      <t>ケンセツ</t>
    </rPh>
    <rPh sb="170" eb="172">
      <t>キキン</t>
    </rPh>
    <rPh sb="173" eb="174">
      <t>ト</t>
    </rPh>
    <rPh sb="175" eb="176">
      <t>クズ</t>
    </rPh>
    <rPh sb="180" eb="182">
      <t>ショウライ</t>
    </rPh>
    <rPh sb="182" eb="184">
      <t>フタン</t>
    </rPh>
    <rPh sb="185" eb="187">
      <t>ゾウカ</t>
    </rPh>
    <rPh sb="192" eb="193">
      <t>カンガ</t>
    </rPh>
    <rPh sb="194" eb="195">
      <t>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</si>
</sst>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43173</c:v>
                </c:pt>
                <c:pt idx="1">
                  <c:v>267724</c:v>
                </c:pt>
                <c:pt idx="2">
                  <c:v>355147</c:v>
                </c:pt>
                <c:pt idx="3">
                  <c:v>299660</c:v>
                </c:pt>
                <c:pt idx="4">
                  <c:v>245828</c:v>
                </c:pt>
              </c:numCache>
            </c:numRef>
          </c:val>
          <c:smooth val="0"/>
        </c:ser>
        <c:dLbls>
          <c:showLegendKey val="0"/>
          <c:showVal val="0"/>
          <c:showCatName val="0"/>
          <c:showSerName val="0"/>
          <c:showPercent val="0"/>
          <c:showBubbleSize val="0"/>
        </c:dLbls>
        <c:marker val="1"/>
        <c:smooth val="0"/>
        <c:axId val="105655296"/>
        <c:axId val="105661568"/>
      </c:lineChart>
      <c:catAx>
        <c:axId val="105655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61568"/>
        <c:crosses val="autoZero"/>
        <c:auto val="1"/>
        <c:lblAlgn val="ctr"/>
        <c:lblOffset val="100"/>
        <c:tickLblSkip val="1"/>
        <c:tickMarkSkip val="1"/>
        <c:noMultiLvlLbl val="0"/>
      </c:catAx>
      <c:valAx>
        <c:axId val="10566156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55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17.29</c:v>
                </c:pt>
                <c:pt idx="1">
                  <c:v>20.260000000000002</c:v>
                </c:pt>
                <c:pt idx="2">
                  <c:v>16.5</c:v>
                </c:pt>
                <c:pt idx="3">
                  <c:v>25.26</c:v>
                </c:pt>
                <c:pt idx="4">
                  <c:v>10.82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40.1</c:v>
                </c:pt>
                <c:pt idx="1">
                  <c:v>52.26</c:v>
                </c:pt>
                <c:pt idx="2">
                  <c:v>59.32</c:v>
                </c:pt>
                <c:pt idx="3">
                  <c:v>40.46</c:v>
                </c:pt>
                <c:pt idx="4">
                  <c:v>62.96</c:v>
                </c:pt>
              </c:numCache>
            </c:numRef>
          </c:val>
        </c:ser>
        <c:dLbls>
          <c:showLegendKey val="0"/>
          <c:showVal val="0"/>
          <c:showCatName val="0"/>
          <c:showSerName val="0"/>
          <c:showPercent val="0"/>
          <c:showBubbleSize val="0"/>
        </c:dLbls>
        <c:gapWidth val="250"/>
        <c:overlap val="100"/>
        <c:axId val="102961920"/>
        <c:axId val="102963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8.52</c:v>
                </c:pt>
                <c:pt idx="1">
                  <c:v>7.66</c:v>
                </c:pt>
                <c:pt idx="2">
                  <c:v>-3.67</c:v>
                </c:pt>
                <c:pt idx="3">
                  <c:v>-17.36</c:v>
                </c:pt>
                <c:pt idx="4">
                  <c:v>-3.42</c:v>
                </c:pt>
              </c:numCache>
            </c:numRef>
          </c:val>
          <c:smooth val="0"/>
        </c:ser>
        <c:dLbls>
          <c:showLegendKey val="0"/>
          <c:showVal val="0"/>
          <c:showCatName val="0"/>
          <c:showSerName val="0"/>
          <c:showPercent val="0"/>
          <c:showBubbleSize val="0"/>
        </c:dLbls>
        <c:marker val="1"/>
        <c:smooth val="0"/>
        <c:axId val="102961920"/>
        <c:axId val="102963840"/>
      </c:lineChart>
      <c:catAx>
        <c:axId val="10296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963840"/>
        <c:crosses val="autoZero"/>
        <c:auto val="1"/>
        <c:lblAlgn val="ctr"/>
        <c:lblOffset val="100"/>
        <c:tickLblSkip val="1"/>
        <c:tickMarkSkip val="1"/>
        <c:noMultiLvlLbl val="0"/>
      </c:catAx>
      <c:valAx>
        <c:axId val="10296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6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0.02</c:v>
                </c:pt>
                <c:pt idx="4">
                  <c:v>#N/A</c:v>
                </c:pt>
                <c:pt idx="5">
                  <c:v>0.04</c:v>
                </c:pt>
                <c:pt idx="6">
                  <c:v>#N/A</c:v>
                </c:pt>
                <c:pt idx="7">
                  <c:v>0</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0.06</c:v>
                </c:pt>
                <c:pt idx="4">
                  <c:v>#N/A</c:v>
                </c:pt>
                <c:pt idx="5">
                  <c:v>0.01</c:v>
                </c:pt>
                <c:pt idx="6">
                  <c:v>#N/A</c:v>
                </c:pt>
                <c:pt idx="7">
                  <c:v>0.01</c:v>
                </c:pt>
                <c:pt idx="8">
                  <c:v>#N/A</c:v>
                </c:pt>
                <c:pt idx="9">
                  <c:v>0.03</c:v>
                </c:pt>
              </c:numCache>
            </c:numRef>
          </c:val>
        </c:ser>
        <c:ser>
          <c:idx val="5"/>
          <c:order val="5"/>
          <c:tx>
            <c:strRef>
              <c:f>データシート!$A$32</c:f>
              <c:strCache>
                <c:ptCount val="1"/>
                <c:pt idx="0">
                  <c:v>光陽地区造成事業特別会計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1.82</c:v>
                </c:pt>
                <c:pt idx="2">
                  <c:v>#N/A</c:v>
                </c:pt>
                <c:pt idx="3">
                  <c:v>5.95</c:v>
                </c:pt>
                <c:pt idx="4">
                  <c:v>#N/A</c:v>
                </c:pt>
                <c:pt idx="5">
                  <c:v>0.38</c:v>
                </c:pt>
                <c:pt idx="6">
                  <c:v>#N/A</c:v>
                </c:pt>
                <c:pt idx="7">
                  <c:v>0.8</c:v>
                </c:pt>
                <c:pt idx="8">
                  <c:v>#N/A</c:v>
                </c:pt>
                <c:pt idx="9">
                  <c:v>0.45</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1.51</c:v>
                </c:pt>
                <c:pt idx="1">
                  <c:v>#N/A</c:v>
                </c:pt>
                <c:pt idx="2">
                  <c:v>#N/A</c:v>
                </c:pt>
                <c:pt idx="3">
                  <c:v>2.0699999999999998</c:v>
                </c:pt>
                <c:pt idx="4">
                  <c:v>#N/A</c:v>
                </c:pt>
                <c:pt idx="5">
                  <c:v>0.93</c:v>
                </c:pt>
                <c:pt idx="6">
                  <c:v>#N/A</c:v>
                </c:pt>
                <c:pt idx="7">
                  <c:v>0</c:v>
                </c:pt>
                <c:pt idx="8">
                  <c:v>#N/A</c:v>
                </c:pt>
                <c:pt idx="9">
                  <c:v>0.48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0.65</c:v>
                </c:pt>
                <c:pt idx="2">
                  <c:v>#N/A</c:v>
                </c:pt>
                <c:pt idx="3">
                  <c:v>0.42</c:v>
                </c:pt>
                <c:pt idx="4">
                  <c:v>#N/A</c:v>
                </c:pt>
                <c:pt idx="5">
                  <c:v>0.71</c:v>
                </c:pt>
                <c:pt idx="6">
                  <c:v>#N/A</c:v>
                </c:pt>
                <c:pt idx="7">
                  <c:v>0.87</c:v>
                </c:pt>
                <c:pt idx="8">
                  <c:v>#N/A</c:v>
                </c:pt>
                <c:pt idx="9">
                  <c:v>1.35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3.71</c:v>
                </c:pt>
                <c:pt idx="2">
                  <c:v>#N/A</c:v>
                </c:pt>
                <c:pt idx="3">
                  <c:v>4.57</c:v>
                </c:pt>
                <c:pt idx="4">
                  <c:v>#N/A</c:v>
                </c:pt>
                <c:pt idx="5">
                  <c:v>3.33</c:v>
                </c:pt>
                <c:pt idx="6">
                  <c:v>#N/A</c:v>
                </c:pt>
                <c:pt idx="7">
                  <c:v>3.89</c:v>
                </c:pt>
                <c:pt idx="8">
                  <c:v>#N/A</c:v>
                </c:pt>
                <c:pt idx="9">
                  <c:v>1.64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15.47</c:v>
                </c:pt>
                <c:pt idx="2">
                  <c:v>#N/A</c:v>
                </c:pt>
                <c:pt idx="3">
                  <c:v>14.3</c:v>
                </c:pt>
                <c:pt idx="4">
                  <c:v>#N/A</c:v>
                </c:pt>
                <c:pt idx="5">
                  <c:v>16.11</c:v>
                </c:pt>
                <c:pt idx="6">
                  <c:v>#N/A</c:v>
                </c:pt>
                <c:pt idx="7">
                  <c:v>24.91</c:v>
                </c:pt>
                <c:pt idx="8">
                  <c:v>#N/A</c:v>
                </c:pt>
                <c:pt idx="9">
                  <c:v>10.36</c:v>
                </c:pt>
              </c:numCache>
            </c:numRef>
          </c:val>
        </c:ser>
        <c:dLbls>
          <c:showLegendKey val="0"/>
          <c:showVal val="0"/>
          <c:showCatName val="0"/>
          <c:showSerName val="0"/>
          <c:showPercent val="0"/>
          <c:showBubbleSize val="0"/>
        </c:dLbls>
        <c:gapWidth val="150"/>
        <c:overlap val="100"/>
        <c:axId val="117278976"/>
        <c:axId val="117288960"/>
      </c:barChart>
      <c:catAx>
        <c:axId val="11727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288960"/>
        <c:crosses val="autoZero"/>
        <c:auto val="1"/>
        <c:lblAlgn val="ctr"/>
        <c:lblOffset val="100"/>
        <c:tickLblSkip val="1"/>
        <c:tickMarkSkip val="1"/>
        <c:noMultiLvlLbl val="0"/>
      </c:catAx>
      <c:valAx>
        <c:axId val="11728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78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1425</c:v>
                </c:pt>
                <c:pt idx="5">
                  <c:v>1417</c:v>
                </c:pt>
                <c:pt idx="8">
                  <c:v>1395</c:v>
                </c:pt>
                <c:pt idx="11">
                  <c:v>1473</c:v>
                </c:pt>
                <c:pt idx="14">
                  <c:v>1414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375</c:v>
                </c:pt>
                <c:pt idx="3">
                  <c:v>418</c:v>
                </c:pt>
                <c:pt idx="6">
                  <c:v>248</c:v>
                </c:pt>
                <c:pt idx="9">
                  <c:v>254</c:v>
                </c:pt>
                <c:pt idx="12">
                  <c:v>246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357</c:v>
                </c:pt>
                <c:pt idx="3">
                  <c:v>324</c:v>
                </c:pt>
                <c:pt idx="6">
                  <c:v>289</c:v>
                </c:pt>
                <c:pt idx="9">
                  <c:v>235</c:v>
                </c:pt>
                <c:pt idx="12">
                  <c:v>257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447</c:v>
                </c:pt>
                <c:pt idx="3">
                  <c:v>482</c:v>
                </c:pt>
                <c:pt idx="6">
                  <c:v>484</c:v>
                </c:pt>
                <c:pt idx="9">
                  <c:v>523</c:v>
                </c:pt>
                <c:pt idx="12">
                  <c:v>519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1498</c:v>
                </c:pt>
                <c:pt idx="3">
                  <c:v>1398</c:v>
                </c:pt>
                <c:pt idx="6">
                  <c:v>1379</c:v>
                </c:pt>
                <c:pt idx="9">
                  <c:v>1350</c:v>
                </c:pt>
                <c:pt idx="12">
                  <c:v>1306</c:v>
                </c:pt>
              </c:numCache>
            </c:numRef>
          </c:val>
        </c:ser>
        <c:dLbls>
          <c:showLegendKey val="0"/>
          <c:showVal val="0"/>
          <c:showCatName val="0"/>
          <c:showSerName val="0"/>
          <c:showPercent val="0"/>
          <c:showBubbleSize val="0"/>
        </c:dLbls>
        <c:gapWidth val="100"/>
        <c:overlap val="100"/>
        <c:axId val="117356032"/>
        <c:axId val="117357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1252</c:v>
                </c:pt>
                <c:pt idx="2">
                  <c:v>#N/A</c:v>
                </c:pt>
                <c:pt idx="3">
                  <c:v>#N/A</c:v>
                </c:pt>
                <c:pt idx="4">
                  <c:v>1205</c:v>
                </c:pt>
                <c:pt idx="5">
                  <c:v>#N/A</c:v>
                </c:pt>
                <c:pt idx="6">
                  <c:v>#N/A</c:v>
                </c:pt>
                <c:pt idx="7">
                  <c:v>1005</c:v>
                </c:pt>
                <c:pt idx="8">
                  <c:v>#N/A</c:v>
                </c:pt>
                <c:pt idx="9">
                  <c:v>#N/A</c:v>
                </c:pt>
                <c:pt idx="10">
                  <c:v>889</c:v>
                </c:pt>
                <c:pt idx="11">
                  <c:v>#N/A</c:v>
                </c:pt>
                <c:pt idx="12">
                  <c:v>#N/A</c:v>
                </c:pt>
                <c:pt idx="13">
                  <c:v>914</c:v>
                </c:pt>
                <c:pt idx="14">
                  <c:v>#N/A</c:v>
                </c:pt>
              </c:numCache>
            </c:numRef>
          </c:val>
          <c:smooth val="0"/>
        </c:ser>
        <c:dLbls>
          <c:showLegendKey val="0"/>
          <c:showVal val="0"/>
          <c:showCatName val="0"/>
          <c:showSerName val="0"/>
          <c:showPercent val="0"/>
          <c:showBubbleSize val="0"/>
        </c:dLbls>
        <c:marker val="1"/>
        <c:smooth val="0"/>
        <c:axId val="117356032"/>
        <c:axId val="117357952"/>
      </c:lineChart>
      <c:catAx>
        <c:axId val="11735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57952"/>
        <c:crosses val="autoZero"/>
        <c:auto val="1"/>
        <c:lblAlgn val="ctr"/>
        <c:lblOffset val="100"/>
        <c:tickLblSkip val="1"/>
        <c:tickMarkSkip val="1"/>
        <c:noMultiLvlLbl val="0"/>
      </c:catAx>
      <c:valAx>
        <c:axId val="11735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5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16968</c:v>
                </c:pt>
                <c:pt idx="5">
                  <c:v>14232</c:v>
                </c:pt>
                <c:pt idx="8">
                  <c:v>16853</c:v>
                </c:pt>
                <c:pt idx="11">
                  <c:v>16416</c:v>
                </c:pt>
                <c:pt idx="14">
                  <c:v>15956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461</c:v>
                </c:pt>
                <c:pt idx="5">
                  <c:v>552</c:v>
                </c:pt>
                <c:pt idx="8">
                  <c:v>644</c:v>
                </c:pt>
                <c:pt idx="11">
                  <c:v>1123</c:v>
                </c:pt>
                <c:pt idx="14">
                  <c:v>1094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7087</c:v>
                </c:pt>
                <c:pt idx="5">
                  <c:v>9984</c:v>
                </c:pt>
                <c:pt idx="8">
                  <c:v>11108</c:v>
                </c:pt>
                <c:pt idx="11">
                  <c:v>9214</c:v>
                </c:pt>
                <c:pt idx="14">
                  <c:v>11170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272</c:v>
                </c:pt>
                <c:pt idx="3">
                  <c:v>113</c:v>
                </c:pt>
                <c:pt idx="6">
                  <c:v>101</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2964</c:v>
                </c:pt>
                <c:pt idx="3">
                  <c:v>2575</c:v>
                </c:pt>
                <c:pt idx="6">
                  <c:v>2418</c:v>
                </c:pt>
                <c:pt idx="9">
                  <c:v>2203</c:v>
                </c:pt>
                <c:pt idx="12">
                  <c:v>1995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1824</c:v>
                </c:pt>
                <c:pt idx="3">
                  <c:v>2170</c:v>
                </c:pt>
                <c:pt idx="6">
                  <c:v>2181</c:v>
                </c:pt>
                <c:pt idx="9">
                  <c:v>2783</c:v>
                </c:pt>
                <c:pt idx="12">
                  <c:v>2549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8237</c:v>
                </c:pt>
                <c:pt idx="3">
                  <c:v>7595</c:v>
                </c:pt>
                <c:pt idx="6">
                  <c:v>7015</c:v>
                </c:pt>
                <c:pt idx="9">
                  <c:v>7066</c:v>
                </c:pt>
                <c:pt idx="12">
                  <c:v>7042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7769</c:v>
                </c:pt>
                <c:pt idx="3">
                  <c:v>6726</c:v>
                </c:pt>
                <c:pt idx="6">
                  <c:v>6042</c:v>
                </c:pt>
                <c:pt idx="9">
                  <c:v>5706</c:v>
                </c:pt>
                <c:pt idx="12">
                  <c:v>5154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13815</c:v>
                </c:pt>
                <c:pt idx="3">
                  <c:v>13781</c:v>
                </c:pt>
                <c:pt idx="6">
                  <c:v>14173</c:v>
                </c:pt>
                <c:pt idx="9">
                  <c:v>14147</c:v>
                </c:pt>
                <c:pt idx="12">
                  <c:v>13808</c:v>
                </c:pt>
              </c:numCache>
            </c:numRef>
          </c:val>
        </c:ser>
        <c:dLbls>
          <c:showLegendKey val="0"/>
          <c:showVal val="0"/>
          <c:showCatName val="0"/>
          <c:showSerName val="0"/>
          <c:showPercent val="0"/>
          <c:showBubbleSize val="0"/>
        </c:dLbls>
        <c:gapWidth val="100"/>
        <c:overlap val="100"/>
        <c:axId val="3708416"/>
        <c:axId val="3710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10367</c:v>
                </c:pt>
                <c:pt idx="2">
                  <c:v>#N/A</c:v>
                </c:pt>
                <c:pt idx="3">
                  <c:v>#N/A</c:v>
                </c:pt>
                <c:pt idx="4">
                  <c:v>8189</c:v>
                </c:pt>
                <c:pt idx="5">
                  <c:v>#N/A</c:v>
                </c:pt>
                <c:pt idx="6">
                  <c:v>#N/A</c:v>
                </c:pt>
                <c:pt idx="7">
                  <c:v>3325</c:v>
                </c:pt>
                <c:pt idx="8">
                  <c:v>#N/A</c:v>
                </c:pt>
                <c:pt idx="9">
                  <c:v>#N/A</c:v>
                </c:pt>
                <c:pt idx="10">
                  <c:v>5151</c:v>
                </c:pt>
                <c:pt idx="11">
                  <c:v>#N/A</c:v>
                </c:pt>
                <c:pt idx="12">
                  <c:v>#N/A</c:v>
                </c:pt>
                <c:pt idx="13">
                  <c:v>2328</c:v>
                </c:pt>
                <c:pt idx="14">
                  <c:v>#N/A</c:v>
                </c:pt>
              </c:numCache>
            </c:numRef>
          </c:val>
          <c:smooth val="0"/>
        </c:ser>
        <c:dLbls>
          <c:showLegendKey val="0"/>
          <c:showVal val="0"/>
          <c:showCatName val="0"/>
          <c:showSerName val="0"/>
          <c:showPercent val="0"/>
          <c:showBubbleSize val="0"/>
        </c:dLbls>
        <c:marker val="1"/>
        <c:smooth val="0"/>
        <c:axId val="3708416"/>
        <c:axId val="3710336"/>
      </c:lineChart>
      <c:catAx>
        <c:axId val="370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10336"/>
        <c:crosses val="autoZero"/>
        <c:auto val="1"/>
        <c:lblAlgn val="ctr"/>
        <c:lblOffset val="100"/>
        <c:tickLblSkip val="1"/>
        <c:tickMarkSkip val="1"/>
        <c:noMultiLvlLbl val="0"/>
      </c:catAx>
      <c:valAx>
        <c:axId val="371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{C2199BEE-DF50-4F6C-9010-2A89AB838F83}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{A2176FEA-477C-4A11-9675-DD2F13F2916A}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{66C51591-BE68-4FAD-85E0-890814F6FCC4}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{21CBB37F-0263-4E72-B29E-5D9655B0937F}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{945094DD-72C5-4343-8242-6FDBEC21682E}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{88067DE1-8A80-4526-BFED-D2F9FB7F1BB4}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{DEC31145-DBCB-4169-AB71-B1DD973AB357}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{0BBAFF43-61C4-4BC3-9374-1FCAC63B09F9}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{1DC5B700-8B2A-4477-8EE8-67DF187DF3D6}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{3AF1DCC4-622A-4D37-B58C-2131B41A08C8}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399616"/>
        <c:axId val="126401536"/>
      </c:scatterChart>
      <c:valAx>
        <c:axId val="126399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401536"/>
        <c:crosses val="autoZero"/>
        <c:crossBetween val="midCat"/>
      </c:valAx>
      <c:valAx>
        <c:axId val="126401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399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{BA2AC491-7911-4247-8A3B-1CC0368D744C}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{B4D36D81-5251-4CBC-A352-C9158A78B75F}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{4F239BD2-7AB3-49A9-9BCE-F8D6BF8C701A}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{5E76E13C-CF78-48EE-87CF-98377FC6269A}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{546BCEC4-CB74-409E-82A4-B8315D60DE68}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17.7</c:v>
                </c:pt>
                <c:pt idx="1">
                  <c:v>16.600000000000001</c:v>
                </c:pt>
                <c:pt idx="2">
                  <c:v>14.8</c:v>
                </c:pt>
                <c:pt idx="3">
                  <c:v>13.1</c:v>
                </c:pt>
                <c:pt idx="4">
                  <c:v>11.8</c:v>
                </c:pt>
              </c:numCache>
            </c:numRef>
          </c:xVal>
          <c:yVal>
            <c:numRef>
              <c:f>公会計指標分析・財政指標組合せ分析表!$K$73:$O$73</c:f>
              <c:numCache>
                <c:formatCode>#,##0.0;"▲ "#,##0.0</c:formatCode>
                <c:ptCount val="5"/>
                <c:pt idx="0">
                  <c:v>133.6</c:v>
                </c:pt>
                <c:pt idx="1">
                  <c:v>104.9</c:v>
                </c:pt>
                <c:pt idx="2">
                  <c:v>42.4</c:v>
                </c:pt>
                <c:pt idx="3">
                  <c:v>65.5</c:v>
                </c:pt>
                <c:pt idx="4">
                  <c:v>28.9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{4C26995F-C6DE-4F73-A21F-6107DFD96106}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{8F67BA0E-3D12-4E78-BA88-3B752BAD9020}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{A385CCC8-27FE-40FC-806E-6804EFED7EDF}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{64FBB7B5-3E4F-4FEF-894B-585B14A8308C}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{C7DF2522-29C0-4248-868B-057CFE9BC4D0}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126120320"/>
        <c:axId val="126122240"/>
      </c:scatterChart>
      <c:valAx>
        <c:axId val="126120320"/>
        <c:scaling>
          <c:orientation val="minMax"/>
          <c:max val="18.400000000000002"/>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122240"/>
        <c:crosses val="autoZero"/>
        <c:crossBetween val="midCat"/>
      </c:valAx>
      <c:valAx>
        <c:axId val="126122240"/>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120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前年度から増加となった要因は組合等が起こした元利償還金に対する負担金等である。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県営事業松ヶ房ダム整備事業等の債務負担額に係る支出によって、類似団体に比べ依然として高い状況である。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今後は庁舎・学校施設の建設に係る償還が開始されるため、上昇傾向になると推測される。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財政状況を見ながら利率の高い市債の繰上償還の実施や公営企業の健全化を図り、基準外繰出金の抑制に努める。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将来負担額の減少と充当可能財源の増加により将来負担比率の減少となった。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充当可能財源の増加は財政調整基金への前年度余剰金の積立が主な要因で、平成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年度以降は庁舎建設基金の取り崩しがあるため、大きく減少となり将来負担比率は上昇し、高止まりの状況が続くと見込まれる。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35,939
35,743
197.79
34,457,734
31,523,768
1,017,920
9,410,684
13,808,069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35,939
35,743
197.79
34,457,734
31,523,768
1,017,920
9,410,684
13,808,069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35,939
35,743
197.79
34,457,734
31,523,768
1,017,920
9,410,684
13,808,069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35,939
35,743
197.79
34,457,734
31,523,768
1,017,920
9,410,684
13,808,069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80">
              <a:solidFill>
                <a:schemeClr val="dk1"/>
              </a:solidFill>
              <a:effectLst/>
              <a:latin typeface="+mn-lt"/>
              <a:ea typeface="+mn-ea"/>
              <a:cs typeface="+mn-cs"/>
            </a:rPr>
            <a:t>　</a:t>
          </a:r>
          <a:r>
            <a:rPr kumimoji="1" lang="ja-JP" altLang="ja-JP" sz="1180">
              <a:solidFill>
                <a:schemeClr val="dk1"/>
              </a:solidFill>
              <a:effectLst/>
              <a:latin typeface="+mn-lt"/>
              <a:ea typeface="+mn-ea"/>
              <a:cs typeface="+mn-cs"/>
            </a:rPr>
            <a:t>前年度から</a:t>
          </a:r>
          <a:r>
            <a:rPr kumimoji="1" lang="en-US" altLang="ja-JP" sz="1180">
              <a:solidFill>
                <a:schemeClr val="dk1"/>
              </a:solidFill>
              <a:effectLst/>
              <a:latin typeface="+mn-lt"/>
              <a:ea typeface="+mn-ea"/>
              <a:cs typeface="+mn-cs"/>
            </a:rPr>
            <a:t>0.02</a:t>
          </a:r>
          <a:r>
            <a:rPr kumimoji="1" lang="ja-JP" altLang="ja-JP" sz="1180">
              <a:solidFill>
                <a:schemeClr val="dk1"/>
              </a:solidFill>
              <a:effectLst/>
              <a:latin typeface="+mn-lt"/>
              <a:ea typeface="+mn-ea"/>
              <a:cs typeface="+mn-cs"/>
            </a:rPr>
            <a:t>ポイント増加し、類似団体平均を</a:t>
          </a:r>
          <a:r>
            <a:rPr kumimoji="1" lang="en-US" altLang="ja-JP" sz="1180">
              <a:solidFill>
                <a:schemeClr val="dk1"/>
              </a:solidFill>
              <a:effectLst/>
              <a:latin typeface="+mn-lt"/>
              <a:ea typeface="+mn-ea"/>
              <a:cs typeface="+mn-cs"/>
            </a:rPr>
            <a:t>0.18</a:t>
          </a:r>
          <a:r>
            <a:rPr kumimoji="1" lang="ja-JP" altLang="ja-JP" sz="1180">
              <a:solidFill>
                <a:schemeClr val="dk1"/>
              </a:solidFill>
              <a:effectLst/>
              <a:latin typeface="+mn-lt"/>
              <a:ea typeface="+mn-ea"/>
              <a:cs typeface="+mn-cs"/>
            </a:rPr>
            <a:t>ポイント上回る結果となった。</a:t>
          </a:r>
          <a:endParaRPr lang="ja-JP" altLang="ja-JP" sz="1180">
            <a:effectLst/>
          </a:endParaRPr>
        </a:p>
        <a:p>
          <a:r>
            <a:rPr kumimoji="1" lang="ja-JP" altLang="ja-JP" sz="1180">
              <a:solidFill>
                <a:schemeClr val="dk1"/>
              </a:solidFill>
              <a:effectLst/>
              <a:latin typeface="+mn-lt"/>
              <a:ea typeface="+mn-ea"/>
              <a:cs typeface="+mn-cs"/>
            </a:rPr>
            <a:t>税収においては前年度に引き続き雑損控除の減少、復興事業関係企業の好調、課税免除期間の終了などによる市民税の増、および住宅再建等による固定資産税の増が挙げられる。しかしながら、今後は復興事業の減少や家屋建設数の減少によりこの数年をピークに減収が見込まれる。</a:t>
          </a:r>
          <a:endParaRPr lang="ja-JP" altLang="ja-JP" sz="1180">
            <a:effectLst/>
          </a:endParaRPr>
        </a:p>
        <a:p>
          <a:r>
            <a:rPr kumimoji="1" lang="ja-JP" altLang="en-US" sz="1180">
              <a:solidFill>
                <a:schemeClr val="dk1"/>
              </a:solidFill>
              <a:effectLst/>
              <a:latin typeface="+mn-lt"/>
              <a:ea typeface="+mn-ea"/>
              <a:cs typeface="+mn-cs"/>
            </a:rPr>
            <a:t>　</a:t>
          </a:r>
          <a:r>
            <a:rPr kumimoji="1" lang="ja-JP" altLang="ja-JP" sz="1180">
              <a:solidFill>
                <a:schemeClr val="dk1"/>
              </a:solidFill>
              <a:effectLst/>
              <a:latin typeface="+mn-lt"/>
              <a:ea typeface="+mn-ea"/>
              <a:cs typeface="+mn-cs"/>
            </a:rPr>
            <a:t>需要額においては復興事業が減少しつつあるが、今後は復興整備施設の維持管理経費の上昇が予測されるため、既存事業の見直しにより財政力の維持を図りたい。</a:t>
          </a:r>
          <a:endParaRPr lang="ja-JP" altLang="ja-JP" sz="118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167217</xdr:rowOff>
    </xdr:to>
    <xdr:cxnSp macro="">
      <xdr:nvCxnSpPr>
        <xdr:cNvPr id="68" name="直線コネクタ 67"/>
        <xdr:cNvCxnSpPr/>
      </xdr:nvCxnSpPr>
      <xdr:spPr>
        <a:xfrm flipV="1">
          <a:off x="4114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35983</xdr:rowOff>
    </xdr:to>
    <xdr:cxnSp macro="">
      <xdr:nvCxnSpPr>
        <xdr:cNvPr id="71" name="直線コネクタ 70"/>
        <xdr:cNvCxnSpPr/>
      </xdr:nvCxnSpPr>
      <xdr:spPr>
        <a:xfrm flipV="1">
          <a:off x="3225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56092</xdr:rowOff>
    </xdr:to>
    <xdr:cxnSp macro="">
      <xdr:nvCxnSpPr>
        <xdr:cNvPr id="74" name="直線コネクタ 73"/>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56092</xdr:rowOff>
    </xdr:to>
    <xdr:cxnSp macro="">
      <xdr:nvCxnSpPr>
        <xdr:cNvPr id="77" name="直線コネクタ 76"/>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3" name="円/楕円 92"/>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117069</xdr:rowOff>
    </xdr:from>
    <xdr:ext cx="762000" cy="259045"/>
    <xdr:sp macro="" textlink="">
      <xdr:nvSpPr>
        <xdr:cNvPr id="94" name="テキスト ボックス 93"/>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117069</xdr:rowOff>
    </xdr:from>
    <xdr:ext cx="762000" cy="259045"/>
    <xdr:sp macro="" textlink="">
      <xdr:nvSpPr>
        <xdr:cNvPr id="96" name="テキスト ボックス 95"/>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税収が増加した一方で扶助費の増加があったため、前年度からは</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％減少し全国平均をわずかながらに下回ったものの、類似団体内平均との差が縮まらない状況である。</a:t>
          </a:r>
          <a:endParaRPr lang="ja-JP" altLang="ja-JP" sz="1200">
            <a:effectLst/>
          </a:endParaRPr>
        </a:p>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介護保険、後期高齢者医療、生活保護などの福祉関係経費等を中心とした扶助費の増加、庁舎建設債の償還費の増加が見込まれ、更なる財政の硬直化が懸念されることから、新市総合計画に基づいた健全な財政運営の推進を目指し、限られた財源での効率的で効果的な活用を図るとともに、歳入の安定確保、財政基盤の強化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63</xdr:row>
      <xdr:rowOff>33867</xdr:rowOff>
    </xdr:to>
    <xdr:cxnSp macro="">
      <xdr:nvCxnSpPr>
        <xdr:cNvPr id="131" name="直線コネクタ 130"/>
        <xdr:cNvCxnSpPr/>
      </xdr:nvCxnSpPr>
      <xdr:spPr>
        <a:xfrm flipV="1">
          <a:off x="4114800" y="107547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111337</xdr:rowOff>
    </xdr:from>
    <xdr:to>
      <xdr:col>6</xdr:col>
      <xdr:colOff>0</xdr:colOff>
      <xdr:row>63</xdr:row>
      <xdr:rowOff>33867</xdr:rowOff>
    </xdr:to>
    <xdr:cxnSp macro="">
      <xdr:nvCxnSpPr>
        <xdr:cNvPr id="134" name="直線コネクタ 133"/>
        <xdr:cNvCxnSpPr/>
      </xdr:nvCxnSpPr>
      <xdr:spPr>
        <a:xfrm>
          <a:off x="3225800" y="1056978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111337</xdr:rowOff>
    </xdr:from>
    <xdr:to>
      <xdr:col>4</xdr:col>
      <xdr:colOff>482600</xdr:colOff>
      <xdr:row>63</xdr:row>
      <xdr:rowOff>106256</xdr:rowOff>
    </xdr:to>
    <xdr:cxnSp macro="">
      <xdr:nvCxnSpPr>
        <xdr:cNvPr id="137" name="直線コネクタ 136"/>
        <xdr:cNvCxnSpPr/>
      </xdr:nvCxnSpPr>
      <xdr:spPr>
        <a:xfrm flipV="1">
          <a:off x="2336800" y="10569787"/>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106256</xdr:rowOff>
    </xdr:from>
    <xdr:to>
      <xdr:col>3</xdr:col>
      <xdr:colOff>279400</xdr:colOff>
      <xdr:row>64</xdr:row>
      <xdr:rowOff>55456</xdr:rowOff>
    </xdr:to>
    <xdr:cxnSp macro="">
      <xdr:nvCxnSpPr>
        <xdr:cNvPr id="140" name="直線コネクタ 139"/>
        <xdr:cNvCxnSpPr/>
      </xdr:nvCxnSpPr>
      <xdr:spPr>
        <a:xfrm flipV="1">
          <a:off x="1447800" y="109076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50" name="円/楕円 149"/>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46160</xdr:rowOff>
    </xdr:from>
    <xdr:ext cx="762000" cy="259045"/>
    <xdr:sp macro="" textlink="">
      <xdr:nvSpPr>
        <xdr:cNvPr id="151" name="財政構造の弾力性該当値テキスト"/>
        <xdr:cNvSpPr txBox="1"/>
      </xdr:nvSpPr>
      <xdr:spPr>
        <a:xfrm>
          <a:off x="5041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154517</xdr:rowOff>
    </xdr:from>
    <xdr:to>
      <xdr:col>6</xdr:col>
      <xdr:colOff>50800</xdr:colOff>
      <xdr:row>63</xdr:row>
      <xdr:rowOff>84667</xdr:rowOff>
    </xdr:to>
    <xdr:sp macro="" textlink="">
      <xdr:nvSpPr>
        <xdr:cNvPr id="152" name="円/楕円 151"/>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53" name="テキスト ボックス 152"/>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60537</xdr:rowOff>
    </xdr:from>
    <xdr:to>
      <xdr:col>4</xdr:col>
      <xdr:colOff>533400</xdr:colOff>
      <xdr:row>61</xdr:row>
      <xdr:rowOff>162137</xdr:rowOff>
    </xdr:to>
    <xdr:sp macro="" textlink="">
      <xdr:nvSpPr>
        <xdr:cNvPr id="154" name="円/楕円 153"/>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864</xdr:rowOff>
    </xdr:from>
    <xdr:ext cx="762000" cy="259045"/>
    <xdr:sp macro="" textlink="">
      <xdr:nvSpPr>
        <xdr:cNvPr id="155" name="テキスト ボックス 154"/>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55456</xdr:rowOff>
    </xdr:from>
    <xdr:to>
      <xdr:col>3</xdr:col>
      <xdr:colOff>330200</xdr:colOff>
      <xdr:row>63</xdr:row>
      <xdr:rowOff>157056</xdr:rowOff>
    </xdr:to>
    <xdr:sp macro="" textlink="">
      <xdr:nvSpPr>
        <xdr:cNvPr id="156" name="円/楕円 155"/>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141833</xdr:rowOff>
    </xdr:from>
    <xdr:ext cx="762000" cy="259045"/>
    <xdr:sp macro="" textlink="">
      <xdr:nvSpPr>
        <xdr:cNvPr id="157" name="テキスト ボックス 156"/>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4656</xdr:rowOff>
    </xdr:from>
    <xdr:to>
      <xdr:col>2</xdr:col>
      <xdr:colOff>127000</xdr:colOff>
      <xdr:row>64</xdr:row>
      <xdr:rowOff>106256</xdr:rowOff>
    </xdr:to>
    <xdr:sp macro="" textlink="">
      <xdr:nvSpPr>
        <xdr:cNvPr id="158" name="円/楕円 157"/>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91033</xdr:rowOff>
    </xdr:from>
    <xdr:ext cx="762000" cy="259045"/>
    <xdr:sp macro="" textlink="">
      <xdr:nvSpPr>
        <xdr:cNvPr id="159" name="テキスト ボックス 158"/>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[177,492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Ｐゴシック"/>
              <a:ea typeface="+mn-ea"/>
            </a:rPr>
            <a:t>　平成</a:t>
          </a:r>
          <a:r>
            <a:rPr kumimoji="1" lang="en-US" altLang="ja-JP" sz="1180" b="0" i="0" u="none" strike="noStrike" kern="0" cap="none" spc="0" normalizeH="0" baseline="0" noProof="0">
              <a:ln>
                <a:noFill/>
              </a:ln>
              <a:solidFill>
                <a:prstClr val="black"/>
              </a:solidFill>
              <a:effectLst/>
              <a:uLnTx/>
              <a:uFillTx/>
              <a:latin typeface="ＭＳ Ｐゴシック"/>
              <a:ea typeface="+mn-ea"/>
            </a:rPr>
            <a:t>23</a:t>
          </a:r>
          <a:r>
            <a:rPr kumimoji="1" lang="ja-JP" altLang="en-US" sz="1180" b="0" i="0" u="none" strike="noStrike" kern="0" cap="none" spc="0" normalizeH="0" baseline="0" noProof="0">
              <a:ln>
                <a:noFill/>
              </a:ln>
              <a:solidFill>
                <a:prstClr val="black"/>
              </a:solidFill>
              <a:effectLst/>
              <a:uLnTx/>
              <a:uFillTx/>
              <a:latin typeface="ＭＳ Ｐゴシック"/>
              <a:ea typeface="+mn-ea"/>
            </a:rPr>
            <a:t>年度以後は災害廃棄物処理、除染事業の本格化等により類似団体を大きく上回っていたが、事業の終了や除染範囲の縮小により決算額が減少したものである。</a:t>
          </a:r>
          <a:endParaRPr kumimoji="1" lang="en-US" altLang="ja-JP" sz="118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Ｐゴシック"/>
              <a:ea typeface="+mn-ea"/>
            </a:rPr>
            <a:t>また、人件費においては退職者数の減少や復興対応業務の減少により前年度を下回っている。</a:t>
          </a:r>
          <a:endParaRPr kumimoji="1" lang="en-US" altLang="ja-JP" sz="118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Ｐゴシック"/>
              <a:ea typeface="+mn-ea"/>
            </a:rPr>
            <a:t>　今後は復興関連の委託等の減少が進むことから、類似団体と同程度になると見込まれるが、震災関連で整備した施設の維持管理費の増加に対応できるよう物件費の見直しを図りながら、新市総合計画に基づいた施策の実施を進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16844</xdr:rowOff>
    </xdr:from>
    <xdr:to>
      <xdr:col>7</xdr:col>
      <xdr:colOff>152400</xdr:colOff>
      <xdr:row>85</xdr:row>
      <xdr:rowOff>143757</xdr:rowOff>
    </xdr:to>
    <xdr:cxnSp macro="">
      <xdr:nvCxnSpPr>
        <xdr:cNvPr id="187" name="直線コネクタ 186"/>
        <xdr:cNvCxnSpPr/>
      </xdr:nvCxnSpPr>
      <xdr:spPr>
        <a:xfrm flipV="1">
          <a:off x="4953000" y="13904294"/>
          <a:ext cx="0" cy="812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115834</xdr:rowOff>
    </xdr:from>
    <xdr:ext cx="762000" cy="259045"/>
    <xdr:sp macro="" textlink="">
      <xdr:nvSpPr>
        <xdr:cNvPr id="188" name="人件費・物件費等の状況最小値テキスト"/>
        <xdr:cNvSpPr txBox="1"/>
      </xdr:nvSpPr>
      <xdr:spPr>
        <a:xfrm>
          <a:off x="5041900" y="1468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85</xdr:row>
      <xdr:rowOff>143757</xdr:rowOff>
    </xdr:from>
    <xdr:to>
      <xdr:col>7</xdr:col>
      <xdr:colOff>241300</xdr:colOff>
      <xdr:row>85</xdr:row>
      <xdr:rowOff>143757</xdr:rowOff>
    </xdr:to>
    <xdr:cxnSp macro="">
      <xdr:nvCxnSpPr>
        <xdr:cNvPr id="189" name="直線コネクタ 188"/>
        <xdr:cNvCxnSpPr/>
      </xdr:nvCxnSpPr>
      <xdr:spPr>
        <a:xfrm>
          <a:off x="4864100" y="14717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103221</xdr:rowOff>
    </xdr:from>
    <xdr:ext cx="762000" cy="259045"/>
    <xdr:sp macro="" textlink="">
      <xdr:nvSpPr>
        <xdr:cNvPr id="190" name="人件費・物件費等の状況最大値テキスト"/>
        <xdr:cNvSpPr txBox="1"/>
      </xdr:nvSpPr>
      <xdr:spPr>
        <a:xfrm>
          <a:off x="5041900" y="13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81</xdr:row>
      <xdr:rowOff>16844</xdr:rowOff>
    </xdr:from>
    <xdr:to>
      <xdr:col>7</xdr:col>
      <xdr:colOff>241300</xdr:colOff>
      <xdr:row>81</xdr:row>
      <xdr:rowOff>16844</xdr:rowOff>
    </xdr:to>
    <xdr:cxnSp macro="">
      <xdr:nvCxnSpPr>
        <xdr:cNvPr id="191" name="直線コネクタ 190"/>
        <xdr:cNvCxnSpPr/>
      </xdr:nvCxnSpPr>
      <xdr:spPr>
        <a:xfrm>
          <a:off x="4864100" y="139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24726</xdr:rowOff>
    </xdr:from>
    <xdr:to>
      <xdr:col>7</xdr:col>
      <xdr:colOff>152400</xdr:colOff>
      <xdr:row>85</xdr:row>
      <xdr:rowOff>162886</xdr:rowOff>
    </xdr:to>
    <xdr:cxnSp macro="">
      <xdr:nvCxnSpPr>
        <xdr:cNvPr id="192" name="直線コネクタ 191"/>
        <xdr:cNvCxnSpPr/>
      </xdr:nvCxnSpPr>
      <xdr:spPr>
        <a:xfrm flipV="1">
          <a:off x="4114800" y="14255076"/>
          <a:ext cx="838200" cy="48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48497</xdr:rowOff>
    </xdr:from>
    <xdr:ext cx="762000" cy="259045"/>
    <xdr:sp macro="" textlink="">
      <xdr:nvSpPr>
        <xdr:cNvPr id="193" name="人件費・物件費等の状況平均値テキスト"/>
        <xdr:cNvSpPr txBox="1"/>
      </xdr:nvSpPr>
      <xdr:spPr>
        <a:xfrm>
          <a:off x="5041900" y="13935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31970</xdr:rowOff>
    </xdr:from>
    <xdr:to>
      <xdr:col>7</xdr:col>
      <xdr:colOff>203200</xdr:colOff>
      <xdr:row>82</xdr:row>
      <xdr:rowOff>133570</xdr:rowOff>
    </xdr:to>
    <xdr:sp macro="" textlink="">
      <xdr:nvSpPr>
        <xdr:cNvPr id="194" name="フローチャート : 判断 193"/>
        <xdr:cNvSpPr/>
      </xdr:nvSpPr>
      <xdr:spPr>
        <a:xfrm>
          <a:off x="4902200" y="1409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162886</xdr:rowOff>
    </xdr:from>
    <xdr:to>
      <xdr:col>6</xdr:col>
      <xdr:colOff>0</xdr:colOff>
      <xdr:row>89</xdr:row>
      <xdr:rowOff>7928</xdr:rowOff>
    </xdr:to>
    <xdr:cxnSp macro="">
      <xdr:nvCxnSpPr>
        <xdr:cNvPr id="195" name="直線コネクタ 194"/>
        <xdr:cNvCxnSpPr/>
      </xdr:nvCxnSpPr>
      <xdr:spPr>
        <a:xfrm flipV="1">
          <a:off x="3225800" y="14736136"/>
          <a:ext cx="889000" cy="5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20600</xdr:rowOff>
    </xdr:from>
    <xdr:to>
      <xdr:col>6</xdr:col>
      <xdr:colOff>50800</xdr:colOff>
      <xdr:row>82</xdr:row>
      <xdr:rowOff>122200</xdr:rowOff>
    </xdr:to>
    <xdr:sp macro="" textlink="">
      <xdr:nvSpPr>
        <xdr:cNvPr id="196" name="フローチャート : 判断 195"/>
        <xdr:cNvSpPr/>
      </xdr:nvSpPr>
      <xdr:spPr>
        <a:xfrm>
          <a:off x="4064000" y="140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132377</xdr:rowOff>
    </xdr:from>
    <xdr:ext cx="736600" cy="259045"/>
    <xdr:sp macro="" textlink="">
      <xdr:nvSpPr>
        <xdr:cNvPr id="197" name="テキスト ボックス 196"/>
        <xdr:cNvSpPr txBox="1"/>
      </xdr:nvSpPr>
      <xdr:spPr>
        <a:xfrm>
          <a:off x="3733800" y="1384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85275</xdr:rowOff>
    </xdr:from>
    <xdr:to>
      <xdr:col>4</xdr:col>
      <xdr:colOff>482600</xdr:colOff>
      <xdr:row>89</xdr:row>
      <xdr:rowOff>7928</xdr:rowOff>
    </xdr:to>
    <xdr:cxnSp macro="">
      <xdr:nvCxnSpPr>
        <xdr:cNvPr id="198" name="直線コネクタ 197"/>
        <xdr:cNvCxnSpPr/>
      </xdr:nvCxnSpPr>
      <xdr:spPr>
        <a:xfrm>
          <a:off x="2336800" y="14658525"/>
          <a:ext cx="889000" cy="60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3998</xdr:rowOff>
    </xdr:from>
    <xdr:to>
      <xdr:col>4</xdr:col>
      <xdr:colOff>533400</xdr:colOff>
      <xdr:row>82</xdr:row>
      <xdr:rowOff>105598</xdr:rowOff>
    </xdr:to>
    <xdr:sp macro="" textlink="">
      <xdr:nvSpPr>
        <xdr:cNvPr id="199" name="フローチャート : 判断 198"/>
        <xdr:cNvSpPr/>
      </xdr:nvSpPr>
      <xdr:spPr>
        <a:xfrm>
          <a:off x="3175000" y="1406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115775</xdr:rowOff>
    </xdr:from>
    <xdr:ext cx="762000" cy="259045"/>
    <xdr:sp macro="" textlink="">
      <xdr:nvSpPr>
        <xdr:cNvPr id="200" name="テキスト ボックス 199"/>
        <xdr:cNvSpPr txBox="1"/>
      </xdr:nvSpPr>
      <xdr:spPr>
        <a:xfrm>
          <a:off x="2844800" y="1383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46039</xdr:rowOff>
    </xdr:from>
    <xdr:to>
      <xdr:col>3</xdr:col>
      <xdr:colOff>279400</xdr:colOff>
      <xdr:row>85</xdr:row>
      <xdr:rowOff>85275</xdr:rowOff>
    </xdr:to>
    <xdr:cxnSp macro="">
      <xdr:nvCxnSpPr>
        <xdr:cNvPr id="201" name="直線コネクタ 200"/>
        <xdr:cNvCxnSpPr/>
      </xdr:nvCxnSpPr>
      <xdr:spPr>
        <a:xfrm>
          <a:off x="1447800" y="14619289"/>
          <a:ext cx="889000" cy="3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150416</xdr:rowOff>
    </xdr:from>
    <xdr:to>
      <xdr:col>3</xdr:col>
      <xdr:colOff>330200</xdr:colOff>
      <xdr:row>82</xdr:row>
      <xdr:rowOff>80566</xdr:rowOff>
    </xdr:to>
    <xdr:sp macro="" textlink="">
      <xdr:nvSpPr>
        <xdr:cNvPr id="202" name="フローチャート : 判断 201"/>
        <xdr:cNvSpPr/>
      </xdr:nvSpPr>
      <xdr:spPr>
        <a:xfrm>
          <a:off x="2286000" y="1403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90743</xdr:rowOff>
    </xdr:from>
    <xdr:ext cx="762000" cy="259045"/>
    <xdr:sp macro="" textlink="">
      <xdr:nvSpPr>
        <xdr:cNvPr id="203" name="テキスト ボックス 202"/>
        <xdr:cNvSpPr txBox="1"/>
      </xdr:nvSpPr>
      <xdr:spPr>
        <a:xfrm>
          <a:off x="1955800" y="1380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164985</xdr:rowOff>
    </xdr:from>
    <xdr:to>
      <xdr:col>2</xdr:col>
      <xdr:colOff>127000</xdr:colOff>
      <xdr:row>82</xdr:row>
      <xdr:rowOff>95135</xdr:rowOff>
    </xdr:to>
    <xdr:sp macro="" textlink="">
      <xdr:nvSpPr>
        <xdr:cNvPr id="204" name="フローチャート : 判断 203"/>
        <xdr:cNvSpPr/>
      </xdr:nvSpPr>
      <xdr:spPr>
        <a:xfrm>
          <a:off x="1397000" y="1405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105312</xdr:rowOff>
    </xdr:from>
    <xdr:ext cx="762000" cy="259045"/>
    <xdr:sp macro="" textlink="">
      <xdr:nvSpPr>
        <xdr:cNvPr id="205" name="テキスト ボックス 204"/>
        <xdr:cNvSpPr txBox="1"/>
      </xdr:nvSpPr>
      <xdr:spPr>
        <a:xfrm>
          <a:off x="1066800" y="1382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145376</xdr:rowOff>
    </xdr:from>
    <xdr:to>
      <xdr:col>7</xdr:col>
      <xdr:colOff>203200</xdr:colOff>
      <xdr:row>83</xdr:row>
      <xdr:rowOff>75526</xdr:rowOff>
    </xdr:to>
    <xdr:sp macro="" textlink="">
      <xdr:nvSpPr>
        <xdr:cNvPr id="211" name="円/楕円 210"/>
        <xdr:cNvSpPr/>
      </xdr:nvSpPr>
      <xdr:spPr>
        <a:xfrm>
          <a:off x="4902200" y="142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117453</xdr:rowOff>
    </xdr:from>
    <xdr:ext cx="762000" cy="259045"/>
    <xdr:sp macro="" textlink="">
      <xdr:nvSpPr>
        <xdr:cNvPr id="212" name="人件費・物件費等の状況該当値テキスト"/>
        <xdr:cNvSpPr txBox="1"/>
      </xdr:nvSpPr>
      <xdr:spPr>
        <a:xfrm>
          <a:off x="5041900" y="1417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177,492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112086</xdr:rowOff>
    </xdr:from>
    <xdr:to>
      <xdr:col>6</xdr:col>
      <xdr:colOff>50800</xdr:colOff>
      <xdr:row>86</xdr:row>
      <xdr:rowOff>42236</xdr:rowOff>
    </xdr:to>
    <xdr:sp macro="" textlink="">
      <xdr:nvSpPr>
        <xdr:cNvPr id="213" name="円/楕円 212"/>
        <xdr:cNvSpPr/>
      </xdr:nvSpPr>
      <xdr:spPr>
        <a:xfrm>
          <a:off x="4064000" y="146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27013</xdr:rowOff>
    </xdr:from>
    <xdr:ext cx="736600" cy="259045"/>
    <xdr:sp macro="" textlink="">
      <xdr:nvSpPr>
        <xdr:cNvPr id="214" name="テキスト ボックス 213"/>
        <xdr:cNvSpPr txBox="1"/>
      </xdr:nvSpPr>
      <xdr:spPr>
        <a:xfrm>
          <a:off x="3733800" y="1477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277,173</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128578</xdr:rowOff>
    </xdr:from>
    <xdr:to>
      <xdr:col>4</xdr:col>
      <xdr:colOff>533400</xdr:colOff>
      <xdr:row>89</xdr:row>
      <xdr:rowOff>58728</xdr:rowOff>
    </xdr:to>
    <xdr:sp macro="" textlink="">
      <xdr:nvSpPr>
        <xdr:cNvPr id="215" name="円/楕円 214"/>
        <xdr:cNvSpPr/>
      </xdr:nvSpPr>
      <xdr:spPr>
        <a:xfrm>
          <a:off x="3175000" y="152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43505</xdr:rowOff>
    </xdr:from>
    <xdr:ext cx="762000" cy="259045"/>
    <xdr:sp macro="" textlink="">
      <xdr:nvSpPr>
        <xdr:cNvPr id="216" name="テキスト ボックス 215"/>
        <xdr:cNvSpPr txBox="1"/>
      </xdr:nvSpPr>
      <xdr:spPr>
        <a:xfrm>
          <a:off x="2844800" y="1530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387,169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34475</xdr:rowOff>
    </xdr:from>
    <xdr:to>
      <xdr:col>3</xdr:col>
      <xdr:colOff>330200</xdr:colOff>
      <xdr:row>85</xdr:row>
      <xdr:rowOff>136075</xdr:rowOff>
    </xdr:to>
    <xdr:sp macro="" textlink="">
      <xdr:nvSpPr>
        <xdr:cNvPr id="217" name="円/楕円 216"/>
        <xdr:cNvSpPr/>
      </xdr:nvSpPr>
      <xdr:spPr>
        <a:xfrm>
          <a:off x="2286000" y="146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120852</xdr:rowOff>
    </xdr:from>
    <xdr:ext cx="762000" cy="259045"/>
    <xdr:sp macro="" textlink="">
      <xdr:nvSpPr>
        <xdr:cNvPr id="218" name="テキスト ボックス 217"/>
        <xdr:cNvSpPr txBox="1"/>
      </xdr:nvSpPr>
      <xdr:spPr>
        <a:xfrm>
          <a:off x="1955800" y="1469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261,091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166689</xdr:rowOff>
    </xdr:from>
    <xdr:to>
      <xdr:col>2</xdr:col>
      <xdr:colOff>127000</xdr:colOff>
      <xdr:row>85</xdr:row>
      <xdr:rowOff>96839</xdr:rowOff>
    </xdr:to>
    <xdr:sp macro="" textlink="">
      <xdr:nvSpPr>
        <xdr:cNvPr id="219" name="円/楕円 218"/>
        <xdr:cNvSpPr/>
      </xdr:nvSpPr>
      <xdr:spPr>
        <a:xfrm>
          <a:off x="1397000" y="145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81616</xdr:rowOff>
    </xdr:from>
    <xdr:ext cx="762000" cy="259045"/>
    <xdr:sp macro="" textlink="">
      <xdr:nvSpPr>
        <xdr:cNvPr id="220" name="テキスト ボックス 219"/>
        <xdr:cNvSpPr txBox="1"/>
      </xdr:nvSpPr>
      <xdr:spPr>
        <a:xfrm>
          <a:off x="1066800" y="1465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252,961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給与水準は、</a:t>
          </a:r>
          <a:r>
            <a:rPr lang="ja-JP" altLang="en-US" sz="1200">
              <a:solidFill>
                <a:schemeClr val="dk1"/>
              </a:solidFill>
              <a:effectLst/>
              <a:latin typeface="+mn-lt"/>
              <a:ea typeface="+mn-ea"/>
              <a:cs typeface="+mn-cs"/>
            </a:rPr>
            <a:t>福島県</a:t>
          </a:r>
          <a:r>
            <a:rPr lang="ja-JP" altLang="ja-JP" sz="1200">
              <a:solidFill>
                <a:schemeClr val="dk1"/>
              </a:solidFill>
              <a:effectLst/>
              <a:latin typeface="+mn-lt"/>
              <a:ea typeface="+mn-ea"/>
              <a:cs typeface="+mn-cs"/>
            </a:rPr>
            <a:t>人事委員会が民間企業の給与の実態を調査し、地域の民間給与水準との均衡を図るために実施された勧告を尊重して決定しており、地域の民間給与水準を給料月額に適切に反映させた結果、類似団体及び全国市平均を上回ることとなった。</a:t>
          </a:r>
        </a:p>
        <a:p>
          <a:r>
            <a:rPr lang="ja-JP" altLang="ja-JP" sz="1200">
              <a:solidFill>
                <a:schemeClr val="dk1"/>
              </a:solidFill>
              <a:effectLst/>
              <a:latin typeface="+mn-lt"/>
              <a:ea typeface="+mn-ea"/>
              <a:cs typeface="+mn-cs"/>
            </a:rPr>
            <a:t>　なお、給与水準については、今後も</a:t>
          </a:r>
          <a:r>
            <a:rPr lang="ja-JP" altLang="en-US" sz="1200">
              <a:solidFill>
                <a:schemeClr val="dk1"/>
              </a:solidFill>
              <a:effectLst/>
              <a:latin typeface="+mn-lt"/>
              <a:ea typeface="+mn-ea"/>
              <a:cs typeface="+mn-cs"/>
            </a:rPr>
            <a:t>福島県</a:t>
          </a:r>
          <a:r>
            <a:rPr lang="ja-JP" altLang="ja-JP" sz="1200">
              <a:solidFill>
                <a:schemeClr val="dk1"/>
              </a:solidFill>
              <a:effectLst/>
              <a:latin typeface="+mn-lt"/>
              <a:ea typeface="+mn-ea"/>
              <a:cs typeface="+mn-cs"/>
            </a:rPr>
            <a:t>人事委員会勧告を尊重しながら、適切な給与水準となるよう努めます。</a:t>
          </a: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86</xdr:row>
      <xdr:rowOff>13123</xdr:rowOff>
    </xdr:to>
    <xdr:cxnSp macro="">
      <xdr:nvCxnSpPr>
        <xdr:cNvPr id="249" name="直線コネクタ 248"/>
        <xdr:cNvCxnSpPr/>
      </xdr:nvCxnSpPr>
      <xdr:spPr>
        <a:xfrm flipV="1">
          <a:off x="17018000" y="13985663"/>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156650</xdr:rowOff>
    </xdr:from>
    <xdr:ext cx="762000" cy="259045"/>
    <xdr:sp macro="" textlink="">
      <xdr:nvSpPr>
        <xdr:cNvPr id="250" name="給与水準   （国との比較）最小値テキスト"/>
        <xdr:cNvSpPr txBox="1"/>
      </xdr:nvSpPr>
      <xdr:spPr>
        <a:xfrm>
          <a:off x="17106900" y="1472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13123</xdr:rowOff>
    </xdr:from>
    <xdr:to>
      <xdr:col>24</xdr:col>
      <xdr:colOff>647700</xdr:colOff>
      <xdr:row>86</xdr:row>
      <xdr:rowOff>13123</xdr:rowOff>
    </xdr:to>
    <xdr:cxnSp macro="">
      <xdr:nvCxnSpPr>
        <xdr:cNvPr id="251" name="直線コネクタ 250"/>
        <xdr:cNvCxnSpPr/>
      </xdr:nvCxnSpPr>
      <xdr:spPr>
        <a:xfrm>
          <a:off x="16929100" y="1475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2"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3" name="直線コネクタ 252"/>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13123</xdr:rowOff>
    </xdr:to>
    <xdr:cxnSp macro="">
      <xdr:nvCxnSpPr>
        <xdr:cNvPr id="254" name="直線コネクタ 253"/>
        <xdr:cNvCxnSpPr/>
      </xdr:nvCxnSpPr>
      <xdr:spPr>
        <a:xfrm>
          <a:off x="16179800" y="1471760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155381</xdr:rowOff>
    </xdr:from>
    <xdr:ext cx="762000" cy="259045"/>
    <xdr:sp macro="" textlink="">
      <xdr:nvSpPr>
        <xdr:cNvPr id="255" name="給与水準   （国との比較）平均値テキスト"/>
        <xdr:cNvSpPr txBox="1"/>
      </xdr:nvSpPr>
      <xdr:spPr>
        <a:xfrm>
          <a:off x="17106900" y="1421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56" name="フローチャート : 判断 255"/>
        <xdr:cNvSpPr/>
      </xdr:nvSpPr>
      <xdr:spPr>
        <a:xfrm>
          <a:off x="169672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136313</xdr:rowOff>
    </xdr:from>
    <xdr:to>
      <xdr:col>23</xdr:col>
      <xdr:colOff>406400</xdr:colOff>
      <xdr:row>85</xdr:row>
      <xdr:rowOff>144357</xdr:rowOff>
    </xdr:to>
    <xdr:cxnSp macro="">
      <xdr:nvCxnSpPr>
        <xdr:cNvPr id="257" name="直線コネクタ 256"/>
        <xdr:cNvCxnSpPr/>
      </xdr:nvCxnSpPr>
      <xdr:spPr>
        <a:xfrm>
          <a:off x="15290800" y="147095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8" name="フローチャート : 判断 257"/>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9" name="テキスト ボックス 258"/>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89</xdr:row>
      <xdr:rowOff>118111</xdr:rowOff>
    </xdr:to>
    <xdr:cxnSp macro="">
      <xdr:nvCxnSpPr>
        <xdr:cNvPr id="260" name="直線コネクタ 259"/>
        <xdr:cNvCxnSpPr/>
      </xdr:nvCxnSpPr>
      <xdr:spPr>
        <a:xfrm flipV="1">
          <a:off x="14401800" y="14709563"/>
          <a:ext cx="889000" cy="6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61" name="フローチャート : 判断 260"/>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62" name="テキスト ボックス 261"/>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118111</xdr:rowOff>
    </xdr:from>
    <xdr:to>
      <xdr:col>21</xdr:col>
      <xdr:colOff>0</xdr:colOff>
      <xdr:row>89</xdr:row>
      <xdr:rowOff>118111</xdr:rowOff>
    </xdr:to>
    <xdr:cxnSp macro="">
      <xdr:nvCxnSpPr>
        <xdr:cNvPr id="263" name="直線コネクタ 262"/>
        <xdr:cNvCxnSpPr/>
      </xdr:nvCxnSpPr>
      <xdr:spPr>
        <a:xfrm>
          <a:off x="13512800" y="15377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4" name="フローチャート : 判断 263"/>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5" name="テキスト ボックス 264"/>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6" name="フローチャート : 判断 265"/>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7" name="テキスト ボックス 266"/>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3" name="円/楕円 272"/>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29650</xdr:rowOff>
    </xdr:from>
    <xdr:ext cx="762000" cy="259045"/>
    <xdr:sp macro="" textlink="">
      <xdr:nvSpPr>
        <xdr:cNvPr id="274" name="給与水準   （国との比較）該当値テキスト"/>
        <xdr:cNvSpPr txBox="1"/>
      </xdr:nvSpPr>
      <xdr:spPr>
        <a:xfrm>
          <a:off x="17106900" y="146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5" name="円/楕円 274"/>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6" name="テキスト ボックス 275"/>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85513</xdr:rowOff>
    </xdr:from>
    <xdr:to>
      <xdr:col>22</xdr:col>
      <xdr:colOff>254000</xdr:colOff>
      <xdr:row>86</xdr:row>
      <xdr:rowOff>15663</xdr:rowOff>
    </xdr:to>
    <xdr:sp macro="" textlink="">
      <xdr:nvSpPr>
        <xdr:cNvPr id="277" name="円/楕円 276"/>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440</xdr:rowOff>
    </xdr:from>
    <xdr:ext cx="762000" cy="259045"/>
    <xdr:sp macro="" textlink="">
      <xdr:nvSpPr>
        <xdr:cNvPr id="278" name="テキスト ボックス 277"/>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79" name="円/楕円 278"/>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80" name="テキスト ボックス 279"/>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1" name="円/楕円 280"/>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2" name="テキスト ボックス 281"/>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職員数は前年度</a:t>
          </a:r>
          <a:r>
            <a:rPr lang="ja-JP" altLang="en-US" sz="1200">
              <a:solidFill>
                <a:schemeClr val="dk1"/>
              </a:solidFill>
              <a:effectLst/>
              <a:latin typeface="+mn-lt"/>
              <a:ea typeface="+mn-ea"/>
              <a:cs typeface="+mn-cs"/>
            </a:rPr>
            <a:t>から</a:t>
          </a:r>
          <a:r>
            <a:rPr lang="ja-JP" altLang="ja-JP" sz="1200">
              <a:solidFill>
                <a:schemeClr val="dk1"/>
              </a:solidFill>
              <a:effectLst/>
              <a:latin typeface="+mn-lt"/>
              <a:ea typeface="+mn-ea"/>
              <a:cs typeface="+mn-cs"/>
            </a:rPr>
            <a:t>３名削減</a:t>
          </a:r>
          <a:r>
            <a:rPr lang="ja-JP" altLang="en-US" sz="1200">
              <a:solidFill>
                <a:schemeClr val="dk1"/>
              </a:solidFill>
              <a:effectLst/>
              <a:latin typeface="+mn-lt"/>
              <a:ea typeface="+mn-ea"/>
              <a:cs typeface="+mn-cs"/>
            </a:rPr>
            <a:t>し、</a:t>
          </a:r>
          <a:r>
            <a:rPr lang="ja-JP" altLang="ja-JP" sz="1200">
              <a:solidFill>
                <a:schemeClr val="dk1"/>
              </a:solidFill>
              <a:effectLst/>
              <a:latin typeface="+mn-lt"/>
              <a:ea typeface="+mn-ea"/>
              <a:cs typeface="+mn-cs"/>
            </a:rPr>
            <a:t>類似団体平均を</a:t>
          </a:r>
          <a:r>
            <a:rPr lang="ja-JP" altLang="en-US" sz="1200">
              <a:solidFill>
                <a:schemeClr val="dk1"/>
              </a:solidFill>
              <a:effectLst/>
              <a:latin typeface="+mn-lt"/>
              <a:ea typeface="+mn-ea"/>
              <a:cs typeface="+mn-cs"/>
            </a:rPr>
            <a:t>下回っている</a:t>
          </a:r>
          <a:r>
            <a:rPr lang="ja-JP" altLang="ja-JP" sz="1200">
              <a:solidFill>
                <a:schemeClr val="dk1"/>
              </a:solidFill>
              <a:effectLst/>
              <a:latin typeface="+mn-lt"/>
              <a:ea typeface="+mn-ea"/>
              <a:cs typeface="+mn-cs"/>
            </a:rPr>
            <a:t>。</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相馬市行財政改革における事務事業の効率化、一部組織の見直しを実施したことで職員数の適正化を図り、平成１８年度から平成２６年度までに４５人の職員を削減した。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しかしながら、震災復興にかかる業務量の増大に対応するための増員を行っていることから、</a:t>
          </a:r>
          <a:r>
            <a:rPr lang="ja-JP" altLang="en-US" sz="1200">
              <a:solidFill>
                <a:schemeClr val="dk1"/>
              </a:solidFill>
              <a:effectLst/>
              <a:latin typeface="+mn-lt"/>
              <a:ea typeface="+mn-ea"/>
              <a:cs typeface="+mn-cs"/>
            </a:rPr>
            <a:t>全国</a:t>
          </a:r>
          <a:r>
            <a:rPr lang="ja-JP" altLang="ja-JP" sz="1200">
              <a:solidFill>
                <a:schemeClr val="dk1"/>
              </a:solidFill>
              <a:effectLst/>
              <a:latin typeface="+mn-lt"/>
              <a:ea typeface="+mn-ea"/>
              <a:cs typeface="+mn-cs"/>
            </a:rPr>
            <a:t>平均を上回る数値で推移していくものと見込まれる。</a:t>
          </a: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4" name="直線コネクタ 313"/>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5"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6" name="直線コネクタ 315"/>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7"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18" name="直線コネクタ 317"/>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102053</xdr:rowOff>
    </xdr:from>
    <xdr:to>
      <xdr:col>24</xdr:col>
      <xdr:colOff>558800</xdr:colOff>
      <xdr:row>59</xdr:row>
      <xdr:rowOff>110672</xdr:rowOff>
    </xdr:to>
    <xdr:cxnSp macro="">
      <xdr:nvCxnSpPr>
        <xdr:cNvPr id="319" name="直線コネクタ 318"/>
        <xdr:cNvCxnSpPr/>
      </xdr:nvCxnSpPr>
      <xdr:spPr>
        <a:xfrm flipV="1">
          <a:off x="16179800" y="10217603"/>
          <a:ext cx="8382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0"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1" name="フローチャート : 判断 320"/>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110672</xdr:rowOff>
    </xdr:from>
    <xdr:to>
      <xdr:col>23</xdr:col>
      <xdr:colOff>406400</xdr:colOff>
      <xdr:row>59</xdr:row>
      <xdr:rowOff>117566</xdr:rowOff>
    </xdr:to>
    <xdr:cxnSp macro="">
      <xdr:nvCxnSpPr>
        <xdr:cNvPr id="322" name="直線コネクタ 321"/>
        <xdr:cNvCxnSpPr/>
      </xdr:nvCxnSpPr>
      <xdr:spPr>
        <a:xfrm flipV="1">
          <a:off x="15290800" y="102262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3" name="フローチャート : 判断 322"/>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4" name="テキスト ボックス 323"/>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93435</xdr:rowOff>
    </xdr:from>
    <xdr:to>
      <xdr:col>22</xdr:col>
      <xdr:colOff>203200</xdr:colOff>
      <xdr:row>59</xdr:row>
      <xdr:rowOff>117566</xdr:rowOff>
    </xdr:to>
    <xdr:cxnSp macro="">
      <xdr:nvCxnSpPr>
        <xdr:cNvPr id="325" name="直線コネクタ 324"/>
        <xdr:cNvCxnSpPr/>
      </xdr:nvCxnSpPr>
      <xdr:spPr>
        <a:xfrm>
          <a:off x="14401800" y="1020898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6" name="フローチャート : 判断 325"/>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27" name="テキスト ボックス 326"/>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69306</xdr:rowOff>
    </xdr:from>
    <xdr:to>
      <xdr:col>21</xdr:col>
      <xdr:colOff>0</xdr:colOff>
      <xdr:row>59</xdr:row>
      <xdr:rowOff>93435</xdr:rowOff>
    </xdr:to>
    <xdr:cxnSp macro="">
      <xdr:nvCxnSpPr>
        <xdr:cNvPr id="328" name="直線コネクタ 327"/>
        <xdr:cNvCxnSpPr/>
      </xdr:nvCxnSpPr>
      <xdr:spPr>
        <a:xfrm>
          <a:off x="13512800" y="1018485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29" name="フローチャート : 判断 328"/>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0" name="テキスト ボックス 329"/>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1" name="フローチャート : 判断 330"/>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2" name="テキスト ボックス 331"/>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51253</xdr:rowOff>
    </xdr:from>
    <xdr:to>
      <xdr:col>24</xdr:col>
      <xdr:colOff>609600</xdr:colOff>
      <xdr:row>59</xdr:row>
      <xdr:rowOff>152853</xdr:rowOff>
    </xdr:to>
    <xdr:sp macro="" textlink="">
      <xdr:nvSpPr>
        <xdr:cNvPr id="338" name="円/楕円 337"/>
        <xdr:cNvSpPr/>
      </xdr:nvSpPr>
      <xdr:spPr>
        <a:xfrm>
          <a:off x="169672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67780</xdr:rowOff>
    </xdr:from>
    <xdr:ext cx="762000" cy="259045"/>
    <xdr:sp macro="" textlink="">
      <xdr:nvSpPr>
        <xdr:cNvPr id="339" name="定員管理の状況該当値テキスト"/>
        <xdr:cNvSpPr txBox="1"/>
      </xdr:nvSpPr>
      <xdr:spPr>
        <a:xfrm>
          <a:off x="17106900" y="1001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59872</xdr:rowOff>
    </xdr:from>
    <xdr:to>
      <xdr:col>23</xdr:col>
      <xdr:colOff>457200</xdr:colOff>
      <xdr:row>59</xdr:row>
      <xdr:rowOff>161472</xdr:rowOff>
    </xdr:to>
    <xdr:sp macro="" textlink="">
      <xdr:nvSpPr>
        <xdr:cNvPr id="340" name="円/楕円 339"/>
        <xdr:cNvSpPr/>
      </xdr:nvSpPr>
      <xdr:spPr>
        <a:xfrm>
          <a:off x="16129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199</xdr:rowOff>
    </xdr:from>
    <xdr:ext cx="736600" cy="259045"/>
    <xdr:sp macro="" textlink="">
      <xdr:nvSpPr>
        <xdr:cNvPr id="341" name="テキスト ボックス 340"/>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66766</xdr:rowOff>
    </xdr:from>
    <xdr:to>
      <xdr:col>22</xdr:col>
      <xdr:colOff>254000</xdr:colOff>
      <xdr:row>59</xdr:row>
      <xdr:rowOff>168366</xdr:rowOff>
    </xdr:to>
    <xdr:sp macro="" textlink="">
      <xdr:nvSpPr>
        <xdr:cNvPr id="342" name="円/楕円 341"/>
        <xdr:cNvSpPr/>
      </xdr:nvSpPr>
      <xdr:spPr>
        <a:xfrm>
          <a:off x="15240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7093</xdr:rowOff>
    </xdr:from>
    <xdr:ext cx="762000" cy="259045"/>
    <xdr:sp macro="" textlink="">
      <xdr:nvSpPr>
        <xdr:cNvPr id="343" name="テキスト ボックス 342"/>
        <xdr:cNvSpPr txBox="1"/>
      </xdr:nvSpPr>
      <xdr:spPr>
        <a:xfrm>
          <a:off x="14909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42635</xdr:rowOff>
    </xdr:from>
    <xdr:to>
      <xdr:col>21</xdr:col>
      <xdr:colOff>50800</xdr:colOff>
      <xdr:row>59</xdr:row>
      <xdr:rowOff>144235</xdr:rowOff>
    </xdr:to>
    <xdr:sp macro="" textlink="">
      <xdr:nvSpPr>
        <xdr:cNvPr id="344" name="円/楕円 343"/>
        <xdr:cNvSpPr/>
      </xdr:nvSpPr>
      <xdr:spPr>
        <a:xfrm>
          <a:off x="14351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154412</xdr:rowOff>
    </xdr:from>
    <xdr:ext cx="762000" cy="259045"/>
    <xdr:sp macro="" textlink="">
      <xdr:nvSpPr>
        <xdr:cNvPr id="345" name="テキスト ボックス 344"/>
        <xdr:cNvSpPr txBox="1"/>
      </xdr:nvSpPr>
      <xdr:spPr>
        <a:xfrm>
          <a:off x="14020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18506</xdr:rowOff>
    </xdr:from>
    <xdr:to>
      <xdr:col>19</xdr:col>
      <xdr:colOff>533400</xdr:colOff>
      <xdr:row>59</xdr:row>
      <xdr:rowOff>120106</xdr:rowOff>
    </xdr:to>
    <xdr:sp macro="" textlink="">
      <xdr:nvSpPr>
        <xdr:cNvPr id="346" name="円/楕円 345"/>
        <xdr:cNvSpPr/>
      </xdr:nvSpPr>
      <xdr:spPr>
        <a:xfrm>
          <a:off x="13462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130283</xdr:rowOff>
    </xdr:from>
    <xdr:ext cx="762000" cy="259045"/>
    <xdr:sp macro="" textlink="">
      <xdr:nvSpPr>
        <xdr:cNvPr id="347" name="テキスト ボックス 346"/>
        <xdr:cNvSpPr txBox="1"/>
      </xdr:nvSpPr>
      <xdr:spPr>
        <a:xfrm>
          <a:off x="13131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比較的数値の高かった平成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24</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年度単年度比率（</a:t>
          </a:r>
          <a:r>
            <a:rPr kumimoji="1" lang="en-US" altLang="ja-JP" sz="1200" b="0" i="0" u="none" strike="noStrike" kern="0" cap="none" spc="0" normalizeH="0" baseline="0" noProof="0">
              <a:ln>
                <a:noFill/>
              </a:ln>
              <a:solidFill>
                <a:prstClr val="black"/>
              </a:solidFill>
              <a:effectLst/>
              <a:uLnTx/>
              <a:uFillTx/>
              <a:latin typeface="ＭＳ Ｐゴシック"/>
              <a:ea typeface="+mn-ea"/>
            </a:rPr>
            <a:t>15.44076</a:t>
          </a:r>
          <a:r>
            <a:rPr kumimoji="1" lang="ja-JP" altLang="en-US" sz="1200" b="0" i="0" u="none" strike="noStrike" kern="0" cap="none" spc="0" normalizeH="0" baseline="0" noProof="0">
              <a:ln>
                <a:noFill/>
              </a:ln>
              <a:solidFill>
                <a:prstClr val="black"/>
              </a:solidFill>
              <a:effectLst/>
              <a:uLnTx/>
              <a:uFillTx/>
              <a:latin typeface="ＭＳ Ｐゴシック"/>
              <a:ea typeface="+mn-ea"/>
            </a:rPr>
            <a:t>）が除外され、前年度の数値から</a:t>
          </a:r>
          <a:r>
            <a:rPr kumimoji="1" lang="en-US" altLang="ja-JP" sz="1200" b="0" i="0" u="none" strike="noStrike" kern="0" cap="none" spc="0" normalizeH="0" baseline="0" noProof="0">
              <a:ln>
                <a:noFill/>
              </a:ln>
              <a:solidFill>
                <a:prstClr val="black"/>
              </a:solidFill>
              <a:effectLst/>
              <a:uLnTx/>
              <a:uFillTx/>
              <a:latin typeface="ＭＳ Ｐゴシック"/>
              <a:ea typeface="+mn-ea"/>
            </a:rPr>
            <a:t>1.3</a:t>
          </a:r>
          <a:r>
            <a:rPr kumimoji="1" lang="ja-JP" altLang="en-US" sz="1200" b="0" i="0" u="none" strike="noStrike" kern="0" cap="none" spc="0" normalizeH="0" baseline="0" noProof="0">
              <a:ln>
                <a:noFill/>
              </a:ln>
              <a:solidFill>
                <a:prstClr val="black"/>
              </a:solidFill>
              <a:effectLst/>
              <a:uLnTx/>
              <a:uFillTx/>
              <a:latin typeface="ＭＳ Ｐゴシック"/>
              <a:ea typeface="+mn-ea"/>
            </a:rPr>
            <a:t>％減少し、毎年度比率の減少が続いているが、依然として類似団体を上回っている。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県営事業松ヶ房ダム整備事業の債務負担に係る支出と、庁舎や学校施設の整備の償還が始まることから今後も類似団体平均を上回りながら推移していくと考えられる。</a:t>
          </a:r>
          <a:endParaRPr kumimoji="1" lang="en-US" altLang="ja-JP" sz="12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14817</xdr:rowOff>
    </xdr:to>
    <xdr:cxnSp macro="">
      <xdr:nvCxnSpPr>
        <xdr:cNvPr id="376" name="直線コネクタ 375"/>
        <xdr:cNvCxnSpPr/>
      </xdr:nvCxnSpPr>
      <xdr:spPr>
        <a:xfrm flipV="1">
          <a:off x="17018000" y="6236970"/>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7"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78" name="直線コネクタ 377"/>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79"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80" name="直線コネクタ 379"/>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42</xdr:row>
      <xdr:rowOff>33444</xdr:rowOff>
    </xdr:to>
    <xdr:cxnSp macro="">
      <xdr:nvCxnSpPr>
        <xdr:cNvPr id="381" name="直線コネクタ 380"/>
        <xdr:cNvCxnSpPr/>
      </xdr:nvCxnSpPr>
      <xdr:spPr>
        <a:xfrm flipV="1">
          <a:off x="16179800" y="712978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2"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3" name="フローチャート :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33444</xdr:rowOff>
    </xdr:from>
    <xdr:to>
      <xdr:col>23</xdr:col>
      <xdr:colOff>406400</xdr:colOff>
      <xdr:row>42</xdr:row>
      <xdr:rowOff>170180</xdr:rowOff>
    </xdr:to>
    <xdr:cxnSp macro="">
      <xdr:nvCxnSpPr>
        <xdr:cNvPr id="384" name="直線コネクタ 383"/>
        <xdr:cNvCxnSpPr/>
      </xdr:nvCxnSpPr>
      <xdr:spPr>
        <a:xfrm flipV="1">
          <a:off x="15290800" y="723434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5" name="フローチャート : 判断 384"/>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86" name="テキスト ボックス 385"/>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143510</xdr:rowOff>
    </xdr:to>
    <xdr:cxnSp macro="">
      <xdr:nvCxnSpPr>
        <xdr:cNvPr id="387" name="直線コネクタ 386"/>
        <xdr:cNvCxnSpPr/>
      </xdr:nvCxnSpPr>
      <xdr:spPr>
        <a:xfrm flipV="1">
          <a:off x="14401800" y="73710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88" name="フローチャート :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89" name="テキスト ボックス 388"/>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60537</xdr:rowOff>
    </xdr:to>
    <xdr:cxnSp macro="">
      <xdr:nvCxnSpPr>
        <xdr:cNvPr id="390" name="直線コネクタ 389"/>
        <xdr:cNvCxnSpPr/>
      </xdr:nvCxnSpPr>
      <xdr:spPr>
        <a:xfrm flipV="1">
          <a:off x="13512800" y="75158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1" name="フローチャート : 判断 39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2" name="テキスト ボックス 39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3" name="フローチャート : 判断 392"/>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4" name="テキスト ボックス 393"/>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00" name="円/楕円 399"/>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01"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154094</xdr:rowOff>
    </xdr:from>
    <xdr:to>
      <xdr:col>23</xdr:col>
      <xdr:colOff>457200</xdr:colOff>
      <xdr:row>42</xdr:row>
      <xdr:rowOff>84244</xdr:rowOff>
    </xdr:to>
    <xdr:sp macro="" textlink="">
      <xdr:nvSpPr>
        <xdr:cNvPr id="402" name="円/楕円 401"/>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69021</xdr:rowOff>
    </xdr:from>
    <xdr:ext cx="736600" cy="259045"/>
    <xdr:sp macro="" textlink="">
      <xdr:nvSpPr>
        <xdr:cNvPr id="403" name="テキスト ボックス 402"/>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404" name="円/楕円 403"/>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405" name="テキスト ボックス 404"/>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06" name="円/楕円 405"/>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7" name="テキスト ボックス 406"/>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9737</xdr:rowOff>
    </xdr:from>
    <xdr:to>
      <xdr:col>19</xdr:col>
      <xdr:colOff>533400</xdr:colOff>
      <xdr:row>44</xdr:row>
      <xdr:rowOff>111337</xdr:rowOff>
    </xdr:to>
    <xdr:sp macro="" textlink="">
      <xdr:nvSpPr>
        <xdr:cNvPr id="408" name="円/楕円 407"/>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96114</xdr:rowOff>
    </xdr:from>
    <xdr:ext cx="762000" cy="259045"/>
    <xdr:sp macro="" textlink="">
      <xdr:nvSpPr>
        <xdr:cNvPr id="409" name="テキスト ボックス 408"/>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前年度から</a:t>
          </a:r>
          <a:r>
            <a:rPr kumimoji="1" lang="en-US" altLang="ja-JP" sz="1200" b="0" i="0" u="none" strike="noStrike" kern="0" cap="none" spc="0" normalizeH="0" baseline="0" noProof="0">
              <a:ln>
                <a:noFill/>
              </a:ln>
              <a:solidFill>
                <a:prstClr val="black"/>
              </a:solidFill>
              <a:effectLst/>
              <a:uLnTx/>
              <a:uFillTx/>
              <a:latin typeface="ＭＳ Ｐゴシック"/>
              <a:ea typeface="+mn-ea"/>
            </a:rPr>
            <a:t>36.6</a:t>
          </a:r>
          <a:r>
            <a:rPr kumimoji="1" lang="ja-JP" altLang="en-US" sz="1200" b="0" i="0" u="none" strike="noStrike" kern="0" cap="none" spc="0" normalizeH="0" baseline="0" noProof="0">
              <a:ln>
                <a:noFill/>
              </a:ln>
              <a:solidFill>
                <a:prstClr val="black"/>
              </a:solidFill>
              <a:effectLst/>
              <a:uLnTx/>
              <a:uFillTx/>
              <a:latin typeface="ＭＳ Ｐゴシック"/>
              <a:ea typeface="+mn-ea"/>
            </a:rPr>
            <a:t>％減少し類似団体と比較して低い水準となった。前年度を大きく下回った要因として、充当可能資金の増加（</a:t>
          </a:r>
          <a:r>
            <a:rPr kumimoji="1" lang="en-US" altLang="ja-JP" sz="1200" b="0" i="0" u="none" strike="noStrike" kern="0" cap="none" spc="0" normalizeH="0" baseline="0" noProof="0">
              <a:ln>
                <a:noFill/>
              </a:ln>
              <a:solidFill>
                <a:prstClr val="black"/>
              </a:solidFill>
              <a:effectLst/>
              <a:uLnTx/>
              <a:uFillTx/>
              <a:latin typeface="ＭＳ Ｐゴシック"/>
              <a:ea typeface="+mn-ea"/>
            </a:rPr>
            <a:t>+1,956</a:t>
          </a:r>
          <a:r>
            <a:rPr kumimoji="1" lang="ja-JP" altLang="en-US" sz="1200" b="0" i="0" u="none" strike="noStrike" kern="0" cap="none" spc="0" normalizeH="0" baseline="0" noProof="0">
              <a:ln>
                <a:noFill/>
              </a:ln>
              <a:solidFill>
                <a:prstClr val="black"/>
              </a:solidFill>
              <a:effectLst/>
              <a:uLnTx/>
              <a:uFillTx/>
              <a:latin typeface="ＭＳ Ｐゴシック"/>
              <a:ea typeface="+mn-ea"/>
            </a:rPr>
            <a:t>百万円）があげられる。これは財政調整基金が前年度比</a:t>
          </a:r>
          <a:r>
            <a:rPr kumimoji="1" lang="en-US" altLang="ja-JP" sz="1200" b="0" i="0" u="none" strike="noStrike" kern="0" cap="none" spc="0" normalizeH="0" baseline="0" noProof="0">
              <a:ln>
                <a:noFill/>
              </a:ln>
              <a:solidFill>
                <a:prstClr val="black"/>
              </a:solidFill>
              <a:effectLst/>
              <a:uLnTx/>
              <a:uFillTx/>
              <a:latin typeface="ＭＳ Ｐゴシック"/>
              <a:ea typeface="+mn-ea"/>
            </a:rPr>
            <a:t>+2,167</a:t>
          </a:r>
          <a:r>
            <a:rPr kumimoji="1" lang="ja-JP" altLang="en-US" sz="1200" b="0" i="0" u="none" strike="noStrike" kern="0" cap="none" spc="0" normalizeH="0" baseline="0" noProof="0">
              <a:ln>
                <a:noFill/>
              </a:ln>
              <a:solidFill>
                <a:prstClr val="black"/>
              </a:solidFill>
              <a:effectLst/>
              <a:uLnTx/>
              <a:uFillTx/>
              <a:latin typeface="ＭＳ Ｐゴシック"/>
              <a:ea typeface="+mn-ea"/>
            </a:rPr>
            <a:t>百万円だったことよる。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今後は新庁舎完成に伴う地方債借入と庁舎建設基金残高の減少、また中学校の建替えによる新規起債の発行があり、将来負担比率の上昇が考えられる。</a:t>
          </a:r>
          <a:endParaRPr kumimoji="1" lang="en-US" altLang="ja-JP" sz="12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事業内容を更に厳選し、新たな地方債の発行については交付税措置の有利なものに限り活用することなど、後年度負担の軽減を図るための財政健全化に努める。</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38" name="直線コネクタ 437"/>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39"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0" name="直線コネクタ 439"/>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31369</xdr:rowOff>
    </xdr:from>
    <xdr:to>
      <xdr:col>24</xdr:col>
      <xdr:colOff>558800</xdr:colOff>
      <xdr:row>16</xdr:row>
      <xdr:rowOff>154305</xdr:rowOff>
    </xdr:to>
    <xdr:cxnSp macro="">
      <xdr:nvCxnSpPr>
        <xdr:cNvPr id="443" name="直線コネクタ 442"/>
        <xdr:cNvCxnSpPr/>
      </xdr:nvCxnSpPr>
      <xdr:spPr>
        <a:xfrm flipV="1">
          <a:off x="16179800" y="2603119"/>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44"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5" name="フローチャート : 判断 444"/>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139954</xdr:rowOff>
    </xdr:from>
    <xdr:to>
      <xdr:col>23</xdr:col>
      <xdr:colOff>406400</xdr:colOff>
      <xdr:row>16</xdr:row>
      <xdr:rowOff>154305</xdr:rowOff>
    </xdr:to>
    <xdr:cxnSp macro="">
      <xdr:nvCxnSpPr>
        <xdr:cNvPr id="446" name="直線コネクタ 445"/>
        <xdr:cNvCxnSpPr/>
      </xdr:nvCxnSpPr>
      <xdr:spPr>
        <a:xfrm>
          <a:off x="15290800" y="2711704"/>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47" name="フローチャート : 判断 446"/>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48" name="テキスト ボックス 447"/>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139954</xdr:rowOff>
    </xdr:from>
    <xdr:to>
      <xdr:col>22</xdr:col>
      <xdr:colOff>203200</xdr:colOff>
      <xdr:row>18</xdr:row>
      <xdr:rowOff>128312</xdr:rowOff>
    </xdr:to>
    <xdr:cxnSp macro="">
      <xdr:nvCxnSpPr>
        <xdr:cNvPr id="449" name="直線コネクタ 448"/>
        <xdr:cNvCxnSpPr/>
      </xdr:nvCxnSpPr>
      <xdr:spPr>
        <a:xfrm flipV="1">
          <a:off x="14401800" y="2711704"/>
          <a:ext cx="889000" cy="50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0" name="フローチャート : 判断 449"/>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87732</xdr:rowOff>
    </xdr:from>
    <xdr:ext cx="762000" cy="259045"/>
    <xdr:sp macro="" textlink="">
      <xdr:nvSpPr>
        <xdr:cNvPr id="451" name="テキスト ボックス 450"/>
        <xdr:cNvSpPr txBox="1"/>
      </xdr:nvSpPr>
      <xdr:spPr>
        <a:xfrm>
          <a:off x="14909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128312</xdr:rowOff>
    </xdr:from>
    <xdr:to>
      <xdr:col>21</xdr:col>
      <xdr:colOff>0</xdr:colOff>
      <xdr:row>20</xdr:row>
      <xdr:rowOff>16256</xdr:rowOff>
    </xdr:to>
    <xdr:cxnSp macro="">
      <xdr:nvCxnSpPr>
        <xdr:cNvPr id="452" name="直線コネクタ 451"/>
        <xdr:cNvCxnSpPr/>
      </xdr:nvCxnSpPr>
      <xdr:spPr>
        <a:xfrm flipV="1">
          <a:off x="13512800" y="3214412"/>
          <a:ext cx="889000" cy="2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3" name="フローチャート : 判断 452"/>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4" name="テキスト ボックス 453"/>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5" name="フローチャート : 判断 454"/>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56" name="テキスト ボックス 455"/>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152019</xdr:rowOff>
    </xdr:from>
    <xdr:to>
      <xdr:col>24</xdr:col>
      <xdr:colOff>609600</xdr:colOff>
      <xdr:row>15</xdr:row>
      <xdr:rowOff>82169</xdr:rowOff>
    </xdr:to>
    <xdr:sp macro="" textlink="">
      <xdr:nvSpPr>
        <xdr:cNvPr id="462" name="円/楕円 461"/>
        <xdr:cNvSpPr/>
      </xdr:nvSpPr>
      <xdr:spPr>
        <a:xfrm>
          <a:off x="169672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168546</xdr:rowOff>
    </xdr:from>
    <xdr:ext cx="762000" cy="259045"/>
    <xdr:sp macro="" textlink="">
      <xdr:nvSpPr>
        <xdr:cNvPr id="463" name="将来負担の状況該当値テキスト"/>
        <xdr:cNvSpPr txBox="1"/>
      </xdr:nvSpPr>
      <xdr:spPr>
        <a:xfrm>
          <a:off x="17106900" y="239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103505</xdr:rowOff>
    </xdr:from>
    <xdr:to>
      <xdr:col>23</xdr:col>
      <xdr:colOff>457200</xdr:colOff>
      <xdr:row>17</xdr:row>
      <xdr:rowOff>33655</xdr:rowOff>
    </xdr:to>
    <xdr:sp macro="" textlink="">
      <xdr:nvSpPr>
        <xdr:cNvPr id="464" name="円/楕円 463"/>
        <xdr:cNvSpPr/>
      </xdr:nvSpPr>
      <xdr:spPr>
        <a:xfrm>
          <a:off x="16129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18432</xdr:rowOff>
    </xdr:from>
    <xdr:ext cx="736600" cy="259045"/>
    <xdr:sp macro="" textlink="">
      <xdr:nvSpPr>
        <xdr:cNvPr id="465" name="テキスト ボックス 464"/>
        <xdr:cNvSpPr txBox="1"/>
      </xdr:nvSpPr>
      <xdr:spPr>
        <a:xfrm>
          <a:off x="15798800" y="293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89154</xdr:rowOff>
    </xdr:from>
    <xdr:to>
      <xdr:col>22</xdr:col>
      <xdr:colOff>254000</xdr:colOff>
      <xdr:row>16</xdr:row>
      <xdr:rowOff>19304</xdr:rowOff>
    </xdr:to>
    <xdr:sp macro="" textlink="">
      <xdr:nvSpPr>
        <xdr:cNvPr id="466" name="円/楕円 465"/>
        <xdr:cNvSpPr/>
      </xdr:nvSpPr>
      <xdr:spPr>
        <a:xfrm>
          <a:off x="15240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29481</xdr:rowOff>
    </xdr:from>
    <xdr:ext cx="762000" cy="259045"/>
    <xdr:sp macro="" textlink="">
      <xdr:nvSpPr>
        <xdr:cNvPr id="467" name="テキスト ボックス 466"/>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77512</xdr:rowOff>
    </xdr:from>
    <xdr:to>
      <xdr:col>21</xdr:col>
      <xdr:colOff>50800</xdr:colOff>
      <xdr:row>19</xdr:row>
      <xdr:rowOff>7662</xdr:rowOff>
    </xdr:to>
    <xdr:sp macro="" textlink="">
      <xdr:nvSpPr>
        <xdr:cNvPr id="468" name="円/楕円 467"/>
        <xdr:cNvSpPr/>
      </xdr:nvSpPr>
      <xdr:spPr>
        <a:xfrm>
          <a:off x="14351000" y="31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163889</xdr:rowOff>
    </xdr:from>
    <xdr:ext cx="762000" cy="259045"/>
    <xdr:sp macro="" textlink="">
      <xdr:nvSpPr>
        <xdr:cNvPr id="469" name="テキスト ボックス 468"/>
        <xdr:cNvSpPr txBox="1"/>
      </xdr:nvSpPr>
      <xdr:spPr>
        <a:xfrm>
          <a:off x="14020800" y="32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136906</xdr:rowOff>
    </xdr:from>
    <xdr:to>
      <xdr:col>19</xdr:col>
      <xdr:colOff>533400</xdr:colOff>
      <xdr:row>20</xdr:row>
      <xdr:rowOff>67056</xdr:rowOff>
    </xdr:to>
    <xdr:sp macro="" textlink="">
      <xdr:nvSpPr>
        <xdr:cNvPr id="470" name="円/楕円 469"/>
        <xdr:cNvSpPr/>
      </xdr:nvSpPr>
      <xdr:spPr>
        <a:xfrm>
          <a:off x="13462000" y="33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51833</xdr:rowOff>
    </xdr:from>
    <xdr:ext cx="762000" cy="259045"/>
    <xdr:sp macro="" textlink="">
      <xdr:nvSpPr>
        <xdr:cNvPr id="471" name="テキスト ボックス 470"/>
        <xdr:cNvSpPr txBox="1"/>
      </xdr:nvSpPr>
      <xdr:spPr>
        <a:xfrm>
          <a:off x="13131800" y="34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35,939
35,743
197.79
34,457,734
31,523,768
1,017,920
9,410,684
13,808,069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東日本大震災震以降の復旧・復興関連事業に対応するため、時間外勤務手当の増加により類似団体を上回る水準で推移している。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今後は復興業務の収束化に合わせ、人員配置の見直しや定員管理・給与の適正化を図る。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44450</xdr:rowOff>
    </xdr:from>
    <xdr:to>
      <xdr:col>7</xdr:col>
      <xdr:colOff>15875</xdr:colOff>
      <xdr:row>37</xdr:row>
      <xdr:rowOff>95250</xdr:rowOff>
    </xdr:to>
    <xdr:cxnSp macro="">
      <xdr:nvCxnSpPr>
        <xdr:cNvPr id="66" name="直線コネクタ 65"/>
        <xdr:cNvCxnSpPr/>
      </xdr:nvCxnSpPr>
      <xdr:spPr>
        <a:xfrm flipV="1">
          <a:off x="3987800" y="6388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57150</xdr:rowOff>
    </xdr:from>
    <xdr:to>
      <xdr:col>5</xdr:col>
      <xdr:colOff>549275</xdr:colOff>
      <xdr:row>37</xdr:row>
      <xdr:rowOff>95250</xdr:rowOff>
    </xdr:to>
    <xdr:cxnSp macro="">
      <xdr:nvCxnSpPr>
        <xdr:cNvPr id="69" name="直線コネクタ 68"/>
        <xdr:cNvCxnSpPr/>
      </xdr:nvCxnSpPr>
      <xdr:spPr>
        <a:xfrm>
          <a:off x="30988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57150</xdr:rowOff>
    </xdr:from>
    <xdr:to>
      <xdr:col>4</xdr:col>
      <xdr:colOff>346075</xdr:colOff>
      <xdr:row>37</xdr:row>
      <xdr:rowOff>133350</xdr:rowOff>
    </xdr:to>
    <xdr:cxnSp macro="">
      <xdr:nvCxnSpPr>
        <xdr:cNvPr id="72" name="直線コネクタ 71"/>
        <xdr:cNvCxnSpPr/>
      </xdr:nvCxnSpPr>
      <xdr:spPr>
        <a:xfrm flipV="1">
          <a:off x="2209800" y="640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133350</xdr:rowOff>
    </xdr:from>
    <xdr:to>
      <xdr:col>3</xdr:col>
      <xdr:colOff>142875</xdr:colOff>
      <xdr:row>40</xdr:row>
      <xdr:rowOff>165100</xdr:rowOff>
    </xdr:to>
    <xdr:cxnSp macro="">
      <xdr:nvCxnSpPr>
        <xdr:cNvPr id="75" name="直線コネクタ 74"/>
        <xdr:cNvCxnSpPr/>
      </xdr:nvCxnSpPr>
      <xdr:spPr>
        <a:xfrm flipV="1">
          <a:off x="1320800" y="64770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165100</xdr:rowOff>
    </xdr:from>
    <xdr:to>
      <xdr:col>7</xdr:col>
      <xdr:colOff>66675</xdr:colOff>
      <xdr:row>37</xdr:row>
      <xdr:rowOff>95250</xdr:rowOff>
    </xdr:to>
    <xdr:sp macro="" textlink="">
      <xdr:nvSpPr>
        <xdr:cNvPr id="85" name="円/楕円 84"/>
        <xdr:cNvSpPr/>
      </xdr:nvSpPr>
      <xdr:spPr>
        <a:xfrm>
          <a:off x="4775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137177</xdr:rowOff>
    </xdr:from>
    <xdr:ext cx="762000" cy="259045"/>
    <xdr:sp macro="" textlink="">
      <xdr:nvSpPr>
        <xdr:cNvPr id="86" name="人件費該当値テキスト"/>
        <xdr:cNvSpPr txBox="1"/>
      </xdr:nvSpPr>
      <xdr:spPr>
        <a:xfrm>
          <a:off x="4914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44450</xdr:rowOff>
    </xdr:from>
    <xdr:to>
      <xdr:col>5</xdr:col>
      <xdr:colOff>600075</xdr:colOff>
      <xdr:row>37</xdr:row>
      <xdr:rowOff>146050</xdr:rowOff>
    </xdr:to>
    <xdr:sp macro="" textlink="">
      <xdr:nvSpPr>
        <xdr:cNvPr id="87" name="円/楕円 86"/>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130827</xdr:rowOff>
    </xdr:from>
    <xdr:ext cx="736600" cy="259045"/>
    <xdr:sp macro="" textlink="">
      <xdr:nvSpPr>
        <xdr:cNvPr id="88" name="テキスト ボックス 87"/>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6350</xdr:rowOff>
    </xdr:from>
    <xdr:to>
      <xdr:col>4</xdr:col>
      <xdr:colOff>396875</xdr:colOff>
      <xdr:row>37</xdr:row>
      <xdr:rowOff>107950</xdr:rowOff>
    </xdr:to>
    <xdr:sp macro="" textlink="">
      <xdr:nvSpPr>
        <xdr:cNvPr id="89" name="円/楕円 88"/>
        <xdr:cNvSpPr/>
      </xdr:nvSpPr>
      <xdr:spPr>
        <a:xfrm>
          <a:off x="3048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90" name="テキスト ボックス 89"/>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82550</xdr:rowOff>
    </xdr:from>
    <xdr:to>
      <xdr:col>3</xdr:col>
      <xdr:colOff>193675</xdr:colOff>
      <xdr:row>38</xdr:row>
      <xdr:rowOff>12700</xdr:rowOff>
    </xdr:to>
    <xdr:sp macro="" textlink="">
      <xdr:nvSpPr>
        <xdr:cNvPr id="91" name="円/楕円 90"/>
        <xdr:cNvSpPr/>
      </xdr:nvSpPr>
      <xdr:spPr>
        <a:xfrm>
          <a:off x="2159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168927</xdr:rowOff>
    </xdr:from>
    <xdr:ext cx="762000" cy="259045"/>
    <xdr:sp macro="" textlink="">
      <xdr:nvSpPr>
        <xdr:cNvPr id="92" name="テキスト ボックス 91"/>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3" name="円/楕円 92"/>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4" name="テキスト ボックス 93"/>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物件費は上昇傾向が続き前年度から０．６ポイント増加し、類似団体平均を大きく上回った。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経常経費の削減を一層図り、復興事業で整備した施設の維持管理経費の財源確保と、公共施設の統廃合を検討するなどコスト削減に努めていく。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6350</xdr:rowOff>
    </xdr:from>
    <xdr:to>
      <xdr:col>24</xdr:col>
      <xdr:colOff>31750</xdr:colOff>
      <xdr:row>19</xdr:row>
      <xdr:rowOff>82550</xdr:rowOff>
    </xdr:to>
    <xdr:cxnSp macro="">
      <xdr:nvCxnSpPr>
        <xdr:cNvPr id="127" name="直線コネクタ 126"/>
        <xdr:cNvCxnSpPr/>
      </xdr:nvCxnSpPr>
      <xdr:spPr>
        <a:xfrm>
          <a:off x="15671800" y="326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38100</xdr:rowOff>
    </xdr:from>
    <xdr:to>
      <xdr:col>22</xdr:col>
      <xdr:colOff>565150</xdr:colOff>
      <xdr:row>19</xdr:row>
      <xdr:rowOff>6350</xdr:rowOff>
    </xdr:to>
    <xdr:cxnSp macro="">
      <xdr:nvCxnSpPr>
        <xdr:cNvPr id="130" name="直線コネクタ 129"/>
        <xdr:cNvCxnSpPr/>
      </xdr:nvCxnSpPr>
      <xdr:spPr>
        <a:xfrm>
          <a:off x="14782800" y="3124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38100</xdr:rowOff>
    </xdr:from>
    <xdr:to>
      <xdr:col>21</xdr:col>
      <xdr:colOff>361950</xdr:colOff>
      <xdr:row>19</xdr:row>
      <xdr:rowOff>19050</xdr:rowOff>
    </xdr:to>
    <xdr:cxnSp macro="">
      <xdr:nvCxnSpPr>
        <xdr:cNvPr id="133" name="直線コネクタ 132"/>
        <xdr:cNvCxnSpPr/>
      </xdr:nvCxnSpPr>
      <xdr:spPr>
        <a:xfrm flipV="1">
          <a:off x="13893800" y="3124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120650</xdr:rowOff>
    </xdr:from>
    <xdr:to>
      <xdr:col>20</xdr:col>
      <xdr:colOff>158750</xdr:colOff>
      <xdr:row>19</xdr:row>
      <xdr:rowOff>19050</xdr:rowOff>
    </xdr:to>
    <xdr:cxnSp macro="">
      <xdr:nvCxnSpPr>
        <xdr:cNvPr id="136" name="直線コネクタ 135"/>
        <xdr:cNvCxnSpPr/>
      </xdr:nvCxnSpPr>
      <xdr:spPr>
        <a:xfrm>
          <a:off x="13004800" y="3035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31750</xdr:rowOff>
    </xdr:from>
    <xdr:to>
      <xdr:col>24</xdr:col>
      <xdr:colOff>82550</xdr:colOff>
      <xdr:row>19</xdr:row>
      <xdr:rowOff>133350</xdr:rowOff>
    </xdr:to>
    <xdr:sp macro="" textlink="">
      <xdr:nvSpPr>
        <xdr:cNvPr id="146" name="円/楕円 145"/>
        <xdr:cNvSpPr/>
      </xdr:nvSpPr>
      <xdr:spPr>
        <a:xfrm>
          <a:off x="164592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3827</xdr:rowOff>
    </xdr:from>
    <xdr:ext cx="762000" cy="259045"/>
    <xdr:sp macro="" textlink="">
      <xdr:nvSpPr>
        <xdr:cNvPr id="147" name="物件費該当値テキスト"/>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127000</xdr:rowOff>
    </xdr:from>
    <xdr:to>
      <xdr:col>22</xdr:col>
      <xdr:colOff>615950</xdr:colOff>
      <xdr:row>19</xdr:row>
      <xdr:rowOff>57150</xdr:rowOff>
    </xdr:to>
    <xdr:sp macro="" textlink="">
      <xdr:nvSpPr>
        <xdr:cNvPr id="148" name="円/楕円 147"/>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41927</xdr:rowOff>
    </xdr:from>
    <xdr:ext cx="736600" cy="259045"/>
    <xdr:sp macro="" textlink="">
      <xdr:nvSpPr>
        <xdr:cNvPr id="149" name="テキスト ボックス 148"/>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158750</xdr:rowOff>
    </xdr:from>
    <xdr:to>
      <xdr:col>21</xdr:col>
      <xdr:colOff>412750</xdr:colOff>
      <xdr:row>18</xdr:row>
      <xdr:rowOff>88900</xdr:rowOff>
    </xdr:to>
    <xdr:sp macro="" textlink="">
      <xdr:nvSpPr>
        <xdr:cNvPr id="150" name="円/楕円 149"/>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73677</xdr:rowOff>
    </xdr:from>
    <xdr:ext cx="762000" cy="259045"/>
    <xdr:sp macro="" textlink="">
      <xdr:nvSpPr>
        <xdr:cNvPr id="151" name="テキスト ボックス 150"/>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139700</xdr:rowOff>
    </xdr:from>
    <xdr:to>
      <xdr:col>20</xdr:col>
      <xdr:colOff>209550</xdr:colOff>
      <xdr:row>19</xdr:row>
      <xdr:rowOff>69850</xdr:rowOff>
    </xdr:to>
    <xdr:sp macro="" textlink="">
      <xdr:nvSpPr>
        <xdr:cNvPr id="152" name="円/楕円 151"/>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54627</xdr:rowOff>
    </xdr:from>
    <xdr:ext cx="762000" cy="259045"/>
    <xdr:sp macro="" textlink="">
      <xdr:nvSpPr>
        <xdr:cNvPr id="153" name="テキスト ボックス 152"/>
        <xdr:cNvSpPr txBox="1"/>
      </xdr:nvSpPr>
      <xdr:spPr>
        <a:xfrm>
          <a:off x="13512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69850</xdr:rowOff>
    </xdr:from>
    <xdr:to>
      <xdr:col>19</xdr:col>
      <xdr:colOff>6350</xdr:colOff>
      <xdr:row>18</xdr:row>
      <xdr:rowOff>0</xdr:rowOff>
    </xdr:to>
    <xdr:sp macro="" textlink="">
      <xdr:nvSpPr>
        <xdr:cNvPr id="154" name="円/楕円 153"/>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156227</xdr:rowOff>
    </xdr:from>
    <xdr:ext cx="762000" cy="259045"/>
    <xdr:sp macro="" textlink="">
      <xdr:nvSpPr>
        <xdr:cNvPr id="155" name="テキスト ボックス 154"/>
        <xdr:cNvSpPr txBox="1"/>
      </xdr:nvSpPr>
      <xdr:spPr>
        <a:xfrm>
          <a:off x="12623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類似団体平均を下回っているが、上昇傾向にある。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障害者福祉給付費、生活保護費の増加が主な要因であり、今後も少子高齢化の進行等に伴う扶助補の増加が見込まれるが、健康増進対策の充実などにより、扶助費の適正化に努めていく。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86178</xdr:rowOff>
    </xdr:to>
    <xdr:cxnSp macro="">
      <xdr:nvCxnSpPr>
        <xdr:cNvPr id="190" name="直線コネクタ 189"/>
        <xdr:cNvCxnSpPr/>
      </xdr:nvCxnSpPr>
      <xdr:spPr>
        <a:xfrm>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55</xdr:row>
      <xdr:rowOff>37193</xdr:rowOff>
    </xdr:to>
    <xdr:cxnSp macro="">
      <xdr:nvCxnSpPr>
        <xdr:cNvPr id="193" name="直線コネクタ 192"/>
        <xdr:cNvCxnSpPr/>
      </xdr:nvCxnSpPr>
      <xdr:spPr>
        <a:xfrm>
          <a:off x="3098800" y="92710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55</xdr:row>
      <xdr:rowOff>4535</xdr:rowOff>
    </xdr:to>
    <xdr:cxnSp macro="">
      <xdr:nvCxnSpPr>
        <xdr:cNvPr id="196" name="直線コネクタ 195"/>
        <xdr:cNvCxnSpPr/>
      </xdr:nvCxnSpPr>
      <xdr:spPr>
        <a:xfrm flipV="1">
          <a:off x="2209800" y="92710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102507</xdr:rowOff>
    </xdr:to>
    <xdr:cxnSp macro="">
      <xdr:nvCxnSpPr>
        <xdr:cNvPr id="199" name="直線コネクタ 198"/>
        <xdr:cNvCxnSpPr/>
      </xdr:nvCxnSpPr>
      <xdr:spPr>
        <a:xfrm flipV="1">
          <a:off x="1320800" y="94342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9" name="円/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11" name="円/楕円 210"/>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12" name="テキスト ボックス 21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3" name="円/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5" name="円/楕円 214"/>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6" name="テキスト ボックス 215"/>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7" name="円/楕円 216"/>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18" name="テキスト ボックス 217"/>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年度以降は毎年度増加していたが、今回１．７ポイント減少となった。しかしながら全国・県・類似団体平均を上回っている。</a:t>
          </a:r>
          <a:endParaRPr kumimoji="1" lang="en-US" altLang="ja-JP" sz="1300">
            <a:latin typeface="ＭＳ Ｐゴシック"/>
          </a:endParaRPr>
        </a:p>
        <a:p>
          <a:r>
            <a:rPr kumimoji="1" lang="ja-JP" altLang="en-US" sz="1300">
              <a:latin typeface="ＭＳ Ｐゴシック"/>
            </a:rPr>
            <a:t>　減少の主な要因は道路の維持補修費の減少であるが、特別会計への繰出金は増加している。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今後は特別会計も含めた経費削減に努め、</a:t>
          </a:r>
          <a:r>
            <a:rPr kumimoji="1" lang="ja-JP" altLang="en-US" sz="1300" b="0" i="0" u="none" strike="noStrike" kern="0" cap="none" spc="0" normalizeH="0" baseline="0" noProof="0">
              <a:ln>
                <a:noFill/>
              </a:ln>
              <a:solidFill>
                <a:prstClr val="black"/>
              </a:solidFill>
              <a:effectLst/>
              <a:uLnTx/>
              <a:uFillTx/>
              <a:latin typeface="ＭＳ Ｐゴシック"/>
              <a:ea typeface="+mn-ea"/>
            </a:rPr>
            <a:t>震災以前の支出規模を目安とし、類似団体と同程度となるよう努める。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59</xdr:row>
      <xdr:rowOff>133350</xdr:rowOff>
    </xdr:to>
    <xdr:cxnSp macro="">
      <xdr:nvCxnSpPr>
        <xdr:cNvPr id="251" name="直線コネクタ 250"/>
        <xdr:cNvCxnSpPr/>
      </xdr:nvCxnSpPr>
      <xdr:spPr>
        <a:xfrm flipV="1">
          <a:off x="15671800" y="10033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19050</xdr:rowOff>
    </xdr:from>
    <xdr:to>
      <xdr:col>22</xdr:col>
      <xdr:colOff>565150</xdr:colOff>
      <xdr:row>59</xdr:row>
      <xdr:rowOff>133350</xdr:rowOff>
    </xdr:to>
    <xdr:cxnSp macro="">
      <xdr:nvCxnSpPr>
        <xdr:cNvPr id="254" name="直線コネクタ 253"/>
        <xdr:cNvCxnSpPr/>
      </xdr:nvCxnSpPr>
      <xdr:spPr>
        <a:xfrm>
          <a:off x="14782800" y="10134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59</xdr:row>
      <xdr:rowOff>19050</xdr:rowOff>
    </xdr:to>
    <xdr:cxnSp macro="">
      <xdr:nvCxnSpPr>
        <xdr:cNvPr id="257" name="直線コネクタ 256"/>
        <xdr:cNvCxnSpPr/>
      </xdr:nvCxnSpPr>
      <xdr:spPr>
        <a:xfrm>
          <a:off x="13893800" y="9918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114300</xdr:rowOff>
    </xdr:from>
    <xdr:to>
      <xdr:col>20</xdr:col>
      <xdr:colOff>158750</xdr:colOff>
      <xdr:row>57</xdr:row>
      <xdr:rowOff>146050</xdr:rowOff>
    </xdr:to>
    <xdr:cxnSp macro="">
      <xdr:nvCxnSpPr>
        <xdr:cNvPr id="260" name="直線コネクタ 259"/>
        <xdr:cNvCxnSpPr/>
      </xdr:nvCxnSpPr>
      <xdr:spPr>
        <a:xfrm>
          <a:off x="13004800" y="97155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70" name="円/楕円 269"/>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71"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82550</xdr:rowOff>
    </xdr:from>
    <xdr:to>
      <xdr:col>22</xdr:col>
      <xdr:colOff>615950</xdr:colOff>
      <xdr:row>60</xdr:row>
      <xdr:rowOff>12700</xdr:rowOff>
    </xdr:to>
    <xdr:sp macro="" textlink="">
      <xdr:nvSpPr>
        <xdr:cNvPr id="272" name="円/楕円 271"/>
        <xdr:cNvSpPr/>
      </xdr:nvSpPr>
      <xdr:spPr>
        <a:xfrm>
          <a:off x="15621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168927</xdr:rowOff>
    </xdr:from>
    <xdr:ext cx="736600" cy="259045"/>
    <xdr:sp macro="" textlink="">
      <xdr:nvSpPr>
        <xdr:cNvPr id="273" name="テキスト ボックス 272"/>
        <xdr:cNvSpPr txBox="1"/>
      </xdr:nvSpPr>
      <xdr:spPr>
        <a:xfrm>
          <a:off x="15290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139700</xdr:rowOff>
    </xdr:from>
    <xdr:to>
      <xdr:col>21</xdr:col>
      <xdr:colOff>412750</xdr:colOff>
      <xdr:row>59</xdr:row>
      <xdr:rowOff>69850</xdr:rowOff>
    </xdr:to>
    <xdr:sp macro="" textlink="">
      <xdr:nvSpPr>
        <xdr:cNvPr id="274" name="円/楕円 273"/>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54627</xdr:rowOff>
    </xdr:from>
    <xdr:ext cx="762000" cy="259045"/>
    <xdr:sp macro="" textlink="">
      <xdr:nvSpPr>
        <xdr:cNvPr id="275" name="テキスト ボックス 274"/>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6" name="円/楕円 275"/>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7" name="テキスト ボックス 27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63500</xdr:rowOff>
    </xdr:from>
    <xdr:to>
      <xdr:col>19</xdr:col>
      <xdr:colOff>6350</xdr:colOff>
      <xdr:row>56</xdr:row>
      <xdr:rowOff>165100</xdr:rowOff>
    </xdr:to>
    <xdr:sp macro="" textlink="">
      <xdr:nvSpPr>
        <xdr:cNvPr id="278" name="円/楕円 277"/>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149877</xdr:rowOff>
    </xdr:from>
    <xdr:ext cx="762000" cy="259045"/>
    <xdr:sp macro="" textlink="">
      <xdr:nvSpPr>
        <xdr:cNvPr id="279" name="テキスト ボックス 278"/>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前年から０．２ポイント増加し、全国・類似団体平均を大きく上回っている。これは公立病院事業や消防事業などの広域行政組合に対する負担金が他団体に比較して多いためである。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震災復興を契機とした新設補助等の増加が見込まれるため、既存事業の見直しを一層強化していく。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39370</xdr:rowOff>
    </xdr:from>
    <xdr:to>
      <xdr:col>24</xdr:col>
      <xdr:colOff>31750</xdr:colOff>
      <xdr:row>37</xdr:row>
      <xdr:rowOff>54610</xdr:rowOff>
    </xdr:to>
    <xdr:cxnSp macro="">
      <xdr:nvCxnSpPr>
        <xdr:cNvPr id="312" name="直線コネクタ 311"/>
        <xdr:cNvCxnSpPr/>
      </xdr:nvCxnSpPr>
      <xdr:spPr>
        <a:xfrm>
          <a:off x="15671800" y="6383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39370</xdr:rowOff>
    </xdr:to>
    <xdr:cxnSp macro="">
      <xdr:nvCxnSpPr>
        <xdr:cNvPr id="315" name="直線コネクタ 314"/>
        <xdr:cNvCxnSpPr/>
      </xdr:nvCxnSpPr>
      <xdr:spPr>
        <a:xfrm>
          <a:off x="14782800" y="636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7" name="テキスト ボックス 31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38</xdr:row>
      <xdr:rowOff>50800</xdr:rowOff>
    </xdr:to>
    <xdr:cxnSp macro="">
      <xdr:nvCxnSpPr>
        <xdr:cNvPr id="318" name="直線コネクタ 317"/>
        <xdr:cNvCxnSpPr/>
      </xdr:nvCxnSpPr>
      <xdr:spPr>
        <a:xfrm flipV="1">
          <a:off x="13893800" y="63677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38</xdr:row>
      <xdr:rowOff>50800</xdr:rowOff>
    </xdr:to>
    <xdr:cxnSp macro="">
      <xdr:nvCxnSpPr>
        <xdr:cNvPr id="321" name="直線コネクタ 320"/>
        <xdr:cNvCxnSpPr/>
      </xdr:nvCxnSpPr>
      <xdr:spPr>
        <a:xfrm>
          <a:off x="13004800" y="645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3" name="テキスト ボックス 322"/>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5" name="テキスト ボックス 32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31" name="円/楕円 330"/>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147337</xdr:rowOff>
    </xdr:from>
    <xdr:ext cx="762000" cy="259045"/>
    <xdr:sp macro="" textlink="">
      <xdr:nvSpPr>
        <xdr:cNvPr id="332" name="補助費等該当値テキスト"/>
        <xdr:cNvSpPr txBox="1"/>
      </xdr:nvSpPr>
      <xdr:spPr>
        <a:xfrm>
          <a:off x="16598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160020</xdr:rowOff>
    </xdr:from>
    <xdr:to>
      <xdr:col>22</xdr:col>
      <xdr:colOff>615950</xdr:colOff>
      <xdr:row>37</xdr:row>
      <xdr:rowOff>90170</xdr:rowOff>
    </xdr:to>
    <xdr:sp macro="" textlink="">
      <xdr:nvSpPr>
        <xdr:cNvPr id="333" name="円/楕円 332"/>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74947</xdr:rowOff>
    </xdr:from>
    <xdr:ext cx="736600" cy="259045"/>
    <xdr:sp macro="" textlink="">
      <xdr:nvSpPr>
        <xdr:cNvPr id="334" name="テキスト ボックス 333"/>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5" name="円/楕円 334"/>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6" name="テキスト ボックス 33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0</xdr:rowOff>
    </xdr:from>
    <xdr:to>
      <xdr:col>20</xdr:col>
      <xdr:colOff>209550</xdr:colOff>
      <xdr:row>38</xdr:row>
      <xdr:rowOff>101600</xdr:rowOff>
    </xdr:to>
    <xdr:sp macro="" textlink="">
      <xdr:nvSpPr>
        <xdr:cNvPr id="337" name="円/楕円 336"/>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86377</xdr:rowOff>
    </xdr:from>
    <xdr:ext cx="762000" cy="259045"/>
    <xdr:sp macro="" textlink="">
      <xdr:nvSpPr>
        <xdr:cNvPr id="338" name="テキスト ボックス 337"/>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9" name="円/楕円 338"/>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40" name="テキスト ボックス 339"/>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減少傾向であったが前年度同様となったのは、普通交付税や譲与税の減少が市税の増加分を上回り、一般財源が減少したためである。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類似団体及び全国平均を下回ったまま推移しているが、今後は普通交付税の減少と新発債の発行により上昇していくと考えられる。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76</xdr:row>
      <xdr:rowOff>131572</xdr:rowOff>
    </xdr:to>
    <xdr:cxnSp macro="">
      <xdr:nvCxnSpPr>
        <xdr:cNvPr id="370" name="直線コネクタ 369"/>
        <xdr:cNvCxnSpPr/>
      </xdr:nvCxnSpPr>
      <xdr:spPr>
        <a:xfrm>
          <a:off x="3987800" y="13161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131572</xdr:rowOff>
    </xdr:from>
    <xdr:to>
      <xdr:col>5</xdr:col>
      <xdr:colOff>549275</xdr:colOff>
      <xdr:row>76</xdr:row>
      <xdr:rowOff>149861</xdr:rowOff>
    </xdr:to>
    <xdr:cxnSp macro="">
      <xdr:nvCxnSpPr>
        <xdr:cNvPr id="373" name="直線コネクタ 372"/>
        <xdr:cNvCxnSpPr/>
      </xdr:nvCxnSpPr>
      <xdr:spPr>
        <a:xfrm flipV="1">
          <a:off x="3098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1270</xdr:rowOff>
    </xdr:to>
    <xdr:cxnSp macro="">
      <xdr:nvCxnSpPr>
        <xdr:cNvPr id="376" name="直線コネクタ 375"/>
        <xdr:cNvCxnSpPr/>
      </xdr:nvCxnSpPr>
      <xdr:spPr>
        <a:xfrm flipV="1">
          <a:off x="2209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69850</xdr:rowOff>
    </xdr:to>
    <xdr:cxnSp macro="">
      <xdr:nvCxnSpPr>
        <xdr:cNvPr id="379" name="直線コネクタ 378"/>
        <xdr:cNvCxnSpPr/>
      </xdr:nvCxnSpPr>
      <xdr:spPr>
        <a:xfrm flipV="1">
          <a:off x="1320800" y="13202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1" name="テキスト ボックス 38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3" name="テキスト ボックス 38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89" name="円/楕円 388"/>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90"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80772</xdr:rowOff>
    </xdr:from>
    <xdr:to>
      <xdr:col>5</xdr:col>
      <xdr:colOff>600075</xdr:colOff>
      <xdr:row>77</xdr:row>
      <xdr:rowOff>10922</xdr:rowOff>
    </xdr:to>
    <xdr:sp macro="" textlink="">
      <xdr:nvSpPr>
        <xdr:cNvPr id="391" name="円/楕円 390"/>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92" name="テキスト ボックス 391"/>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93" name="円/楕円 392"/>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94" name="テキスト ボックス 393"/>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95" name="円/楕円 394"/>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96" name="テキスト ボックス 395"/>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7" name="円/楕円 396"/>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98" name="テキスト ボックス 397"/>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前年度から１．０ポイント減少したが、類似団体平均を大きく上回って推移している。地方税収の増加以上に交付税、譲与税、石炭灰埋立手数料の減少が大きく、経常収入が落ち込んでいることから、歳出においては物件費、補助費の一層の削減を図り、当該比率の減少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平成２８年度以降は復興関連事業の進捗に伴い、支出額の減少はあるものの、震災以前に近づけるよう歳出削減に努める。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121286</xdr:rowOff>
    </xdr:from>
    <xdr:to>
      <xdr:col>24</xdr:col>
      <xdr:colOff>31750</xdr:colOff>
      <xdr:row>80</xdr:row>
      <xdr:rowOff>6986</xdr:rowOff>
    </xdr:to>
    <xdr:cxnSp macro="">
      <xdr:nvCxnSpPr>
        <xdr:cNvPr id="427" name="直線コネクタ 426"/>
        <xdr:cNvCxnSpPr/>
      </xdr:nvCxnSpPr>
      <xdr:spPr>
        <a:xfrm flipV="1">
          <a:off x="15671800" y="1366583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138430</xdr:rowOff>
    </xdr:from>
    <xdr:to>
      <xdr:col>22</xdr:col>
      <xdr:colOff>565150</xdr:colOff>
      <xdr:row>80</xdr:row>
      <xdr:rowOff>6986</xdr:rowOff>
    </xdr:to>
    <xdr:cxnSp macro="">
      <xdr:nvCxnSpPr>
        <xdr:cNvPr id="430" name="直線コネクタ 429"/>
        <xdr:cNvCxnSpPr/>
      </xdr:nvCxnSpPr>
      <xdr:spPr>
        <a:xfrm>
          <a:off x="14782800" y="13511530"/>
          <a:ext cx="889000" cy="2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138430</xdr:rowOff>
    </xdr:from>
    <xdr:to>
      <xdr:col>21</xdr:col>
      <xdr:colOff>361950</xdr:colOff>
      <xdr:row>80</xdr:row>
      <xdr:rowOff>6986</xdr:rowOff>
    </xdr:to>
    <xdr:cxnSp macro="">
      <xdr:nvCxnSpPr>
        <xdr:cNvPr id="433" name="直線コネクタ 432"/>
        <xdr:cNvCxnSpPr/>
      </xdr:nvCxnSpPr>
      <xdr:spPr>
        <a:xfrm flipV="1">
          <a:off x="13893800" y="13511530"/>
          <a:ext cx="889000" cy="2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6986</xdr:rowOff>
    </xdr:from>
    <xdr:to>
      <xdr:col>20</xdr:col>
      <xdr:colOff>158750</xdr:colOff>
      <xdr:row>80</xdr:row>
      <xdr:rowOff>6986</xdr:rowOff>
    </xdr:to>
    <xdr:cxnSp macro="">
      <xdr:nvCxnSpPr>
        <xdr:cNvPr id="436" name="直線コネクタ 435"/>
        <xdr:cNvCxnSpPr/>
      </xdr:nvCxnSpPr>
      <xdr:spPr>
        <a:xfrm>
          <a:off x="13004800" y="13722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70486</xdr:rowOff>
    </xdr:from>
    <xdr:to>
      <xdr:col>24</xdr:col>
      <xdr:colOff>82550</xdr:colOff>
      <xdr:row>80</xdr:row>
      <xdr:rowOff>636</xdr:rowOff>
    </xdr:to>
    <xdr:sp macro="" textlink="">
      <xdr:nvSpPr>
        <xdr:cNvPr id="446" name="円/楕円 445"/>
        <xdr:cNvSpPr/>
      </xdr:nvSpPr>
      <xdr:spPr>
        <a:xfrm>
          <a:off x="164592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42563</xdr:rowOff>
    </xdr:from>
    <xdr:ext cx="762000" cy="259045"/>
    <xdr:sp macro="" textlink="">
      <xdr:nvSpPr>
        <xdr:cNvPr id="447" name="公債費以外該当値テキスト"/>
        <xdr:cNvSpPr txBox="1"/>
      </xdr:nvSpPr>
      <xdr:spPr>
        <a:xfrm>
          <a:off x="16598900" y="135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127636</xdr:rowOff>
    </xdr:from>
    <xdr:to>
      <xdr:col>22</xdr:col>
      <xdr:colOff>615950</xdr:colOff>
      <xdr:row>80</xdr:row>
      <xdr:rowOff>57786</xdr:rowOff>
    </xdr:to>
    <xdr:sp macro="" textlink="">
      <xdr:nvSpPr>
        <xdr:cNvPr id="448" name="円/楕円 447"/>
        <xdr:cNvSpPr/>
      </xdr:nvSpPr>
      <xdr:spPr>
        <a:xfrm>
          <a:off x="156210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42563</xdr:rowOff>
    </xdr:from>
    <xdr:ext cx="736600" cy="259045"/>
    <xdr:sp macro="" textlink="">
      <xdr:nvSpPr>
        <xdr:cNvPr id="449" name="テキスト ボックス 448"/>
        <xdr:cNvSpPr txBox="1"/>
      </xdr:nvSpPr>
      <xdr:spPr>
        <a:xfrm>
          <a:off x="15290800" y="1375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87630</xdr:rowOff>
    </xdr:from>
    <xdr:to>
      <xdr:col>21</xdr:col>
      <xdr:colOff>412750</xdr:colOff>
      <xdr:row>79</xdr:row>
      <xdr:rowOff>17780</xdr:rowOff>
    </xdr:to>
    <xdr:sp macro="" textlink="">
      <xdr:nvSpPr>
        <xdr:cNvPr id="450" name="円/楕円 449"/>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51" name="テキスト ボックス 450"/>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127636</xdr:rowOff>
    </xdr:from>
    <xdr:to>
      <xdr:col>20</xdr:col>
      <xdr:colOff>209550</xdr:colOff>
      <xdr:row>80</xdr:row>
      <xdr:rowOff>57786</xdr:rowOff>
    </xdr:to>
    <xdr:sp macro="" textlink="">
      <xdr:nvSpPr>
        <xdr:cNvPr id="452" name="円/楕円 451"/>
        <xdr:cNvSpPr/>
      </xdr:nvSpPr>
      <xdr:spPr>
        <a:xfrm>
          <a:off x="138430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42563</xdr:rowOff>
    </xdr:from>
    <xdr:ext cx="762000" cy="259045"/>
    <xdr:sp macro="" textlink="">
      <xdr:nvSpPr>
        <xdr:cNvPr id="453" name="テキスト ボックス 452"/>
        <xdr:cNvSpPr txBox="1"/>
      </xdr:nvSpPr>
      <xdr:spPr>
        <a:xfrm>
          <a:off x="13512800" y="1375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127636</xdr:rowOff>
    </xdr:from>
    <xdr:to>
      <xdr:col>19</xdr:col>
      <xdr:colOff>6350</xdr:colOff>
      <xdr:row>80</xdr:row>
      <xdr:rowOff>57786</xdr:rowOff>
    </xdr:to>
    <xdr:sp macro="" textlink="">
      <xdr:nvSpPr>
        <xdr:cNvPr id="454" name="円/楕円 453"/>
        <xdr:cNvSpPr/>
      </xdr:nvSpPr>
      <xdr:spPr>
        <a:xfrm>
          <a:off x="129540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42563</xdr:rowOff>
    </xdr:from>
    <xdr:ext cx="762000" cy="259045"/>
    <xdr:sp macro="" textlink="">
      <xdr:nvSpPr>
        <xdr:cNvPr id="455" name="テキスト ボックス 454"/>
        <xdr:cNvSpPr txBox="1"/>
      </xdr:nvSpPr>
      <xdr:spPr>
        <a:xfrm>
          <a:off x="12623800" y="1375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福島県相馬市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164910</xdr:rowOff>
    </xdr:from>
    <xdr:to>
      <xdr:col>4</xdr:col>
      <xdr:colOff>1117600</xdr:colOff>
      <xdr:row>18</xdr:row>
      <xdr:rowOff>14099</xdr:rowOff>
    </xdr:to>
    <xdr:cxnSp macro="">
      <xdr:nvCxnSpPr>
        <xdr:cNvPr id="52" name="直線コネクタ 51"/>
        <xdr:cNvCxnSpPr/>
      </xdr:nvCxnSpPr>
      <xdr:spPr bwMode="auto">
        <a:xfrm flipV="1">
          <a:off x="5003800" y="3127185"/>
          <a:ext cx="647700" cy="2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10784</xdr:rowOff>
    </xdr:from>
    <xdr:to>
      <xdr:col>4</xdr:col>
      <xdr:colOff>469900</xdr:colOff>
      <xdr:row>18</xdr:row>
      <xdr:rowOff>14099</xdr:rowOff>
    </xdr:to>
    <xdr:cxnSp macro="">
      <xdr:nvCxnSpPr>
        <xdr:cNvPr id="55" name="直線コネクタ 54"/>
        <xdr:cNvCxnSpPr/>
      </xdr:nvCxnSpPr>
      <xdr:spPr bwMode="auto">
        <a:xfrm>
          <a:off x="4305300" y="3144509"/>
          <a:ext cx="698500" cy="3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123957</xdr:rowOff>
    </xdr:from>
    <xdr:to>
      <xdr:col>3</xdr:col>
      <xdr:colOff>904875</xdr:colOff>
      <xdr:row>18</xdr:row>
      <xdr:rowOff>10784</xdr:rowOff>
    </xdr:to>
    <xdr:cxnSp macro="">
      <xdr:nvCxnSpPr>
        <xdr:cNvPr id="58" name="直線コネクタ 57"/>
        <xdr:cNvCxnSpPr/>
      </xdr:nvCxnSpPr>
      <xdr:spPr bwMode="auto">
        <a:xfrm>
          <a:off x="3606800" y="3086232"/>
          <a:ext cx="698500" cy="58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19144</xdr:rowOff>
    </xdr:from>
    <xdr:to>
      <xdr:col>3</xdr:col>
      <xdr:colOff>206375</xdr:colOff>
      <xdr:row>17</xdr:row>
      <xdr:rowOff>123957</xdr:rowOff>
    </xdr:to>
    <xdr:cxnSp macro="">
      <xdr:nvCxnSpPr>
        <xdr:cNvPr id="61" name="直線コネクタ 60"/>
        <xdr:cNvCxnSpPr/>
      </xdr:nvCxnSpPr>
      <xdr:spPr bwMode="auto">
        <a:xfrm>
          <a:off x="2908300" y="2981419"/>
          <a:ext cx="698500" cy="10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114110</xdr:rowOff>
    </xdr:from>
    <xdr:to>
      <xdr:col>5</xdr:col>
      <xdr:colOff>34925</xdr:colOff>
      <xdr:row>18</xdr:row>
      <xdr:rowOff>44260</xdr:rowOff>
    </xdr:to>
    <xdr:sp macro="" textlink="">
      <xdr:nvSpPr>
        <xdr:cNvPr id="71" name="円/楕円 70"/>
        <xdr:cNvSpPr/>
      </xdr:nvSpPr>
      <xdr:spPr bwMode="auto">
        <a:xfrm>
          <a:off x="5600700" y="3076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86187</xdr:rowOff>
    </xdr:from>
    <xdr:ext cx="762000" cy="259045"/>
    <xdr:sp macro="" textlink="">
      <xdr:nvSpPr>
        <xdr:cNvPr id="72" name="人口1人当たり決算額の推移該当値テキスト130"/>
        <xdr:cNvSpPr txBox="1"/>
      </xdr:nvSpPr>
      <xdr:spPr>
        <a:xfrm>
          <a:off x="5740400" y="304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89,595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134749</xdr:rowOff>
    </xdr:from>
    <xdr:to>
      <xdr:col>4</xdr:col>
      <xdr:colOff>520700</xdr:colOff>
      <xdr:row>18</xdr:row>
      <xdr:rowOff>64899</xdr:rowOff>
    </xdr:to>
    <xdr:sp macro="" textlink="">
      <xdr:nvSpPr>
        <xdr:cNvPr id="73" name="円/楕円 72"/>
        <xdr:cNvSpPr/>
      </xdr:nvSpPr>
      <xdr:spPr bwMode="auto">
        <a:xfrm>
          <a:off x="4953000" y="309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49676</xdr:rowOff>
    </xdr:from>
    <xdr:ext cx="736600" cy="259045"/>
    <xdr:sp macro="" textlink="">
      <xdr:nvSpPr>
        <xdr:cNvPr id="74" name="テキスト ボックス 73"/>
        <xdr:cNvSpPr txBox="1"/>
      </xdr:nvSpPr>
      <xdr:spPr>
        <a:xfrm>
          <a:off x="4622800" y="318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88,331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131434</xdr:rowOff>
    </xdr:from>
    <xdr:to>
      <xdr:col>3</xdr:col>
      <xdr:colOff>955675</xdr:colOff>
      <xdr:row>18</xdr:row>
      <xdr:rowOff>61584</xdr:rowOff>
    </xdr:to>
    <xdr:sp macro="" textlink="">
      <xdr:nvSpPr>
        <xdr:cNvPr id="75" name="円/楕円 74"/>
        <xdr:cNvSpPr/>
      </xdr:nvSpPr>
      <xdr:spPr bwMode="auto">
        <a:xfrm>
          <a:off x="4254500" y="3093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46361</xdr:rowOff>
    </xdr:from>
    <xdr:ext cx="762000" cy="259045"/>
    <xdr:sp macro="" textlink="">
      <xdr:nvSpPr>
        <xdr:cNvPr id="76" name="テキスト ボックス 75"/>
        <xdr:cNvSpPr txBox="1"/>
      </xdr:nvSpPr>
      <xdr:spPr>
        <a:xfrm>
          <a:off x="3924300" y="318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88,534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73157</xdr:rowOff>
    </xdr:from>
    <xdr:to>
      <xdr:col>3</xdr:col>
      <xdr:colOff>257175</xdr:colOff>
      <xdr:row>18</xdr:row>
      <xdr:rowOff>3307</xdr:rowOff>
    </xdr:to>
    <xdr:sp macro="" textlink="">
      <xdr:nvSpPr>
        <xdr:cNvPr id="77" name="円/楕円 76"/>
        <xdr:cNvSpPr/>
      </xdr:nvSpPr>
      <xdr:spPr bwMode="auto">
        <a:xfrm>
          <a:off x="3556000" y="303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159534</xdr:rowOff>
    </xdr:from>
    <xdr:ext cx="762000" cy="259045"/>
    <xdr:sp macro="" textlink="">
      <xdr:nvSpPr>
        <xdr:cNvPr id="78" name="テキスト ボックス 77"/>
        <xdr:cNvSpPr txBox="1"/>
      </xdr:nvSpPr>
      <xdr:spPr>
        <a:xfrm>
          <a:off x="3225800" y="312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92,103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139794</xdr:rowOff>
    </xdr:from>
    <xdr:to>
      <xdr:col>2</xdr:col>
      <xdr:colOff>692150</xdr:colOff>
      <xdr:row>17</xdr:row>
      <xdr:rowOff>69944</xdr:rowOff>
    </xdr:to>
    <xdr:sp macro="" textlink="">
      <xdr:nvSpPr>
        <xdr:cNvPr id="79" name="円/楕円 78"/>
        <xdr:cNvSpPr/>
      </xdr:nvSpPr>
      <xdr:spPr bwMode="auto">
        <a:xfrm>
          <a:off x="2857500" y="2930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80121</xdr:rowOff>
    </xdr:from>
    <xdr:ext cx="762000" cy="259045"/>
    <xdr:sp macro="" textlink="">
      <xdr:nvSpPr>
        <xdr:cNvPr id="80" name="テキスト ボックス 79"/>
        <xdr:cNvSpPr txBox="1"/>
      </xdr:nvSpPr>
      <xdr:spPr>
        <a:xfrm>
          <a:off x="2527300" y="26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169846</xdr:rowOff>
    </xdr:from>
    <xdr:to>
      <xdr:col>4</xdr:col>
      <xdr:colOff>1117600</xdr:colOff>
      <xdr:row>35</xdr:row>
      <xdr:rowOff>193718</xdr:rowOff>
    </xdr:to>
    <xdr:cxnSp macro="">
      <xdr:nvCxnSpPr>
        <xdr:cNvPr id="116" name="直線コネクタ 115"/>
        <xdr:cNvCxnSpPr/>
      </xdr:nvCxnSpPr>
      <xdr:spPr bwMode="auto">
        <a:xfrm flipV="1">
          <a:off x="5003800" y="6780196"/>
          <a:ext cx="647700" cy="23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154624</xdr:rowOff>
    </xdr:from>
    <xdr:ext cx="762000" cy="259045"/>
    <xdr:sp macro="" textlink="">
      <xdr:nvSpPr>
        <xdr:cNvPr id="117" name="人口1人当たり決算額の推移平均値テキスト445"/>
        <xdr:cNvSpPr txBox="1"/>
      </xdr:nvSpPr>
      <xdr:spPr>
        <a:xfrm>
          <a:off x="5740400" y="6764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93592</xdr:rowOff>
    </xdr:from>
    <xdr:to>
      <xdr:col>4</xdr:col>
      <xdr:colOff>469900</xdr:colOff>
      <xdr:row>35</xdr:row>
      <xdr:rowOff>193718</xdr:rowOff>
    </xdr:to>
    <xdr:cxnSp macro="">
      <xdr:nvCxnSpPr>
        <xdr:cNvPr id="119" name="直線コネクタ 118"/>
        <xdr:cNvCxnSpPr/>
      </xdr:nvCxnSpPr>
      <xdr:spPr bwMode="auto">
        <a:xfrm>
          <a:off x="4305300" y="6703942"/>
          <a:ext cx="698500" cy="100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21" name="テキスト ボックス 120"/>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256290</xdr:rowOff>
    </xdr:from>
    <xdr:to>
      <xdr:col>3</xdr:col>
      <xdr:colOff>904875</xdr:colOff>
      <xdr:row>35</xdr:row>
      <xdr:rowOff>93592</xdr:rowOff>
    </xdr:to>
    <xdr:cxnSp macro="">
      <xdr:nvCxnSpPr>
        <xdr:cNvPr id="122" name="直線コネクタ 121"/>
        <xdr:cNvCxnSpPr/>
      </xdr:nvCxnSpPr>
      <xdr:spPr bwMode="auto">
        <a:xfrm>
          <a:off x="3606800" y="6523740"/>
          <a:ext cx="698500" cy="180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4" name="テキスト ボックス 123"/>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225428</xdr:rowOff>
    </xdr:from>
    <xdr:to>
      <xdr:col>3</xdr:col>
      <xdr:colOff>206375</xdr:colOff>
      <xdr:row>34</xdr:row>
      <xdr:rowOff>256290</xdr:rowOff>
    </xdr:to>
    <xdr:cxnSp macro="">
      <xdr:nvCxnSpPr>
        <xdr:cNvPr id="125" name="直線コネクタ 124"/>
        <xdr:cNvCxnSpPr/>
      </xdr:nvCxnSpPr>
      <xdr:spPr bwMode="auto">
        <a:xfrm>
          <a:off x="2908300" y="6492878"/>
          <a:ext cx="698500" cy="30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68622</xdr:rowOff>
    </xdr:from>
    <xdr:ext cx="762000" cy="259045"/>
    <xdr:sp macro="" textlink="">
      <xdr:nvSpPr>
        <xdr:cNvPr id="127" name="テキスト ボックス 126"/>
        <xdr:cNvSpPr txBox="1"/>
      </xdr:nvSpPr>
      <xdr:spPr>
        <a:xfrm>
          <a:off x="32258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313812</xdr:rowOff>
    </xdr:from>
    <xdr:ext cx="762000" cy="259045"/>
    <xdr:sp macro="" textlink="">
      <xdr:nvSpPr>
        <xdr:cNvPr id="129" name="テキスト ボックス 128"/>
        <xdr:cNvSpPr txBox="1"/>
      </xdr:nvSpPr>
      <xdr:spPr>
        <a:xfrm>
          <a:off x="2527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119046</xdr:rowOff>
    </xdr:from>
    <xdr:to>
      <xdr:col>5</xdr:col>
      <xdr:colOff>34925</xdr:colOff>
      <xdr:row>35</xdr:row>
      <xdr:rowOff>220646</xdr:rowOff>
    </xdr:to>
    <xdr:sp macro="" textlink="">
      <xdr:nvSpPr>
        <xdr:cNvPr id="135" name="円/楕円 134"/>
        <xdr:cNvSpPr/>
      </xdr:nvSpPr>
      <xdr:spPr bwMode="auto">
        <a:xfrm>
          <a:off x="5600700" y="6729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307023</xdr:rowOff>
    </xdr:from>
    <xdr:ext cx="762000" cy="259045"/>
    <xdr:sp macro="" textlink="">
      <xdr:nvSpPr>
        <xdr:cNvPr id="136" name="人口1人当たり決算額の推移該当値テキスト445"/>
        <xdr:cNvSpPr txBox="1"/>
      </xdr:nvSpPr>
      <xdr:spPr>
        <a:xfrm>
          <a:off x="5740400" y="657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142918</xdr:rowOff>
    </xdr:from>
    <xdr:to>
      <xdr:col>4</xdr:col>
      <xdr:colOff>520700</xdr:colOff>
      <xdr:row>35</xdr:row>
      <xdr:rowOff>244518</xdr:rowOff>
    </xdr:to>
    <xdr:sp macro="" textlink="">
      <xdr:nvSpPr>
        <xdr:cNvPr id="137" name="円/楕円 136"/>
        <xdr:cNvSpPr/>
      </xdr:nvSpPr>
      <xdr:spPr bwMode="auto">
        <a:xfrm>
          <a:off x="4953000" y="675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254695</xdr:rowOff>
    </xdr:from>
    <xdr:ext cx="736600" cy="259045"/>
    <xdr:sp macro="" textlink="">
      <xdr:nvSpPr>
        <xdr:cNvPr id="138" name="テキスト ボックス 137"/>
        <xdr:cNvSpPr txBox="1"/>
      </xdr:nvSpPr>
      <xdr:spPr>
        <a:xfrm>
          <a:off x="4622800" y="652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42792</xdr:rowOff>
    </xdr:from>
    <xdr:to>
      <xdr:col>3</xdr:col>
      <xdr:colOff>955675</xdr:colOff>
      <xdr:row>35</xdr:row>
      <xdr:rowOff>144392</xdr:rowOff>
    </xdr:to>
    <xdr:sp macro="" textlink="">
      <xdr:nvSpPr>
        <xdr:cNvPr id="139" name="円/楕円 138"/>
        <xdr:cNvSpPr/>
      </xdr:nvSpPr>
      <xdr:spPr bwMode="auto">
        <a:xfrm>
          <a:off x="4254500" y="6653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154569</xdr:rowOff>
    </xdr:from>
    <xdr:ext cx="762000" cy="259045"/>
    <xdr:sp macro="" textlink="">
      <xdr:nvSpPr>
        <xdr:cNvPr id="140" name="テキスト ボックス 139"/>
        <xdr:cNvSpPr txBox="1"/>
      </xdr:nvSpPr>
      <xdr:spPr>
        <a:xfrm>
          <a:off x="3924300" y="642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27,773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205490</xdr:rowOff>
    </xdr:from>
    <xdr:to>
      <xdr:col>3</xdr:col>
      <xdr:colOff>257175</xdr:colOff>
      <xdr:row>34</xdr:row>
      <xdr:rowOff>307090</xdr:rowOff>
    </xdr:to>
    <xdr:sp macro="" textlink="">
      <xdr:nvSpPr>
        <xdr:cNvPr id="141" name="円/楕円 140"/>
        <xdr:cNvSpPr/>
      </xdr:nvSpPr>
      <xdr:spPr bwMode="auto">
        <a:xfrm>
          <a:off x="3556000" y="647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317267</xdr:rowOff>
    </xdr:from>
    <xdr:ext cx="762000" cy="259045"/>
    <xdr:sp macro="" textlink="">
      <xdr:nvSpPr>
        <xdr:cNvPr id="142" name="テキスト ボックス 141"/>
        <xdr:cNvSpPr txBox="1"/>
      </xdr:nvSpPr>
      <xdr:spPr>
        <a:xfrm>
          <a:off x="3225800" y="624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33,291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174628</xdr:rowOff>
    </xdr:from>
    <xdr:to>
      <xdr:col>2</xdr:col>
      <xdr:colOff>692150</xdr:colOff>
      <xdr:row>34</xdr:row>
      <xdr:rowOff>276228</xdr:rowOff>
    </xdr:to>
    <xdr:sp macro="" textlink="">
      <xdr:nvSpPr>
        <xdr:cNvPr id="143" name="円/楕円 142"/>
        <xdr:cNvSpPr/>
      </xdr:nvSpPr>
      <xdr:spPr bwMode="auto">
        <a:xfrm>
          <a:off x="2857500" y="6442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286405</xdr:rowOff>
    </xdr:from>
    <xdr:ext cx="762000" cy="259045"/>
    <xdr:sp macro="" textlink="">
      <xdr:nvSpPr>
        <xdr:cNvPr id="144" name="テキスト ボックス 143"/>
        <xdr:cNvSpPr txBox="1"/>
      </xdr:nvSpPr>
      <xdr:spPr>
        <a:xfrm>
          <a:off x="2527300" y="621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35,939
35,743
197.79
34,457,734
31,523,768
1,017,920
9,410,684
13,808,069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39053</xdr:rowOff>
    </xdr:from>
    <xdr:to>
      <xdr:col>6</xdr:col>
      <xdr:colOff>511175</xdr:colOff>
      <xdr:row>38</xdr:row>
      <xdr:rowOff>90932</xdr:rowOff>
    </xdr:to>
    <xdr:cxnSp macro="">
      <xdr:nvCxnSpPr>
        <xdr:cNvPr id="61" name="直線コネクタ 60"/>
        <xdr:cNvCxnSpPr/>
      </xdr:nvCxnSpPr>
      <xdr:spPr>
        <a:xfrm>
          <a:off x="3797300" y="6554153"/>
          <a:ext cx="8382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20460</xdr:rowOff>
    </xdr:from>
    <xdr:to>
      <xdr:col>5</xdr:col>
      <xdr:colOff>358775</xdr:colOff>
      <xdr:row>38</xdr:row>
      <xdr:rowOff>39053</xdr:rowOff>
    </xdr:to>
    <xdr:cxnSp macro="">
      <xdr:nvCxnSpPr>
        <xdr:cNvPr id="64" name="直線コネクタ 63"/>
        <xdr:cNvCxnSpPr/>
      </xdr:nvCxnSpPr>
      <xdr:spPr>
        <a:xfrm>
          <a:off x="2908300" y="6535560"/>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20460</xdr:rowOff>
    </xdr:from>
    <xdr:to>
      <xdr:col>4</xdr:col>
      <xdr:colOff>155575</xdr:colOff>
      <xdr:row>38</xdr:row>
      <xdr:rowOff>60351</xdr:rowOff>
    </xdr:to>
    <xdr:cxnSp macro="">
      <xdr:nvCxnSpPr>
        <xdr:cNvPr id="67" name="直線コネクタ 66"/>
        <xdr:cNvCxnSpPr/>
      </xdr:nvCxnSpPr>
      <xdr:spPr>
        <a:xfrm flipV="1">
          <a:off x="2019300" y="6535560"/>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49060</xdr:rowOff>
    </xdr:from>
    <xdr:to>
      <xdr:col>2</xdr:col>
      <xdr:colOff>638175</xdr:colOff>
      <xdr:row>38</xdr:row>
      <xdr:rowOff>60351</xdr:rowOff>
    </xdr:to>
    <xdr:cxnSp macro="">
      <xdr:nvCxnSpPr>
        <xdr:cNvPr id="70" name="直線コネクタ 69"/>
        <xdr:cNvCxnSpPr/>
      </xdr:nvCxnSpPr>
      <xdr:spPr>
        <a:xfrm>
          <a:off x="1130300" y="6392710"/>
          <a:ext cx="889000" cy="18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40132</xdr:rowOff>
    </xdr:from>
    <xdr:to>
      <xdr:col>6</xdr:col>
      <xdr:colOff>561975</xdr:colOff>
      <xdr:row>38</xdr:row>
      <xdr:rowOff>141732</xdr:rowOff>
    </xdr:to>
    <xdr:sp macro="" textlink="">
      <xdr:nvSpPr>
        <xdr:cNvPr id="80" name="円/楕円 79"/>
        <xdr:cNvSpPr/>
      </xdr:nvSpPr>
      <xdr:spPr>
        <a:xfrm>
          <a:off x="45847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18559</xdr:rowOff>
    </xdr:from>
    <xdr:ext cx="534377" cy="259045"/>
    <xdr:sp macro="" textlink="">
      <xdr:nvSpPr>
        <xdr:cNvPr id="81" name="人件費該当値テキスト"/>
        <xdr:cNvSpPr txBox="1"/>
      </xdr:nvSpPr>
      <xdr:spPr>
        <a:xfrm>
          <a:off x="4686300" y="653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69,840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159703</xdr:rowOff>
    </xdr:from>
    <xdr:to>
      <xdr:col>5</xdr:col>
      <xdr:colOff>409575</xdr:colOff>
      <xdr:row>38</xdr:row>
      <xdr:rowOff>89853</xdr:rowOff>
    </xdr:to>
    <xdr:sp macro="" textlink="">
      <xdr:nvSpPr>
        <xdr:cNvPr id="82" name="円/楕円 81"/>
        <xdr:cNvSpPr/>
      </xdr:nvSpPr>
      <xdr:spPr>
        <a:xfrm>
          <a:off x="3746500" y="650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80980</xdr:rowOff>
    </xdr:from>
    <xdr:ext cx="534377" cy="259045"/>
    <xdr:sp macro="" textlink="">
      <xdr:nvSpPr>
        <xdr:cNvPr id="83" name="テキスト ボックス 82"/>
        <xdr:cNvSpPr txBox="1"/>
      </xdr:nvSpPr>
      <xdr:spPr>
        <a:xfrm>
          <a:off x="3530111" y="65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73,925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141110</xdr:rowOff>
    </xdr:from>
    <xdr:to>
      <xdr:col>4</xdr:col>
      <xdr:colOff>206375</xdr:colOff>
      <xdr:row>38</xdr:row>
      <xdr:rowOff>71259</xdr:rowOff>
    </xdr:to>
    <xdr:sp macro="" textlink="">
      <xdr:nvSpPr>
        <xdr:cNvPr id="84" name="円/楕円 83"/>
        <xdr:cNvSpPr/>
      </xdr:nvSpPr>
      <xdr:spPr>
        <a:xfrm>
          <a:off x="2857500" y="64847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62387</xdr:rowOff>
    </xdr:from>
    <xdr:ext cx="534377" cy="259045"/>
    <xdr:sp macro="" textlink="">
      <xdr:nvSpPr>
        <xdr:cNvPr id="85" name="テキスト ボックス 84"/>
        <xdr:cNvSpPr txBox="1"/>
      </xdr:nvSpPr>
      <xdr:spPr>
        <a:xfrm>
          <a:off x="2641111" y="65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75,389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9551</xdr:rowOff>
    </xdr:from>
    <xdr:to>
      <xdr:col>3</xdr:col>
      <xdr:colOff>3175</xdr:colOff>
      <xdr:row>38</xdr:row>
      <xdr:rowOff>111151</xdr:rowOff>
    </xdr:to>
    <xdr:sp macro="" textlink="">
      <xdr:nvSpPr>
        <xdr:cNvPr id="86" name="円/楕円 85"/>
        <xdr:cNvSpPr/>
      </xdr:nvSpPr>
      <xdr:spPr>
        <a:xfrm>
          <a:off x="1968500" y="65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102278</xdr:rowOff>
    </xdr:from>
    <xdr:ext cx="534377" cy="259045"/>
    <xdr:sp macro="" textlink="">
      <xdr:nvSpPr>
        <xdr:cNvPr id="87" name="テキスト ボックス 86"/>
        <xdr:cNvSpPr txBox="1"/>
      </xdr:nvSpPr>
      <xdr:spPr>
        <a:xfrm>
          <a:off x="1752111" y="66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169710</xdr:rowOff>
    </xdr:from>
    <xdr:to>
      <xdr:col>1</xdr:col>
      <xdr:colOff>485775</xdr:colOff>
      <xdr:row>37</xdr:row>
      <xdr:rowOff>99860</xdr:rowOff>
    </xdr:to>
    <xdr:sp macro="" textlink="">
      <xdr:nvSpPr>
        <xdr:cNvPr id="88" name="円/楕円 87"/>
        <xdr:cNvSpPr/>
      </xdr:nvSpPr>
      <xdr:spPr>
        <a:xfrm>
          <a:off x="1079500" y="634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116387</xdr:rowOff>
    </xdr:from>
    <xdr:ext cx="534377" cy="259045"/>
    <xdr:sp macro="" textlink="">
      <xdr:nvSpPr>
        <xdr:cNvPr id="89" name="テキスト ボックス 88"/>
        <xdr:cNvSpPr txBox="1"/>
      </xdr:nvSpPr>
      <xdr:spPr>
        <a:xfrm>
          <a:off x="863111" y="61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113722</xdr:rowOff>
    </xdr:from>
    <xdr:to>
      <xdr:col>6</xdr:col>
      <xdr:colOff>510540</xdr:colOff>
      <xdr:row>57</xdr:row>
      <xdr:rowOff>113731</xdr:rowOff>
    </xdr:to>
    <xdr:cxnSp macro="">
      <xdr:nvCxnSpPr>
        <xdr:cNvPr id="111" name="直線コネクタ 110"/>
        <xdr:cNvCxnSpPr/>
      </xdr:nvCxnSpPr>
      <xdr:spPr>
        <a:xfrm flipV="1">
          <a:off x="4633595" y="9543472"/>
          <a:ext cx="1270" cy="342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117558</xdr:rowOff>
    </xdr:from>
    <xdr:ext cx="534377" cy="259045"/>
    <xdr:sp macro="" textlink="">
      <xdr:nvSpPr>
        <xdr:cNvPr id="112" name="物件費最小値テキスト"/>
        <xdr:cNvSpPr txBox="1"/>
      </xdr:nvSpPr>
      <xdr:spPr>
        <a:xfrm>
          <a:off x="4686300" y="98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57</xdr:row>
      <xdr:rowOff>113731</xdr:rowOff>
    </xdr:from>
    <xdr:to>
      <xdr:col>6</xdr:col>
      <xdr:colOff>600075</xdr:colOff>
      <xdr:row>57</xdr:row>
      <xdr:rowOff>113731</xdr:rowOff>
    </xdr:to>
    <xdr:cxnSp macro="">
      <xdr:nvCxnSpPr>
        <xdr:cNvPr id="113" name="直線コネクタ 112"/>
        <xdr:cNvCxnSpPr/>
      </xdr:nvCxnSpPr>
      <xdr:spPr>
        <a:xfrm>
          <a:off x="4546600" y="9886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60399</xdr:rowOff>
    </xdr:from>
    <xdr:ext cx="599010" cy="259045"/>
    <xdr:sp macro="" textlink="">
      <xdr:nvSpPr>
        <xdr:cNvPr id="114" name="物件費最大値テキスト"/>
        <xdr:cNvSpPr txBox="1"/>
      </xdr:nvSpPr>
      <xdr:spPr>
        <a:xfrm>
          <a:off x="4686300" y="931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55</xdr:row>
      <xdr:rowOff>113722</xdr:rowOff>
    </xdr:from>
    <xdr:to>
      <xdr:col>6</xdr:col>
      <xdr:colOff>600075</xdr:colOff>
      <xdr:row>55</xdr:row>
      <xdr:rowOff>113722</xdr:rowOff>
    </xdr:to>
    <xdr:cxnSp macro="">
      <xdr:nvCxnSpPr>
        <xdr:cNvPr id="115" name="直線コネクタ 114"/>
        <xdr:cNvCxnSpPr/>
      </xdr:nvCxnSpPr>
      <xdr:spPr>
        <a:xfrm>
          <a:off x="4546600" y="954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71902</xdr:rowOff>
    </xdr:from>
    <xdr:to>
      <xdr:col>6</xdr:col>
      <xdr:colOff>511175</xdr:colOff>
      <xdr:row>56</xdr:row>
      <xdr:rowOff>12580</xdr:rowOff>
    </xdr:to>
    <xdr:cxnSp macro="">
      <xdr:nvCxnSpPr>
        <xdr:cNvPr id="116" name="直線コネクタ 115"/>
        <xdr:cNvCxnSpPr/>
      </xdr:nvCxnSpPr>
      <xdr:spPr>
        <a:xfrm>
          <a:off x="3797300" y="9158752"/>
          <a:ext cx="838200" cy="45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88440</xdr:rowOff>
    </xdr:from>
    <xdr:ext cx="534377" cy="259045"/>
    <xdr:sp macro="" textlink="">
      <xdr:nvSpPr>
        <xdr:cNvPr id="117" name="物件費平均値テキスト"/>
        <xdr:cNvSpPr txBox="1"/>
      </xdr:nvSpPr>
      <xdr:spPr>
        <a:xfrm>
          <a:off x="4686300" y="968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110013</xdr:rowOff>
    </xdr:from>
    <xdr:to>
      <xdr:col>6</xdr:col>
      <xdr:colOff>561975</xdr:colOff>
      <xdr:row>57</xdr:row>
      <xdr:rowOff>40163</xdr:rowOff>
    </xdr:to>
    <xdr:sp macro="" textlink="">
      <xdr:nvSpPr>
        <xdr:cNvPr id="118" name="フローチャート : 判断 117"/>
        <xdr:cNvSpPr/>
      </xdr:nvSpPr>
      <xdr:spPr>
        <a:xfrm>
          <a:off x="45847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70755</xdr:rowOff>
    </xdr:from>
    <xdr:to>
      <xdr:col>5</xdr:col>
      <xdr:colOff>358775</xdr:colOff>
      <xdr:row>53</xdr:row>
      <xdr:rowOff>71902</xdr:rowOff>
    </xdr:to>
    <xdr:cxnSp macro="">
      <xdr:nvCxnSpPr>
        <xdr:cNvPr id="119" name="直線コネクタ 118"/>
        <xdr:cNvCxnSpPr/>
      </xdr:nvCxnSpPr>
      <xdr:spPr>
        <a:xfrm>
          <a:off x="2908300" y="8643255"/>
          <a:ext cx="889000" cy="5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109332</xdr:rowOff>
    </xdr:from>
    <xdr:to>
      <xdr:col>5</xdr:col>
      <xdr:colOff>409575</xdr:colOff>
      <xdr:row>57</xdr:row>
      <xdr:rowOff>39482</xdr:rowOff>
    </xdr:to>
    <xdr:sp macro="" textlink="">
      <xdr:nvSpPr>
        <xdr:cNvPr id="120" name="フローチャート : 判断 119"/>
        <xdr:cNvSpPr/>
      </xdr:nvSpPr>
      <xdr:spPr>
        <a:xfrm>
          <a:off x="3746500" y="97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30609</xdr:rowOff>
    </xdr:from>
    <xdr:ext cx="534377" cy="259045"/>
    <xdr:sp macro="" textlink="">
      <xdr:nvSpPr>
        <xdr:cNvPr id="121" name="テキスト ボックス 120"/>
        <xdr:cNvSpPr txBox="1"/>
      </xdr:nvSpPr>
      <xdr:spPr>
        <a:xfrm>
          <a:off x="3530111" y="98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70755</xdr:rowOff>
    </xdr:from>
    <xdr:to>
      <xdr:col>4</xdr:col>
      <xdr:colOff>155575</xdr:colOff>
      <xdr:row>53</xdr:row>
      <xdr:rowOff>118001</xdr:rowOff>
    </xdr:to>
    <xdr:cxnSp macro="">
      <xdr:nvCxnSpPr>
        <xdr:cNvPr id="122" name="直線コネクタ 121"/>
        <xdr:cNvCxnSpPr/>
      </xdr:nvCxnSpPr>
      <xdr:spPr>
        <a:xfrm flipV="1">
          <a:off x="2019300" y="8643255"/>
          <a:ext cx="889000" cy="56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111865</xdr:rowOff>
    </xdr:from>
    <xdr:to>
      <xdr:col>4</xdr:col>
      <xdr:colOff>206375</xdr:colOff>
      <xdr:row>57</xdr:row>
      <xdr:rowOff>42015</xdr:rowOff>
    </xdr:to>
    <xdr:sp macro="" textlink="">
      <xdr:nvSpPr>
        <xdr:cNvPr id="123" name="フローチャート : 判断 122"/>
        <xdr:cNvSpPr/>
      </xdr:nvSpPr>
      <xdr:spPr>
        <a:xfrm>
          <a:off x="2857500" y="971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33142</xdr:rowOff>
    </xdr:from>
    <xdr:ext cx="534377" cy="259045"/>
    <xdr:sp macro="" textlink="">
      <xdr:nvSpPr>
        <xdr:cNvPr id="124" name="テキスト ボックス 123"/>
        <xdr:cNvSpPr txBox="1"/>
      </xdr:nvSpPr>
      <xdr:spPr>
        <a:xfrm>
          <a:off x="2641111" y="980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118001</xdr:rowOff>
    </xdr:from>
    <xdr:to>
      <xdr:col>2</xdr:col>
      <xdr:colOff>638175</xdr:colOff>
      <xdr:row>54</xdr:row>
      <xdr:rowOff>12160</xdr:rowOff>
    </xdr:to>
    <xdr:cxnSp macro="">
      <xdr:nvCxnSpPr>
        <xdr:cNvPr id="125" name="直線コネクタ 124"/>
        <xdr:cNvCxnSpPr/>
      </xdr:nvCxnSpPr>
      <xdr:spPr>
        <a:xfrm flipV="1">
          <a:off x="1130300" y="9204851"/>
          <a:ext cx="889000" cy="6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145209</xdr:rowOff>
    </xdr:from>
    <xdr:to>
      <xdr:col>3</xdr:col>
      <xdr:colOff>3175</xdr:colOff>
      <xdr:row>57</xdr:row>
      <xdr:rowOff>75359</xdr:rowOff>
    </xdr:to>
    <xdr:sp macro="" textlink="">
      <xdr:nvSpPr>
        <xdr:cNvPr id="126" name="フローチャート : 判断 125"/>
        <xdr:cNvSpPr/>
      </xdr:nvSpPr>
      <xdr:spPr>
        <a:xfrm>
          <a:off x="1968500" y="974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66486</xdr:rowOff>
    </xdr:from>
    <xdr:ext cx="534377" cy="259045"/>
    <xdr:sp macro="" textlink="">
      <xdr:nvSpPr>
        <xdr:cNvPr id="127" name="テキスト ボックス 126"/>
        <xdr:cNvSpPr txBox="1"/>
      </xdr:nvSpPr>
      <xdr:spPr>
        <a:xfrm>
          <a:off x="1752111" y="983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141208</xdr:rowOff>
    </xdr:from>
    <xdr:to>
      <xdr:col>1</xdr:col>
      <xdr:colOff>485775</xdr:colOff>
      <xdr:row>57</xdr:row>
      <xdr:rowOff>71358</xdr:rowOff>
    </xdr:to>
    <xdr:sp macro="" textlink="">
      <xdr:nvSpPr>
        <xdr:cNvPr id="128" name="フローチャート : 判断 127"/>
        <xdr:cNvSpPr/>
      </xdr:nvSpPr>
      <xdr:spPr>
        <a:xfrm>
          <a:off x="1079500" y="974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62485</xdr:rowOff>
    </xdr:from>
    <xdr:ext cx="534377" cy="259045"/>
    <xdr:sp macro="" textlink="">
      <xdr:nvSpPr>
        <xdr:cNvPr id="129" name="テキスト ボックス 128"/>
        <xdr:cNvSpPr txBox="1"/>
      </xdr:nvSpPr>
      <xdr:spPr>
        <a:xfrm>
          <a:off x="863111" y="98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133230</xdr:rowOff>
    </xdr:from>
    <xdr:to>
      <xdr:col>6</xdr:col>
      <xdr:colOff>561975</xdr:colOff>
      <xdr:row>56</xdr:row>
      <xdr:rowOff>63380</xdr:rowOff>
    </xdr:to>
    <xdr:sp macro="" textlink="">
      <xdr:nvSpPr>
        <xdr:cNvPr id="135" name="円/楕円 134"/>
        <xdr:cNvSpPr/>
      </xdr:nvSpPr>
      <xdr:spPr>
        <a:xfrm>
          <a:off x="4584700" y="95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48157</xdr:rowOff>
    </xdr:from>
    <xdr:ext cx="599010" cy="259045"/>
    <xdr:sp macro="" textlink="">
      <xdr:nvSpPr>
        <xdr:cNvPr id="136" name="物件費該当値テキスト"/>
        <xdr:cNvSpPr txBox="1"/>
      </xdr:nvSpPr>
      <xdr:spPr>
        <a:xfrm>
          <a:off x="4686300" y="9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102,804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21102</xdr:rowOff>
    </xdr:from>
    <xdr:to>
      <xdr:col>5</xdr:col>
      <xdr:colOff>409575</xdr:colOff>
      <xdr:row>53</xdr:row>
      <xdr:rowOff>122702</xdr:rowOff>
    </xdr:to>
    <xdr:sp macro="" textlink="">
      <xdr:nvSpPr>
        <xdr:cNvPr id="137" name="円/楕円 136"/>
        <xdr:cNvSpPr/>
      </xdr:nvSpPr>
      <xdr:spPr>
        <a:xfrm>
          <a:off x="3746500" y="91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139229</xdr:rowOff>
    </xdr:from>
    <xdr:ext cx="599010" cy="259045"/>
    <xdr:sp macro="" textlink="">
      <xdr:nvSpPr>
        <xdr:cNvPr id="138" name="テキスト ボックス 137"/>
        <xdr:cNvSpPr txBox="1"/>
      </xdr:nvSpPr>
      <xdr:spPr>
        <a:xfrm>
          <a:off x="3497794" y="888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202,329</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19955</xdr:rowOff>
    </xdr:from>
    <xdr:to>
      <xdr:col>4</xdr:col>
      <xdr:colOff>206375</xdr:colOff>
      <xdr:row>50</xdr:row>
      <xdr:rowOff>121555</xdr:rowOff>
    </xdr:to>
    <xdr:sp macro="" textlink="">
      <xdr:nvSpPr>
        <xdr:cNvPr id="139" name="円/楕円 138"/>
        <xdr:cNvSpPr/>
      </xdr:nvSpPr>
      <xdr:spPr>
        <a:xfrm>
          <a:off x="2857500" y="85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48</xdr:row>
      <xdr:rowOff>138082</xdr:rowOff>
    </xdr:from>
    <xdr:ext cx="599010" cy="259045"/>
    <xdr:sp macro="" textlink="">
      <xdr:nvSpPr>
        <xdr:cNvPr id="140" name="テキスト ボックス 139"/>
        <xdr:cNvSpPr txBox="1"/>
      </xdr:nvSpPr>
      <xdr:spPr>
        <a:xfrm>
          <a:off x="2608794" y="836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315,080</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67201</xdr:rowOff>
    </xdr:from>
    <xdr:to>
      <xdr:col>3</xdr:col>
      <xdr:colOff>3175</xdr:colOff>
      <xdr:row>53</xdr:row>
      <xdr:rowOff>168801</xdr:rowOff>
    </xdr:to>
    <xdr:sp macro="" textlink="">
      <xdr:nvSpPr>
        <xdr:cNvPr id="141" name="円/楕円 140"/>
        <xdr:cNvSpPr/>
      </xdr:nvSpPr>
      <xdr:spPr>
        <a:xfrm>
          <a:off x="1968500" y="91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13878</xdr:rowOff>
    </xdr:from>
    <xdr:ext cx="599010" cy="259045"/>
    <xdr:sp macro="" textlink="">
      <xdr:nvSpPr>
        <xdr:cNvPr id="142" name="テキスト ボックス 141"/>
        <xdr:cNvSpPr txBox="1"/>
      </xdr:nvSpPr>
      <xdr:spPr>
        <a:xfrm>
          <a:off x="1719794" y="8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192,246</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132810</xdr:rowOff>
    </xdr:from>
    <xdr:to>
      <xdr:col>1</xdr:col>
      <xdr:colOff>485775</xdr:colOff>
      <xdr:row>54</xdr:row>
      <xdr:rowOff>62960</xdr:rowOff>
    </xdr:to>
    <xdr:sp macro="" textlink="">
      <xdr:nvSpPr>
        <xdr:cNvPr id="143" name="円/楕円 142"/>
        <xdr:cNvSpPr/>
      </xdr:nvSpPr>
      <xdr:spPr>
        <a:xfrm>
          <a:off x="1079500" y="92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79487</xdr:rowOff>
    </xdr:from>
    <xdr:ext cx="599010" cy="259045"/>
    <xdr:sp macro="" textlink="">
      <xdr:nvSpPr>
        <xdr:cNvPr id="144" name="テキスト ボックス 143"/>
        <xdr:cNvSpPr txBox="1"/>
      </xdr:nvSpPr>
      <xdr:spPr>
        <a:xfrm>
          <a:off x="830794" y="899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0" name="直線コネクタ 169"/>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1"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2" name="直線コネクタ 171"/>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3"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4" name="直線コネクタ 173"/>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114489</xdr:rowOff>
    </xdr:from>
    <xdr:to>
      <xdr:col>6</xdr:col>
      <xdr:colOff>511175</xdr:colOff>
      <xdr:row>77</xdr:row>
      <xdr:rowOff>117428</xdr:rowOff>
    </xdr:to>
    <xdr:cxnSp macro="">
      <xdr:nvCxnSpPr>
        <xdr:cNvPr id="175" name="直線コネクタ 174"/>
        <xdr:cNvCxnSpPr/>
      </xdr:nvCxnSpPr>
      <xdr:spPr>
        <a:xfrm flipV="1">
          <a:off x="3797300" y="13316139"/>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145051</xdr:rowOff>
    </xdr:from>
    <xdr:ext cx="469744" cy="259045"/>
    <xdr:sp macro="" textlink="">
      <xdr:nvSpPr>
        <xdr:cNvPr id="176" name="維持補修費平均値テキスト"/>
        <xdr:cNvSpPr txBox="1"/>
      </xdr:nvSpPr>
      <xdr:spPr>
        <a:xfrm>
          <a:off x="4686300" y="1334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77" name="フローチャート : 判断 176"/>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117428</xdr:rowOff>
    </xdr:from>
    <xdr:to>
      <xdr:col>5</xdr:col>
      <xdr:colOff>358775</xdr:colOff>
      <xdr:row>78</xdr:row>
      <xdr:rowOff>8908</xdr:rowOff>
    </xdr:to>
    <xdr:cxnSp macro="">
      <xdr:nvCxnSpPr>
        <xdr:cNvPr id="178" name="直線コネクタ 177"/>
        <xdr:cNvCxnSpPr/>
      </xdr:nvCxnSpPr>
      <xdr:spPr>
        <a:xfrm flipV="1">
          <a:off x="2908300" y="13319078"/>
          <a:ext cx="889000" cy="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79" name="フローチャート : 判断 178"/>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84472</xdr:rowOff>
    </xdr:from>
    <xdr:ext cx="469744" cy="259045"/>
    <xdr:sp macro="" textlink="">
      <xdr:nvSpPr>
        <xdr:cNvPr id="180" name="テキスト ボックス 179"/>
        <xdr:cNvSpPr txBox="1"/>
      </xdr:nvSpPr>
      <xdr:spPr>
        <a:xfrm>
          <a:off x="3562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8908</xdr:rowOff>
    </xdr:from>
    <xdr:to>
      <xdr:col>4</xdr:col>
      <xdr:colOff>155575</xdr:colOff>
      <xdr:row>78</xdr:row>
      <xdr:rowOff>118342</xdr:rowOff>
    </xdr:to>
    <xdr:cxnSp macro="">
      <xdr:nvCxnSpPr>
        <xdr:cNvPr id="181" name="直線コネクタ 180"/>
        <xdr:cNvCxnSpPr/>
      </xdr:nvCxnSpPr>
      <xdr:spPr>
        <a:xfrm flipV="1">
          <a:off x="2019300" y="13382008"/>
          <a:ext cx="889000" cy="10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2" name="フローチャート : 判断 181"/>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109847</xdr:rowOff>
    </xdr:from>
    <xdr:ext cx="469744" cy="259045"/>
    <xdr:sp macro="" textlink="">
      <xdr:nvSpPr>
        <xdr:cNvPr id="183" name="テキスト ボックス 182"/>
        <xdr:cNvSpPr txBox="1"/>
      </xdr:nvSpPr>
      <xdr:spPr>
        <a:xfrm>
          <a:off x="2673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110341</xdr:rowOff>
    </xdr:from>
    <xdr:to>
      <xdr:col>2</xdr:col>
      <xdr:colOff>638175</xdr:colOff>
      <xdr:row>78</xdr:row>
      <xdr:rowOff>118342</xdr:rowOff>
    </xdr:to>
    <xdr:cxnSp macro="">
      <xdr:nvCxnSpPr>
        <xdr:cNvPr id="184" name="直線コネクタ 183"/>
        <xdr:cNvCxnSpPr/>
      </xdr:nvCxnSpPr>
      <xdr:spPr>
        <a:xfrm>
          <a:off x="1130300" y="1348344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5" name="フローチャート : 判断 184"/>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6" name="テキスト ボックス 185"/>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87" name="フローチャート : 判断 186"/>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88" name="テキスト ボックス 187"/>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63689</xdr:rowOff>
    </xdr:from>
    <xdr:to>
      <xdr:col>6</xdr:col>
      <xdr:colOff>561975</xdr:colOff>
      <xdr:row>77</xdr:row>
      <xdr:rowOff>165289</xdr:rowOff>
    </xdr:to>
    <xdr:sp macro="" textlink="">
      <xdr:nvSpPr>
        <xdr:cNvPr id="194" name="円/楕円 193"/>
        <xdr:cNvSpPr/>
      </xdr:nvSpPr>
      <xdr:spPr>
        <a:xfrm>
          <a:off x="4584700" y="132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86566</xdr:rowOff>
    </xdr:from>
    <xdr:ext cx="534377" cy="259045"/>
    <xdr:sp macro="" textlink="">
      <xdr:nvSpPr>
        <xdr:cNvPr id="195" name="維持補修費該当値テキスト"/>
        <xdr:cNvSpPr txBox="1"/>
      </xdr:nvSpPr>
      <xdr:spPr>
        <a:xfrm>
          <a:off x="4686300" y="131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66628</xdr:rowOff>
    </xdr:from>
    <xdr:to>
      <xdr:col>5</xdr:col>
      <xdr:colOff>409575</xdr:colOff>
      <xdr:row>77</xdr:row>
      <xdr:rowOff>168228</xdr:rowOff>
    </xdr:to>
    <xdr:sp macro="" textlink="">
      <xdr:nvSpPr>
        <xdr:cNvPr id="196" name="円/楕円 195"/>
        <xdr:cNvSpPr/>
      </xdr:nvSpPr>
      <xdr:spPr>
        <a:xfrm>
          <a:off x="3746500" y="1326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13305</xdr:rowOff>
    </xdr:from>
    <xdr:ext cx="469744" cy="259045"/>
    <xdr:sp macro="" textlink="">
      <xdr:nvSpPr>
        <xdr:cNvPr id="197" name="テキスト ボックス 196"/>
        <xdr:cNvSpPr txBox="1"/>
      </xdr:nvSpPr>
      <xdr:spPr>
        <a:xfrm>
          <a:off x="3562427" y="1304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129558</xdr:rowOff>
    </xdr:from>
    <xdr:to>
      <xdr:col>4</xdr:col>
      <xdr:colOff>206375</xdr:colOff>
      <xdr:row>78</xdr:row>
      <xdr:rowOff>59708</xdr:rowOff>
    </xdr:to>
    <xdr:sp macro="" textlink="">
      <xdr:nvSpPr>
        <xdr:cNvPr id="198" name="円/楕円 197"/>
        <xdr:cNvSpPr/>
      </xdr:nvSpPr>
      <xdr:spPr>
        <a:xfrm>
          <a:off x="2857500" y="133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76235</xdr:rowOff>
    </xdr:from>
    <xdr:ext cx="469744" cy="259045"/>
    <xdr:sp macro="" textlink="">
      <xdr:nvSpPr>
        <xdr:cNvPr id="199" name="テキスト ボックス 198"/>
        <xdr:cNvSpPr txBox="1"/>
      </xdr:nvSpPr>
      <xdr:spPr>
        <a:xfrm>
          <a:off x="2673427" y="1310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67542</xdr:rowOff>
    </xdr:from>
    <xdr:to>
      <xdr:col>3</xdr:col>
      <xdr:colOff>3175</xdr:colOff>
      <xdr:row>78</xdr:row>
      <xdr:rowOff>169142</xdr:rowOff>
    </xdr:to>
    <xdr:sp macro="" textlink="">
      <xdr:nvSpPr>
        <xdr:cNvPr id="200" name="円/楕円 199"/>
        <xdr:cNvSpPr/>
      </xdr:nvSpPr>
      <xdr:spPr>
        <a:xfrm>
          <a:off x="1968500" y="134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160269</xdr:rowOff>
    </xdr:from>
    <xdr:ext cx="469744" cy="259045"/>
    <xdr:sp macro="" textlink="">
      <xdr:nvSpPr>
        <xdr:cNvPr id="201" name="テキスト ボックス 200"/>
        <xdr:cNvSpPr txBox="1"/>
      </xdr:nvSpPr>
      <xdr:spPr>
        <a:xfrm>
          <a:off x="1784427" y="1353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59541</xdr:rowOff>
    </xdr:from>
    <xdr:to>
      <xdr:col>1</xdr:col>
      <xdr:colOff>485775</xdr:colOff>
      <xdr:row>78</xdr:row>
      <xdr:rowOff>161141</xdr:rowOff>
    </xdr:to>
    <xdr:sp macro="" textlink="">
      <xdr:nvSpPr>
        <xdr:cNvPr id="202" name="円/楕円 201"/>
        <xdr:cNvSpPr/>
      </xdr:nvSpPr>
      <xdr:spPr>
        <a:xfrm>
          <a:off x="1079500" y="134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152268</xdr:rowOff>
    </xdr:from>
    <xdr:ext cx="469744" cy="259045"/>
    <xdr:sp macro="" textlink="">
      <xdr:nvSpPr>
        <xdr:cNvPr id="203" name="テキスト ボックス 202"/>
        <xdr:cNvSpPr txBox="1"/>
      </xdr:nvSpPr>
      <xdr:spPr>
        <a:xfrm>
          <a:off x="895427" y="1352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0" name="直線コネクタ 229"/>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1"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2" name="直線コネクタ 231"/>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3"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4" name="直線コネクタ 233"/>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69405</xdr:rowOff>
    </xdr:from>
    <xdr:to>
      <xdr:col>6</xdr:col>
      <xdr:colOff>511175</xdr:colOff>
      <xdr:row>96</xdr:row>
      <xdr:rowOff>71789</xdr:rowOff>
    </xdr:to>
    <xdr:cxnSp macro="">
      <xdr:nvCxnSpPr>
        <xdr:cNvPr id="235" name="直線コネクタ 234"/>
        <xdr:cNvCxnSpPr/>
      </xdr:nvCxnSpPr>
      <xdr:spPr>
        <a:xfrm flipV="1">
          <a:off x="3797300" y="16528605"/>
          <a:ext cx="8382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6"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37" name="フローチャート : 判断 236"/>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71789</xdr:rowOff>
    </xdr:from>
    <xdr:to>
      <xdr:col>5</xdr:col>
      <xdr:colOff>358775</xdr:colOff>
      <xdr:row>96</xdr:row>
      <xdr:rowOff>134606</xdr:rowOff>
    </xdr:to>
    <xdr:cxnSp macro="">
      <xdr:nvCxnSpPr>
        <xdr:cNvPr id="238" name="直線コネクタ 237"/>
        <xdr:cNvCxnSpPr/>
      </xdr:nvCxnSpPr>
      <xdr:spPr>
        <a:xfrm flipV="1">
          <a:off x="2908300" y="16530989"/>
          <a:ext cx="889000" cy="6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39" name="フローチャート : 判断 238"/>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0" name="テキスト ボックス 239"/>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110325</xdr:rowOff>
    </xdr:from>
    <xdr:to>
      <xdr:col>4</xdr:col>
      <xdr:colOff>155575</xdr:colOff>
      <xdr:row>96</xdr:row>
      <xdr:rowOff>134606</xdr:rowOff>
    </xdr:to>
    <xdr:cxnSp macro="">
      <xdr:nvCxnSpPr>
        <xdr:cNvPr id="241" name="直線コネクタ 240"/>
        <xdr:cNvCxnSpPr/>
      </xdr:nvCxnSpPr>
      <xdr:spPr>
        <a:xfrm>
          <a:off x="2019300" y="16569525"/>
          <a:ext cx="889000" cy="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2" name="フローチャート : 判断 241"/>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3" name="テキスト ボックス 242"/>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120041</xdr:rowOff>
    </xdr:from>
    <xdr:to>
      <xdr:col>2</xdr:col>
      <xdr:colOff>638175</xdr:colOff>
      <xdr:row>96</xdr:row>
      <xdr:rowOff>110325</xdr:rowOff>
    </xdr:to>
    <xdr:cxnSp macro="">
      <xdr:nvCxnSpPr>
        <xdr:cNvPr id="244" name="直線コネクタ 243"/>
        <xdr:cNvCxnSpPr/>
      </xdr:nvCxnSpPr>
      <xdr:spPr>
        <a:xfrm>
          <a:off x="1130300" y="15893441"/>
          <a:ext cx="889000" cy="67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5" name="フローチャート : 判断 244"/>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6" name="テキスト ボックス 245"/>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47" name="フローチャート : 判断 246"/>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48" name="テキスト ボックス 247"/>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18605</xdr:rowOff>
    </xdr:from>
    <xdr:to>
      <xdr:col>6</xdr:col>
      <xdr:colOff>561975</xdr:colOff>
      <xdr:row>96</xdr:row>
      <xdr:rowOff>120205</xdr:rowOff>
    </xdr:to>
    <xdr:sp macro="" textlink="">
      <xdr:nvSpPr>
        <xdr:cNvPr id="254" name="円/楕円 253"/>
        <xdr:cNvSpPr/>
      </xdr:nvSpPr>
      <xdr:spPr>
        <a:xfrm>
          <a:off x="4584700" y="16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168482</xdr:rowOff>
    </xdr:from>
    <xdr:ext cx="534377" cy="259045"/>
    <xdr:sp macro="" textlink="">
      <xdr:nvSpPr>
        <xdr:cNvPr id="255" name="扶助費該当値テキスト"/>
        <xdr:cNvSpPr txBox="1"/>
      </xdr:nvSpPr>
      <xdr:spPr>
        <a:xfrm>
          <a:off x="4686300" y="1645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73,305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20989</xdr:rowOff>
    </xdr:from>
    <xdr:to>
      <xdr:col>5</xdr:col>
      <xdr:colOff>409575</xdr:colOff>
      <xdr:row>96</xdr:row>
      <xdr:rowOff>122589</xdr:rowOff>
    </xdr:to>
    <xdr:sp macro="" textlink="">
      <xdr:nvSpPr>
        <xdr:cNvPr id="256" name="円/楕円 255"/>
        <xdr:cNvSpPr/>
      </xdr:nvSpPr>
      <xdr:spPr>
        <a:xfrm>
          <a:off x="3746500" y="1648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113716</xdr:rowOff>
    </xdr:from>
    <xdr:ext cx="534377" cy="259045"/>
    <xdr:sp macro="" textlink="">
      <xdr:nvSpPr>
        <xdr:cNvPr id="257" name="テキスト ボックス 256"/>
        <xdr:cNvSpPr txBox="1"/>
      </xdr:nvSpPr>
      <xdr:spPr>
        <a:xfrm>
          <a:off x="3530111" y="1657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83806</xdr:rowOff>
    </xdr:from>
    <xdr:to>
      <xdr:col>4</xdr:col>
      <xdr:colOff>206375</xdr:colOff>
      <xdr:row>97</xdr:row>
      <xdr:rowOff>13956</xdr:rowOff>
    </xdr:to>
    <xdr:sp macro="" textlink="">
      <xdr:nvSpPr>
        <xdr:cNvPr id="258" name="円/楕円 257"/>
        <xdr:cNvSpPr/>
      </xdr:nvSpPr>
      <xdr:spPr>
        <a:xfrm>
          <a:off x="2857500" y="165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5083</xdr:rowOff>
    </xdr:from>
    <xdr:ext cx="534377" cy="259045"/>
    <xdr:sp macro="" textlink="">
      <xdr:nvSpPr>
        <xdr:cNvPr id="259" name="テキスト ボックス 258"/>
        <xdr:cNvSpPr txBox="1"/>
      </xdr:nvSpPr>
      <xdr:spPr>
        <a:xfrm>
          <a:off x="2641111" y="1663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59525</xdr:rowOff>
    </xdr:from>
    <xdr:to>
      <xdr:col>3</xdr:col>
      <xdr:colOff>3175</xdr:colOff>
      <xdr:row>96</xdr:row>
      <xdr:rowOff>161125</xdr:rowOff>
    </xdr:to>
    <xdr:sp macro="" textlink="">
      <xdr:nvSpPr>
        <xdr:cNvPr id="260" name="円/楕円 259"/>
        <xdr:cNvSpPr/>
      </xdr:nvSpPr>
      <xdr:spPr>
        <a:xfrm>
          <a:off x="1968500" y="165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6202</xdr:rowOff>
    </xdr:from>
    <xdr:ext cx="534377" cy="259045"/>
    <xdr:sp macro="" textlink="">
      <xdr:nvSpPr>
        <xdr:cNvPr id="261" name="テキスト ボックス 260"/>
        <xdr:cNvSpPr txBox="1"/>
      </xdr:nvSpPr>
      <xdr:spPr>
        <a:xfrm>
          <a:off x="1752111" y="162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70,799</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69241</xdr:rowOff>
    </xdr:from>
    <xdr:to>
      <xdr:col>1</xdr:col>
      <xdr:colOff>485775</xdr:colOff>
      <xdr:row>92</xdr:row>
      <xdr:rowOff>170841</xdr:rowOff>
    </xdr:to>
    <xdr:sp macro="" textlink="">
      <xdr:nvSpPr>
        <xdr:cNvPr id="262" name="円/楕円 261"/>
        <xdr:cNvSpPr/>
      </xdr:nvSpPr>
      <xdr:spPr>
        <a:xfrm>
          <a:off x="1079500" y="158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15918</xdr:rowOff>
    </xdr:from>
    <xdr:ext cx="599010" cy="259045"/>
    <xdr:sp macro="" textlink="">
      <xdr:nvSpPr>
        <xdr:cNvPr id="263" name="テキスト ボックス 262"/>
        <xdr:cNvSpPr txBox="1"/>
      </xdr:nvSpPr>
      <xdr:spPr>
        <a:xfrm>
          <a:off x="830794" y="1561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4" name="テキスト ボックス 27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88" name="直線コネクタ 287"/>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89"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0" name="直線コネクタ 289"/>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1"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2" name="直線コネクタ 291"/>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119659</xdr:rowOff>
    </xdr:from>
    <xdr:to>
      <xdr:col>15</xdr:col>
      <xdr:colOff>180975</xdr:colOff>
      <xdr:row>34</xdr:row>
      <xdr:rowOff>150844</xdr:rowOff>
    </xdr:to>
    <xdr:cxnSp macro="">
      <xdr:nvCxnSpPr>
        <xdr:cNvPr id="293" name="直線コネクタ 292"/>
        <xdr:cNvCxnSpPr/>
      </xdr:nvCxnSpPr>
      <xdr:spPr>
        <a:xfrm flipV="1">
          <a:off x="9639300" y="5948959"/>
          <a:ext cx="8382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4"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5" name="フローチャート : 判断 294"/>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83369</xdr:rowOff>
    </xdr:from>
    <xdr:to>
      <xdr:col>14</xdr:col>
      <xdr:colOff>28575</xdr:colOff>
      <xdr:row>34</xdr:row>
      <xdr:rowOff>150844</xdr:rowOff>
    </xdr:to>
    <xdr:cxnSp macro="">
      <xdr:nvCxnSpPr>
        <xdr:cNvPr id="296" name="直線コネクタ 295"/>
        <xdr:cNvCxnSpPr/>
      </xdr:nvCxnSpPr>
      <xdr:spPr>
        <a:xfrm>
          <a:off x="8750300" y="5912669"/>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297" name="フローチャート : 判断 296"/>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298" name="テキスト ボックス 297"/>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24714</xdr:rowOff>
    </xdr:from>
    <xdr:to>
      <xdr:col>12</xdr:col>
      <xdr:colOff>511175</xdr:colOff>
      <xdr:row>34</xdr:row>
      <xdr:rowOff>83369</xdr:rowOff>
    </xdr:to>
    <xdr:cxnSp macro="">
      <xdr:nvCxnSpPr>
        <xdr:cNvPr id="299" name="直線コネクタ 298"/>
        <xdr:cNvCxnSpPr/>
      </xdr:nvCxnSpPr>
      <xdr:spPr>
        <a:xfrm>
          <a:off x="7861300" y="5854014"/>
          <a:ext cx="889000" cy="5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0" name="フローチャート : 判断 299"/>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85234</xdr:rowOff>
    </xdr:from>
    <xdr:ext cx="534377" cy="259045"/>
    <xdr:sp macro="" textlink="">
      <xdr:nvSpPr>
        <xdr:cNvPr id="301" name="テキスト ボックス 300"/>
        <xdr:cNvSpPr txBox="1"/>
      </xdr:nvSpPr>
      <xdr:spPr>
        <a:xfrm>
          <a:off x="8483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24714</xdr:rowOff>
    </xdr:from>
    <xdr:to>
      <xdr:col>11</xdr:col>
      <xdr:colOff>307975</xdr:colOff>
      <xdr:row>35</xdr:row>
      <xdr:rowOff>153511</xdr:rowOff>
    </xdr:to>
    <xdr:cxnSp macro="">
      <xdr:nvCxnSpPr>
        <xdr:cNvPr id="302" name="直線コネクタ 301"/>
        <xdr:cNvCxnSpPr/>
      </xdr:nvCxnSpPr>
      <xdr:spPr>
        <a:xfrm flipV="1">
          <a:off x="6972300" y="5854014"/>
          <a:ext cx="889000" cy="30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3" name="フローチャート : 判断 302"/>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4" name="テキスト ボックス 303"/>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5" name="フローチャート : 判断 304"/>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156367</xdr:rowOff>
    </xdr:from>
    <xdr:ext cx="534377" cy="259045"/>
    <xdr:sp macro="" textlink="">
      <xdr:nvSpPr>
        <xdr:cNvPr id="306" name="テキスト ボックス 305"/>
        <xdr:cNvSpPr txBox="1"/>
      </xdr:nvSpPr>
      <xdr:spPr>
        <a:xfrm>
          <a:off x="6705111" y="65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68859</xdr:rowOff>
    </xdr:from>
    <xdr:to>
      <xdr:col>15</xdr:col>
      <xdr:colOff>231775</xdr:colOff>
      <xdr:row>34</xdr:row>
      <xdr:rowOff>170459</xdr:rowOff>
    </xdr:to>
    <xdr:sp macro="" textlink="">
      <xdr:nvSpPr>
        <xdr:cNvPr id="312" name="円/楕円 311"/>
        <xdr:cNvSpPr/>
      </xdr:nvSpPr>
      <xdr:spPr>
        <a:xfrm>
          <a:off x="10426700" y="589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91736</xdr:rowOff>
    </xdr:from>
    <xdr:ext cx="534377" cy="259045"/>
    <xdr:sp macro="" textlink="">
      <xdr:nvSpPr>
        <xdr:cNvPr id="313" name="補助費等該当値テキスト"/>
        <xdr:cNvSpPr txBox="1"/>
      </xdr:nvSpPr>
      <xdr:spPr>
        <a:xfrm>
          <a:off x="10528300" y="57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81,052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100044</xdr:rowOff>
    </xdr:from>
    <xdr:to>
      <xdr:col>14</xdr:col>
      <xdr:colOff>79375</xdr:colOff>
      <xdr:row>35</xdr:row>
      <xdr:rowOff>30194</xdr:rowOff>
    </xdr:to>
    <xdr:sp macro="" textlink="">
      <xdr:nvSpPr>
        <xdr:cNvPr id="314" name="円/楕円 313"/>
        <xdr:cNvSpPr/>
      </xdr:nvSpPr>
      <xdr:spPr>
        <a:xfrm>
          <a:off x="9588500" y="59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46721</xdr:rowOff>
    </xdr:from>
    <xdr:ext cx="534377" cy="259045"/>
    <xdr:sp macro="" textlink="">
      <xdr:nvSpPr>
        <xdr:cNvPr id="315" name="テキスト ボックス 314"/>
        <xdr:cNvSpPr txBox="1"/>
      </xdr:nvSpPr>
      <xdr:spPr>
        <a:xfrm>
          <a:off x="9372111" y="570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79,415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32569</xdr:rowOff>
    </xdr:from>
    <xdr:to>
      <xdr:col>12</xdr:col>
      <xdr:colOff>561975</xdr:colOff>
      <xdr:row>34</xdr:row>
      <xdr:rowOff>134169</xdr:rowOff>
    </xdr:to>
    <xdr:sp macro="" textlink="">
      <xdr:nvSpPr>
        <xdr:cNvPr id="316" name="円/楕円 315"/>
        <xdr:cNvSpPr/>
      </xdr:nvSpPr>
      <xdr:spPr>
        <a:xfrm>
          <a:off x="8699500" y="58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150696</xdr:rowOff>
    </xdr:from>
    <xdr:ext cx="534377" cy="259045"/>
    <xdr:sp macro="" textlink="">
      <xdr:nvSpPr>
        <xdr:cNvPr id="317" name="テキスト ボックス 316"/>
        <xdr:cNvSpPr txBox="1"/>
      </xdr:nvSpPr>
      <xdr:spPr>
        <a:xfrm>
          <a:off x="8483111" y="56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82,957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145364</xdr:rowOff>
    </xdr:from>
    <xdr:to>
      <xdr:col>11</xdr:col>
      <xdr:colOff>358775</xdr:colOff>
      <xdr:row>34</xdr:row>
      <xdr:rowOff>75514</xdr:rowOff>
    </xdr:to>
    <xdr:sp macro="" textlink="">
      <xdr:nvSpPr>
        <xdr:cNvPr id="318" name="円/楕円 317"/>
        <xdr:cNvSpPr/>
      </xdr:nvSpPr>
      <xdr:spPr>
        <a:xfrm>
          <a:off x="7810500" y="58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92041</xdr:rowOff>
    </xdr:from>
    <xdr:ext cx="534377" cy="259045"/>
    <xdr:sp macro="" textlink="">
      <xdr:nvSpPr>
        <xdr:cNvPr id="319" name="テキスト ボックス 318"/>
        <xdr:cNvSpPr txBox="1"/>
      </xdr:nvSpPr>
      <xdr:spPr>
        <a:xfrm>
          <a:off x="7594111" y="55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102711</xdr:rowOff>
    </xdr:from>
    <xdr:to>
      <xdr:col>10</xdr:col>
      <xdr:colOff>155575</xdr:colOff>
      <xdr:row>36</xdr:row>
      <xdr:rowOff>32861</xdr:rowOff>
    </xdr:to>
    <xdr:sp macro="" textlink="">
      <xdr:nvSpPr>
        <xdr:cNvPr id="320" name="円/楕円 319"/>
        <xdr:cNvSpPr/>
      </xdr:nvSpPr>
      <xdr:spPr>
        <a:xfrm>
          <a:off x="6921500" y="61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49388</xdr:rowOff>
    </xdr:from>
    <xdr:ext cx="534377" cy="259045"/>
    <xdr:sp macro="" textlink="">
      <xdr:nvSpPr>
        <xdr:cNvPr id="321" name="テキスト ボックス 320"/>
        <xdr:cNvSpPr txBox="1"/>
      </xdr:nvSpPr>
      <xdr:spPr>
        <a:xfrm>
          <a:off x="6705111" y="587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136545</xdr:rowOff>
    </xdr:from>
    <xdr:to>
      <xdr:col>15</xdr:col>
      <xdr:colOff>180340</xdr:colOff>
      <xdr:row>58</xdr:row>
      <xdr:rowOff>105535</xdr:rowOff>
    </xdr:to>
    <xdr:cxnSp macro="">
      <xdr:nvCxnSpPr>
        <xdr:cNvPr id="345" name="直線コネクタ 344"/>
        <xdr:cNvCxnSpPr/>
      </xdr:nvCxnSpPr>
      <xdr:spPr>
        <a:xfrm flipV="1">
          <a:off x="10475595" y="9223395"/>
          <a:ext cx="1270" cy="82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109362</xdr:rowOff>
    </xdr:from>
    <xdr:ext cx="534377" cy="259045"/>
    <xdr:sp macro="" textlink="">
      <xdr:nvSpPr>
        <xdr:cNvPr id="346" name="普通建設事業費最小値テキスト"/>
        <xdr:cNvSpPr txBox="1"/>
      </xdr:nvSpPr>
      <xdr:spPr>
        <a:xfrm>
          <a:off x="10528300" y="1005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105535</xdr:rowOff>
    </xdr:from>
    <xdr:to>
      <xdr:col>15</xdr:col>
      <xdr:colOff>269875</xdr:colOff>
      <xdr:row>58</xdr:row>
      <xdr:rowOff>105535</xdr:rowOff>
    </xdr:to>
    <xdr:cxnSp macro="">
      <xdr:nvCxnSpPr>
        <xdr:cNvPr id="347" name="直線コネクタ 346"/>
        <xdr:cNvCxnSpPr/>
      </xdr:nvCxnSpPr>
      <xdr:spPr>
        <a:xfrm>
          <a:off x="10388600" y="1004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83222</xdr:rowOff>
    </xdr:from>
    <xdr:ext cx="599010" cy="259045"/>
    <xdr:sp macro="" textlink="">
      <xdr:nvSpPr>
        <xdr:cNvPr id="348" name="普通建設事業費最大値テキスト"/>
        <xdr:cNvSpPr txBox="1"/>
      </xdr:nvSpPr>
      <xdr:spPr>
        <a:xfrm>
          <a:off x="10528300" y="899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53</xdr:row>
      <xdr:rowOff>136545</xdr:rowOff>
    </xdr:from>
    <xdr:to>
      <xdr:col>15</xdr:col>
      <xdr:colOff>269875</xdr:colOff>
      <xdr:row>53</xdr:row>
      <xdr:rowOff>136545</xdr:rowOff>
    </xdr:to>
    <xdr:cxnSp macro="">
      <xdr:nvCxnSpPr>
        <xdr:cNvPr id="349" name="直線コネクタ 348"/>
        <xdr:cNvCxnSpPr/>
      </xdr:nvCxnSpPr>
      <xdr:spPr>
        <a:xfrm>
          <a:off x="10388600" y="922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102895</xdr:rowOff>
    </xdr:from>
    <xdr:to>
      <xdr:col>15</xdr:col>
      <xdr:colOff>180975</xdr:colOff>
      <xdr:row>53</xdr:row>
      <xdr:rowOff>136545</xdr:rowOff>
    </xdr:to>
    <xdr:cxnSp macro="">
      <xdr:nvCxnSpPr>
        <xdr:cNvPr id="350" name="直線コネクタ 349"/>
        <xdr:cNvCxnSpPr/>
      </xdr:nvCxnSpPr>
      <xdr:spPr>
        <a:xfrm>
          <a:off x="9639300" y="9018295"/>
          <a:ext cx="838200" cy="20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151246</xdr:rowOff>
    </xdr:from>
    <xdr:ext cx="534377" cy="259045"/>
    <xdr:sp macro="" textlink="">
      <xdr:nvSpPr>
        <xdr:cNvPr id="351" name="普通建設事業費平均値テキスト"/>
        <xdr:cNvSpPr txBox="1"/>
      </xdr:nvSpPr>
      <xdr:spPr>
        <a:xfrm>
          <a:off x="10528300" y="9752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1369</xdr:rowOff>
    </xdr:from>
    <xdr:to>
      <xdr:col>15</xdr:col>
      <xdr:colOff>231775</xdr:colOff>
      <xdr:row>57</xdr:row>
      <xdr:rowOff>102969</xdr:rowOff>
    </xdr:to>
    <xdr:sp macro="" textlink="">
      <xdr:nvSpPr>
        <xdr:cNvPr id="352" name="フローチャート : 判断 351"/>
        <xdr:cNvSpPr/>
      </xdr:nvSpPr>
      <xdr:spPr>
        <a:xfrm>
          <a:off x="10426700" y="977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62940</xdr:rowOff>
    </xdr:from>
    <xdr:to>
      <xdr:col>14</xdr:col>
      <xdr:colOff>28575</xdr:colOff>
      <xdr:row>52</xdr:row>
      <xdr:rowOff>102895</xdr:rowOff>
    </xdr:to>
    <xdr:cxnSp macro="">
      <xdr:nvCxnSpPr>
        <xdr:cNvPr id="353" name="直線コネクタ 352"/>
        <xdr:cNvCxnSpPr/>
      </xdr:nvCxnSpPr>
      <xdr:spPr>
        <a:xfrm>
          <a:off x="8750300" y="8806890"/>
          <a:ext cx="889000" cy="2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17946</xdr:rowOff>
    </xdr:from>
    <xdr:to>
      <xdr:col>14</xdr:col>
      <xdr:colOff>79375</xdr:colOff>
      <xdr:row>57</xdr:row>
      <xdr:rowOff>119546</xdr:rowOff>
    </xdr:to>
    <xdr:sp macro="" textlink="">
      <xdr:nvSpPr>
        <xdr:cNvPr id="354" name="フローチャート : 判断 353"/>
        <xdr:cNvSpPr/>
      </xdr:nvSpPr>
      <xdr:spPr>
        <a:xfrm>
          <a:off x="9588500" y="97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110673</xdr:rowOff>
    </xdr:from>
    <xdr:ext cx="534377" cy="259045"/>
    <xdr:sp macro="" textlink="">
      <xdr:nvSpPr>
        <xdr:cNvPr id="355" name="テキスト ボックス 354"/>
        <xdr:cNvSpPr txBox="1"/>
      </xdr:nvSpPr>
      <xdr:spPr>
        <a:xfrm>
          <a:off x="9372111" y="98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62940</xdr:rowOff>
    </xdr:from>
    <xdr:to>
      <xdr:col>12</xdr:col>
      <xdr:colOff>511175</xdr:colOff>
      <xdr:row>53</xdr:row>
      <xdr:rowOff>53122</xdr:rowOff>
    </xdr:to>
    <xdr:cxnSp macro="">
      <xdr:nvCxnSpPr>
        <xdr:cNvPr id="356" name="直線コネクタ 355"/>
        <xdr:cNvCxnSpPr/>
      </xdr:nvCxnSpPr>
      <xdr:spPr>
        <a:xfrm flipV="1">
          <a:off x="7861300" y="8806890"/>
          <a:ext cx="889000" cy="3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15028</xdr:rowOff>
    </xdr:from>
    <xdr:to>
      <xdr:col>12</xdr:col>
      <xdr:colOff>561975</xdr:colOff>
      <xdr:row>57</xdr:row>
      <xdr:rowOff>116628</xdr:rowOff>
    </xdr:to>
    <xdr:sp macro="" textlink="">
      <xdr:nvSpPr>
        <xdr:cNvPr id="357" name="フローチャート : 判断 356"/>
        <xdr:cNvSpPr/>
      </xdr:nvSpPr>
      <xdr:spPr>
        <a:xfrm>
          <a:off x="8699500" y="9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107755</xdr:rowOff>
    </xdr:from>
    <xdr:ext cx="534377" cy="259045"/>
    <xdr:sp macro="" textlink="">
      <xdr:nvSpPr>
        <xdr:cNvPr id="358" name="テキスト ボックス 357"/>
        <xdr:cNvSpPr txBox="1"/>
      </xdr:nvSpPr>
      <xdr:spPr>
        <a:xfrm>
          <a:off x="8483111" y="98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53122</xdr:rowOff>
    </xdr:from>
    <xdr:to>
      <xdr:col>11</xdr:col>
      <xdr:colOff>307975</xdr:colOff>
      <xdr:row>58</xdr:row>
      <xdr:rowOff>51411</xdr:rowOff>
    </xdr:to>
    <xdr:cxnSp macro="">
      <xdr:nvCxnSpPr>
        <xdr:cNvPr id="359" name="直線コネクタ 358"/>
        <xdr:cNvCxnSpPr/>
      </xdr:nvCxnSpPr>
      <xdr:spPr>
        <a:xfrm flipV="1">
          <a:off x="6972300" y="9139972"/>
          <a:ext cx="889000" cy="8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67987</xdr:rowOff>
    </xdr:from>
    <xdr:to>
      <xdr:col>11</xdr:col>
      <xdr:colOff>358775</xdr:colOff>
      <xdr:row>57</xdr:row>
      <xdr:rowOff>169587</xdr:rowOff>
    </xdr:to>
    <xdr:sp macro="" textlink="">
      <xdr:nvSpPr>
        <xdr:cNvPr id="360" name="フローチャート : 判断 359"/>
        <xdr:cNvSpPr/>
      </xdr:nvSpPr>
      <xdr:spPr>
        <a:xfrm>
          <a:off x="7810500" y="98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160714</xdr:rowOff>
    </xdr:from>
    <xdr:ext cx="534377" cy="259045"/>
    <xdr:sp macro="" textlink="">
      <xdr:nvSpPr>
        <xdr:cNvPr id="361" name="テキスト ボックス 360"/>
        <xdr:cNvSpPr txBox="1"/>
      </xdr:nvSpPr>
      <xdr:spPr>
        <a:xfrm>
          <a:off x="7594111" y="99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80945</xdr:rowOff>
    </xdr:from>
    <xdr:to>
      <xdr:col>10</xdr:col>
      <xdr:colOff>155575</xdr:colOff>
      <xdr:row>58</xdr:row>
      <xdr:rowOff>11095</xdr:rowOff>
    </xdr:to>
    <xdr:sp macro="" textlink="">
      <xdr:nvSpPr>
        <xdr:cNvPr id="362" name="フローチャート : 判断 361"/>
        <xdr:cNvSpPr/>
      </xdr:nvSpPr>
      <xdr:spPr>
        <a:xfrm>
          <a:off x="6921500" y="985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27622</xdr:rowOff>
    </xdr:from>
    <xdr:ext cx="534377" cy="259045"/>
    <xdr:sp macro="" textlink="">
      <xdr:nvSpPr>
        <xdr:cNvPr id="363" name="テキスト ボックス 362"/>
        <xdr:cNvSpPr txBox="1"/>
      </xdr:nvSpPr>
      <xdr:spPr>
        <a:xfrm>
          <a:off x="6705111" y="962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85745</xdr:rowOff>
    </xdr:from>
    <xdr:to>
      <xdr:col>15</xdr:col>
      <xdr:colOff>231775</xdr:colOff>
      <xdr:row>54</xdr:row>
      <xdr:rowOff>15895</xdr:rowOff>
    </xdr:to>
    <xdr:sp macro="" textlink="">
      <xdr:nvSpPr>
        <xdr:cNvPr id="369" name="円/楕円 368"/>
        <xdr:cNvSpPr/>
      </xdr:nvSpPr>
      <xdr:spPr>
        <a:xfrm>
          <a:off x="10426700" y="917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38772</xdr:rowOff>
    </xdr:from>
    <xdr:ext cx="599010" cy="259045"/>
    <xdr:sp macro="" textlink="">
      <xdr:nvSpPr>
        <xdr:cNvPr id="370" name="普通建設事業費該当値テキスト"/>
        <xdr:cNvSpPr txBox="1"/>
      </xdr:nvSpPr>
      <xdr:spPr>
        <a:xfrm>
          <a:off x="10528300" y="912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245,828</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52095</xdr:rowOff>
    </xdr:from>
    <xdr:to>
      <xdr:col>14</xdr:col>
      <xdr:colOff>79375</xdr:colOff>
      <xdr:row>52</xdr:row>
      <xdr:rowOff>153695</xdr:rowOff>
    </xdr:to>
    <xdr:sp macro="" textlink="">
      <xdr:nvSpPr>
        <xdr:cNvPr id="371" name="円/楕円 370"/>
        <xdr:cNvSpPr/>
      </xdr:nvSpPr>
      <xdr:spPr>
        <a:xfrm>
          <a:off x="9588500" y="896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170222</xdr:rowOff>
    </xdr:from>
    <xdr:ext cx="599010" cy="259045"/>
    <xdr:sp macro="" textlink="">
      <xdr:nvSpPr>
        <xdr:cNvPr id="372" name="テキスト ボックス 371"/>
        <xdr:cNvSpPr txBox="1"/>
      </xdr:nvSpPr>
      <xdr:spPr>
        <a:xfrm>
          <a:off x="9339794" y="874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299,660</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12140</xdr:rowOff>
    </xdr:from>
    <xdr:to>
      <xdr:col>12</xdr:col>
      <xdr:colOff>561975</xdr:colOff>
      <xdr:row>51</xdr:row>
      <xdr:rowOff>113740</xdr:rowOff>
    </xdr:to>
    <xdr:sp macro="" textlink="">
      <xdr:nvSpPr>
        <xdr:cNvPr id="373" name="円/楕円 372"/>
        <xdr:cNvSpPr/>
      </xdr:nvSpPr>
      <xdr:spPr>
        <a:xfrm>
          <a:off x="8699500" y="87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130267</xdr:rowOff>
    </xdr:from>
    <xdr:ext cx="599010" cy="259045"/>
    <xdr:sp macro="" textlink="">
      <xdr:nvSpPr>
        <xdr:cNvPr id="374" name="テキスト ボックス 373"/>
        <xdr:cNvSpPr txBox="1"/>
      </xdr:nvSpPr>
      <xdr:spPr>
        <a:xfrm>
          <a:off x="8450794" y="85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355,147</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2322</xdr:rowOff>
    </xdr:from>
    <xdr:to>
      <xdr:col>11</xdr:col>
      <xdr:colOff>358775</xdr:colOff>
      <xdr:row>53</xdr:row>
      <xdr:rowOff>103922</xdr:rowOff>
    </xdr:to>
    <xdr:sp macro="" textlink="">
      <xdr:nvSpPr>
        <xdr:cNvPr id="375" name="円/楕円 374"/>
        <xdr:cNvSpPr/>
      </xdr:nvSpPr>
      <xdr:spPr>
        <a:xfrm>
          <a:off x="7810500" y="90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120449</xdr:rowOff>
    </xdr:from>
    <xdr:ext cx="599010" cy="259045"/>
    <xdr:sp macro="" textlink="">
      <xdr:nvSpPr>
        <xdr:cNvPr id="376" name="テキスト ボックス 375"/>
        <xdr:cNvSpPr txBox="1"/>
      </xdr:nvSpPr>
      <xdr:spPr>
        <a:xfrm>
          <a:off x="7561794" y="886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611</xdr:rowOff>
    </xdr:from>
    <xdr:to>
      <xdr:col>10</xdr:col>
      <xdr:colOff>155575</xdr:colOff>
      <xdr:row>58</xdr:row>
      <xdr:rowOff>102211</xdr:rowOff>
    </xdr:to>
    <xdr:sp macro="" textlink="">
      <xdr:nvSpPr>
        <xdr:cNvPr id="377" name="円/楕円 376"/>
        <xdr:cNvSpPr/>
      </xdr:nvSpPr>
      <xdr:spPr>
        <a:xfrm>
          <a:off x="6921500" y="994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93338</xdr:rowOff>
    </xdr:from>
    <xdr:ext cx="534377" cy="259045"/>
    <xdr:sp macro="" textlink="">
      <xdr:nvSpPr>
        <xdr:cNvPr id="378" name="テキスト ボックス 377"/>
        <xdr:cNvSpPr txBox="1"/>
      </xdr:nvSpPr>
      <xdr:spPr>
        <a:xfrm>
          <a:off x="6705111" y="1003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107431</xdr:rowOff>
    </xdr:from>
    <xdr:to>
      <xdr:col>15</xdr:col>
      <xdr:colOff>180340</xdr:colOff>
      <xdr:row>78</xdr:row>
      <xdr:rowOff>139700</xdr:rowOff>
    </xdr:to>
    <xdr:cxnSp macro="">
      <xdr:nvCxnSpPr>
        <xdr:cNvPr id="400" name="直線コネクタ 399"/>
        <xdr:cNvCxnSpPr/>
      </xdr:nvCxnSpPr>
      <xdr:spPr>
        <a:xfrm flipV="1">
          <a:off x="10475595" y="12623281"/>
          <a:ext cx="1270" cy="88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54108</xdr:rowOff>
    </xdr:from>
    <xdr:ext cx="599010" cy="259045"/>
    <xdr:sp macro="" textlink="">
      <xdr:nvSpPr>
        <xdr:cNvPr id="403" name="普通建設事業費 （ うち新規整備　）最大値テキスト"/>
        <xdr:cNvSpPr txBox="1"/>
      </xdr:nvSpPr>
      <xdr:spPr>
        <a:xfrm>
          <a:off x="10528300" y="1239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73</xdr:row>
      <xdr:rowOff>107431</xdr:rowOff>
    </xdr:from>
    <xdr:to>
      <xdr:col>15</xdr:col>
      <xdr:colOff>269875</xdr:colOff>
      <xdr:row>73</xdr:row>
      <xdr:rowOff>107431</xdr:rowOff>
    </xdr:to>
    <xdr:cxnSp macro="">
      <xdr:nvCxnSpPr>
        <xdr:cNvPr id="404" name="直線コネクタ 403"/>
        <xdr:cNvCxnSpPr/>
      </xdr:nvCxnSpPr>
      <xdr:spPr>
        <a:xfrm>
          <a:off x="10388600" y="1262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33772</xdr:rowOff>
    </xdr:from>
    <xdr:to>
      <xdr:col>15</xdr:col>
      <xdr:colOff>180975</xdr:colOff>
      <xdr:row>73</xdr:row>
      <xdr:rowOff>107431</xdr:rowOff>
    </xdr:to>
    <xdr:cxnSp macro="">
      <xdr:nvCxnSpPr>
        <xdr:cNvPr id="405" name="直線コネクタ 404"/>
        <xdr:cNvCxnSpPr/>
      </xdr:nvCxnSpPr>
      <xdr:spPr>
        <a:xfrm>
          <a:off x="9639300" y="12378172"/>
          <a:ext cx="838200" cy="24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21026</xdr:rowOff>
    </xdr:from>
    <xdr:ext cx="534377" cy="259045"/>
    <xdr:sp macro="" textlink="">
      <xdr:nvSpPr>
        <xdr:cNvPr id="406" name="普通建設事業費 （ うち新規整備　）平均値テキスト"/>
        <xdr:cNvSpPr txBox="1"/>
      </xdr:nvSpPr>
      <xdr:spPr>
        <a:xfrm>
          <a:off x="10528300" y="13222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42599</xdr:rowOff>
    </xdr:from>
    <xdr:to>
      <xdr:col>15</xdr:col>
      <xdr:colOff>231775</xdr:colOff>
      <xdr:row>77</xdr:row>
      <xdr:rowOff>144199</xdr:rowOff>
    </xdr:to>
    <xdr:sp macro="" textlink="">
      <xdr:nvSpPr>
        <xdr:cNvPr id="407" name="フローチャート : 判断 406"/>
        <xdr:cNvSpPr/>
      </xdr:nvSpPr>
      <xdr:spPr>
        <a:xfrm>
          <a:off x="10426700" y="1324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96572</xdr:rowOff>
    </xdr:from>
    <xdr:to>
      <xdr:col>14</xdr:col>
      <xdr:colOff>79375</xdr:colOff>
      <xdr:row>78</xdr:row>
      <xdr:rowOff>26722</xdr:rowOff>
    </xdr:to>
    <xdr:sp macro="" textlink="">
      <xdr:nvSpPr>
        <xdr:cNvPr id="408" name="フローチャート : 判断 407"/>
        <xdr:cNvSpPr/>
      </xdr:nvSpPr>
      <xdr:spPr>
        <a:xfrm>
          <a:off x="9588500" y="1329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17849</xdr:rowOff>
    </xdr:from>
    <xdr:ext cx="534377" cy="259045"/>
    <xdr:sp macro="" textlink="">
      <xdr:nvSpPr>
        <xdr:cNvPr id="409" name="テキスト ボックス 408"/>
        <xdr:cNvSpPr txBox="1"/>
      </xdr:nvSpPr>
      <xdr:spPr>
        <a:xfrm>
          <a:off x="9372111" y="133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56631</xdr:rowOff>
    </xdr:from>
    <xdr:to>
      <xdr:col>15</xdr:col>
      <xdr:colOff>231775</xdr:colOff>
      <xdr:row>73</xdr:row>
      <xdr:rowOff>158231</xdr:rowOff>
    </xdr:to>
    <xdr:sp macro="" textlink="">
      <xdr:nvSpPr>
        <xdr:cNvPr id="415" name="円/楕円 414"/>
        <xdr:cNvSpPr/>
      </xdr:nvSpPr>
      <xdr:spPr>
        <a:xfrm>
          <a:off x="10426700" y="1257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9658</xdr:rowOff>
    </xdr:from>
    <xdr:ext cx="599010" cy="259045"/>
    <xdr:sp macro="" textlink="">
      <xdr:nvSpPr>
        <xdr:cNvPr id="416" name="普通建設事業費 （ うち新規整備　）該当値テキスト"/>
        <xdr:cNvSpPr txBox="1"/>
      </xdr:nvSpPr>
      <xdr:spPr>
        <a:xfrm>
          <a:off x="10528300" y="1252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194,558</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154422</xdr:rowOff>
    </xdr:from>
    <xdr:to>
      <xdr:col>14</xdr:col>
      <xdr:colOff>79375</xdr:colOff>
      <xdr:row>72</xdr:row>
      <xdr:rowOff>84572</xdr:rowOff>
    </xdr:to>
    <xdr:sp macro="" textlink="">
      <xdr:nvSpPr>
        <xdr:cNvPr id="417" name="円/楕円 416"/>
        <xdr:cNvSpPr/>
      </xdr:nvSpPr>
      <xdr:spPr>
        <a:xfrm>
          <a:off x="9588500" y="123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70</xdr:row>
      <xdr:rowOff>101099</xdr:rowOff>
    </xdr:from>
    <xdr:ext cx="599010" cy="259045"/>
    <xdr:sp macro="" textlink="">
      <xdr:nvSpPr>
        <xdr:cNvPr id="418" name="テキスト ボックス 417"/>
        <xdr:cNvSpPr txBox="1"/>
      </xdr:nvSpPr>
      <xdr:spPr>
        <a:xfrm>
          <a:off x="9339794" y="1210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8" name="テキスト ボックス 43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4" name="直線コネクタ 443"/>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5"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6" name="直線コネクタ 445"/>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47"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48" name="直線コネクタ 447"/>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3928</xdr:rowOff>
    </xdr:from>
    <xdr:to>
      <xdr:col>15</xdr:col>
      <xdr:colOff>180975</xdr:colOff>
      <xdr:row>99</xdr:row>
      <xdr:rowOff>15946</xdr:rowOff>
    </xdr:to>
    <xdr:cxnSp macro="">
      <xdr:nvCxnSpPr>
        <xdr:cNvPr id="449" name="直線コネクタ 448"/>
        <xdr:cNvCxnSpPr/>
      </xdr:nvCxnSpPr>
      <xdr:spPr>
        <a:xfrm flipV="1">
          <a:off x="9639300" y="16806028"/>
          <a:ext cx="838200" cy="18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0"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1" name="フローチャート : 判断 450"/>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2" name="フローチャート : 判断 451"/>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3" name="テキスト ボックス 452"/>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124578</xdr:rowOff>
    </xdr:from>
    <xdr:to>
      <xdr:col>15</xdr:col>
      <xdr:colOff>231775</xdr:colOff>
      <xdr:row>98</xdr:row>
      <xdr:rowOff>54728</xdr:rowOff>
    </xdr:to>
    <xdr:sp macro="" textlink="">
      <xdr:nvSpPr>
        <xdr:cNvPr id="459" name="円/楕円 458"/>
        <xdr:cNvSpPr/>
      </xdr:nvSpPr>
      <xdr:spPr>
        <a:xfrm>
          <a:off x="10426700" y="1675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103005</xdr:rowOff>
    </xdr:from>
    <xdr:ext cx="534377" cy="259045"/>
    <xdr:sp macro="" textlink="">
      <xdr:nvSpPr>
        <xdr:cNvPr id="460" name="普通建設事業費 （ うち更新整備　）該当値テキスト"/>
        <xdr:cNvSpPr txBox="1"/>
      </xdr:nvSpPr>
      <xdr:spPr>
        <a:xfrm>
          <a:off x="10528300" y="1673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136596</xdr:rowOff>
    </xdr:from>
    <xdr:to>
      <xdr:col>14</xdr:col>
      <xdr:colOff>79375</xdr:colOff>
      <xdr:row>99</xdr:row>
      <xdr:rowOff>66746</xdr:rowOff>
    </xdr:to>
    <xdr:sp macro="" textlink="">
      <xdr:nvSpPr>
        <xdr:cNvPr id="461" name="円/楕円 460"/>
        <xdr:cNvSpPr/>
      </xdr:nvSpPr>
      <xdr:spPr>
        <a:xfrm>
          <a:off x="9588500" y="169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57873</xdr:rowOff>
    </xdr:from>
    <xdr:ext cx="469744" cy="259045"/>
    <xdr:sp macro="" textlink="">
      <xdr:nvSpPr>
        <xdr:cNvPr id="462" name="テキスト ボックス 461"/>
        <xdr:cNvSpPr txBox="1"/>
      </xdr:nvSpPr>
      <xdr:spPr>
        <a:xfrm>
          <a:off x="9404427" y="1703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76103</xdr:rowOff>
    </xdr:from>
    <xdr:to>
      <xdr:col>23</xdr:col>
      <xdr:colOff>516889</xdr:colOff>
      <xdr:row>38</xdr:row>
      <xdr:rowOff>139700</xdr:rowOff>
    </xdr:to>
    <xdr:cxnSp macro="">
      <xdr:nvCxnSpPr>
        <xdr:cNvPr id="484" name="直線コネクタ 483"/>
        <xdr:cNvCxnSpPr/>
      </xdr:nvCxnSpPr>
      <xdr:spPr>
        <a:xfrm flipV="1">
          <a:off x="16317595" y="6076853"/>
          <a:ext cx="1269" cy="57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22780</xdr:rowOff>
    </xdr:from>
    <xdr:ext cx="534377" cy="259045"/>
    <xdr:sp macro="" textlink="">
      <xdr:nvSpPr>
        <xdr:cNvPr id="487" name="災害復旧事業費最大値テキスト"/>
        <xdr:cNvSpPr txBox="1"/>
      </xdr:nvSpPr>
      <xdr:spPr>
        <a:xfrm>
          <a:off x="16370300" y="585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35</xdr:row>
      <xdr:rowOff>76103</xdr:rowOff>
    </xdr:from>
    <xdr:to>
      <xdr:col>23</xdr:col>
      <xdr:colOff>606425</xdr:colOff>
      <xdr:row>35</xdr:row>
      <xdr:rowOff>76103</xdr:rowOff>
    </xdr:to>
    <xdr:cxnSp macro="">
      <xdr:nvCxnSpPr>
        <xdr:cNvPr id="488" name="直線コネクタ 487"/>
        <xdr:cNvCxnSpPr/>
      </xdr:nvCxnSpPr>
      <xdr:spPr>
        <a:xfrm>
          <a:off x="16230600" y="607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101775</xdr:rowOff>
    </xdr:from>
    <xdr:to>
      <xdr:col>23</xdr:col>
      <xdr:colOff>517525</xdr:colOff>
      <xdr:row>35</xdr:row>
      <xdr:rowOff>76103</xdr:rowOff>
    </xdr:to>
    <xdr:cxnSp macro="">
      <xdr:nvCxnSpPr>
        <xdr:cNvPr id="489" name="直線コネクタ 488"/>
        <xdr:cNvCxnSpPr/>
      </xdr:nvCxnSpPr>
      <xdr:spPr>
        <a:xfrm>
          <a:off x="15481300" y="5759625"/>
          <a:ext cx="838200" cy="3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10772</xdr:rowOff>
    </xdr:from>
    <xdr:ext cx="469744" cy="259045"/>
    <xdr:sp macro="" textlink="">
      <xdr:nvSpPr>
        <xdr:cNvPr id="490" name="災害復旧事業費平均値テキスト"/>
        <xdr:cNvSpPr txBox="1"/>
      </xdr:nvSpPr>
      <xdr:spPr>
        <a:xfrm>
          <a:off x="16370300" y="652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32345</xdr:rowOff>
    </xdr:from>
    <xdr:to>
      <xdr:col>23</xdr:col>
      <xdr:colOff>568325</xdr:colOff>
      <xdr:row>38</xdr:row>
      <xdr:rowOff>133945</xdr:rowOff>
    </xdr:to>
    <xdr:sp macro="" textlink="">
      <xdr:nvSpPr>
        <xdr:cNvPr id="491" name="フローチャート : 判断 490"/>
        <xdr:cNvSpPr/>
      </xdr:nvSpPr>
      <xdr:spPr>
        <a:xfrm>
          <a:off x="162687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101775</xdr:rowOff>
    </xdr:from>
    <xdr:to>
      <xdr:col>22</xdr:col>
      <xdr:colOff>365125</xdr:colOff>
      <xdr:row>33</xdr:row>
      <xdr:rowOff>147107</xdr:rowOff>
    </xdr:to>
    <xdr:cxnSp macro="">
      <xdr:nvCxnSpPr>
        <xdr:cNvPr id="492" name="直線コネクタ 491"/>
        <xdr:cNvCxnSpPr/>
      </xdr:nvCxnSpPr>
      <xdr:spPr>
        <a:xfrm flipV="1">
          <a:off x="14592300" y="5759625"/>
          <a:ext cx="889000" cy="4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158326</xdr:rowOff>
    </xdr:from>
    <xdr:to>
      <xdr:col>22</xdr:col>
      <xdr:colOff>415925</xdr:colOff>
      <xdr:row>38</xdr:row>
      <xdr:rowOff>88476</xdr:rowOff>
    </xdr:to>
    <xdr:sp macro="" textlink="">
      <xdr:nvSpPr>
        <xdr:cNvPr id="493" name="フローチャート : 判断 492"/>
        <xdr:cNvSpPr/>
      </xdr:nvSpPr>
      <xdr:spPr>
        <a:xfrm>
          <a:off x="15430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79603</xdr:rowOff>
    </xdr:from>
    <xdr:ext cx="469744" cy="259045"/>
    <xdr:sp macro="" textlink="">
      <xdr:nvSpPr>
        <xdr:cNvPr id="494" name="テキスト ボックス 493"/>
        <xdr:cNvSpPr txBox="1"/>
      </xdr:nvSpPr>
      <xdr:spPr>
        <a:xfrm>
          <a:off x="15246427" y="65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13650</xdr:rowOff>
    </xdr:from>
    <xdr:to>
      <xdr:col>21</xdr:col>
      <xdr:colOff>161925</xdr:colOff>
      <xdr:row>33</xdr:row>
      <xdr:rowOff>147107</xdr:rowOff>
    </xdr:to>
    <xdr:cxnSp macro="">
      <xdr:nvCxnSpPr>
        <xdr:cNvPr id="495" name="直線コネクタ 494"/>
        <xdr:cNvCxnSpPr/>
      </xdr:nvCxnSpPr>
      <xdr:spPr>
        <a:xfrm>
          <a:off x="13703300" y="5500050"/>
          <a:ext cx="889000" cy="30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101359</xdr:rowOff>
    </xdr:from>
    <xdr:to>
      <xdr:col>21</xdr:col>
      <xdr:colOff>212725</xdr:colOff>
      <xdr:row>38</xdr:row>
      <xdr:rowOff>31508</xdr:rowOff>
    </xdr:to>
    <xdr:sp macro="" textlink="">
      <xdr:nvSpPr>
        <xdr:cNvPr id="496" name="フローチャート : 判断 495"/>
        <xdr:cNvSpPr/>
      </xdr:nvSpPr>
      <xdr:spPr>
        <a:xfrm>
          <a:off x="14541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22636</xdr:rowOff>
    </xdr:from>
    <xdr:ext cx="469744" cy="259045"/>
    <xdr:sp macro="" textlink="">
      <xdr:nvSpPr>
        <xdr:cNvPr id="497" name="テキスト ボックス 496"/>
        <xdr:cNvSpPr txBox="1"/>
      </xdr:nvSpPr>
      <xdr:spPr>
        <a:xfrm>
          <a:off x="14357427" y="653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13650</xdr:rowOff>
    </xdr:from>
    <xdr:to>
      <xdr:col>19</xdr:col>
      <xdr:colOff>644525</xdr:colOff>
      <xdr:row>35</xdr:row>
      <xdr:rowOff>146535</xdr:rowOff>
    </xdr:to>
    <xdr:cxnSp macro="">
      <xdr:nvCxnSpPr>
        <xdr:cNvPr id="498" name="直線コネクタ 497"/>
        <xdr:cNvCxnSpPr/>
      </xdr:nvCxnSpPr>
      <xdr:spPr>
        <a:xfrm flipV="1">
          <a:off x="12814300" y="5500050"/>
          <a:ext cx="889000" cy="64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74864</xdr:rowOff>
    </xdr:from>
    <xdr:to>
      <xdr:col>20</xdr:col>
      <xdr:colOff>9525</xdr:colOff>
      <xdr:row>38</xdr:row>
      <xdr:rowOff>5014</xdr:rowOff>
    </xdr:to>
    <xdr:sp macro="" textlink="">
      <xdr:nvSpPr>
        <xdr:cNvPr id="499" name="フローチャート : 判断 498"/>
        <xdr:cNvSpPr/>
      </xdr:nvSpPr>
      <xdr:spPr>
        <a:xfrm>
          <a:off x="13652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167591</xdr:rowOff>
    </xdr:from>
    <xdr:ext cx="469744" cy="259045"/>
    <xdr:sp macro="" textlink="">
      <xdr:nvSpPr>
        <xdr:cNvPr id="500" name="テキスト ボックス 499"/>
        <xdr:cNvSpPr txBox="1"/>
      </xdr:nvSpPr>
      <xdr:spPr>
        <a:xfrm>
          <a:off x="13468427" y="651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94409</xdr:rowOff>
    </xdr:from>
    <xdr:to>
      <xdr:col>18</xdr:col>
      <xdr:colOff>492125</xdr:colOff>
      <xdr:row>38</xdr:row>
      <xdr:rowOff>24560</xdr:rowOff>
    </xdr:to>
    <xdr:sp macro="" textlink="">
      <xdr:nvSpPr>
        <xdr:cNvPr id="501" name="フローチャート : 判断 500"/>
        <xdr:cNvSpPr/>
      </xdr:nvSpPr>
      <xdr:spPr>
        <a:xfrm>
          <a:off x="12763500" y="64380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15686</xdr:rowOff>
    </xdr:from>
    <xdr:ext cx="469744" cy="259045"/>
    <xdr:sp macro="" textlink="">
      <xdr:nvSpPr>
        <xdr:cNvPr id="502" name="テキスト ボックス 501"/>
        <xdr:cNvSpPr txBox="1"/>
      </xdr:nvSpPr>
      <xdr:spPr>
        <a:xfrm>
          <a:off x="12579427" y="653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25303</xdr:rowOff>
    </xdr:from>
    <xdr:to>
      <xdr:col>23</xdr:col>
      <xdr:colOff>568325</xdr:colOff>
      <xdr:row>35</xdr:row>
      <xdr:rowOff>126903</xdr:rowOff>
    </xdr:to>
    <xdr:sp macro="" textlink="">
      <xdr:nvSpPr>
        <xdr:cNvPr id="508" name="円/楕円 507"/>
        <xdr:cNvSpPr/>
      </xdr:nvSpPr>
      <xdr:spPr>
        <a:xfrm>
          <a:off x="16268700" y="602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149780</xdr:rowOff>
    </xdr:from>
    <xdr:ext cx="534377" cy="259045"/>
    <xdr:sp macro="" textlink="">
      <xdr:nvSpPr>
        <xdr:cNvPr id="509" name="災害復旧事業費該当値テキスト"/>
        <xdr:cNvSpPr txBox="1"/>
      </xdr:nvSpPr>
      <xdr:spPr>
        <a:xfrm>
          <a:off x="16370300" y="59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25,282</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50975</xdr:rowOff>
    </xdr:from>
    <xdr:to>
      <xdr:col>22</xdr:col>
      <xdr:colOff>415925</xdr:colOff>
      <xdr:row>33</xdr:row>
      <xdr:rowOff>152575</xdr:rowOff>
    </xdr:to>
    <xdr:sp macro="" textlink="">
      <xdr:nvSpPr>
        <xdr:cNvPr id="510" name="円/楕円 509"/>
        <xdr:cNvSpPr/>
      </xdr:nvSpPr>
      <xdr:spPr>
        <a:xfrm>
          <a:off x="15430500" y="57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169102</xdr:rowOff>
    </xdr:from>
    <xdr:ext cx="534377" cy="259045"/>
    <xdr:sp macro="" textlink="">
      <xdr:nvSpPr>
        <xdr:cNvPr id="511" name="テキスト ボックス 510"/>
        <xdr:cNvSpPr txBox="1"/>
      </xdr:nvSpPr>
      <xdr:spPr>
        <a:xfrm>
          <a:off x="15214111" y="54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39,159</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96307</xdr:rowOff>
    </xdr:from>
    <xdr:to>
      <xdr:col>21</xdr:col>
      <xdr:colOff>212725</xdr:colOff>
      <xdr:row>34</xdr:row>
      <xdr:rowOff>26457</xdr:rowOff>
    </xdr:to>
    <xdr:sp macro="" textlink="">
      <xdr:nvSpPr>
        <xdr:cNvPr id="512" name="円/楕円 511"/>
        <xdr:cNvSpPr/>
      </xdr:nvSpPr>
      <xdr:spPr>
        <a:xfrm>
          <a:off x="14541500" y="57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42984</xdr:rowOff>
    </xdr:from>
    <xdr:ext cx="534377" cy="259045"/>
    <xdr:sp macro="" textlink="">
      <xdr:nvSpPr>
        <xdr:cNvPr id="513" name="テキスト ボックス 512"/>
        <xdr:cNvSpPr txBox="1"/>
      </xdr:nvSpPr>
      <xdr:spPr>
        <a:xfrm>
          <a:off x="14325111" y="5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37,176</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134300</xdr:rowOff>
    </xdr:from>
    <xdr:to>
      <xdr:col>20</xdr:col>
      <xdr:colOff>9525</xdr:colOff>
      <xdr:row>32</xdr:row>
      <xdr:rowOff>64450</xdr:rowOff>
    </xdr:to>
    <xdr:sp macro="" textlink="">
      <xdr:nvSpPr>
        <xdr:cNvPr id="514" name="円/楕円 513"/>
        <xdr:cNvSpPr/>
      </xdr:nvSpPr>
      <xdr:spPr>
        <a:xfrm>
          <a:off x="13652500" y="54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80977</xdr:rowOff>
    </xdr:from>
    <xdr:ext cx="534377" cy="259045"/>
    <xdr:sp macro="" textlink="">
      <xdr:nvSpPr>
        <xdr:cNvPr id="515" name="テキスト ボックス 514"/>
        <xdr:cNvSpPr txBox="1"/>
      </xdr:nvSpPr>
      <xdr:spPr>
        <a:xfrm>
          <a:off x="13436111" y="52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95735</xdr:rowOff>
    </xdr:from>
    <xdr:to>
      <xdr:col>18</xdr:col>
      <xdr:colOff>492125</xdr:colOff>
      <xdr:row>36</xdr:row>
      <xdr:rowOff>25885</xdr:rowOff>
    </xdr:to>
    <xdr:sp macro="" textlink="">
      <xdr:nvSpPr>
        <xdr:cNvPr id="516" name="円/楕円 515"/>
        <xdr:cNvSpPr/>
      </xdr:nvSpPr>
      <xdr:spPr>
        <a:xfrm>
          <a:off x="12763500" y="609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42412</xdr:rowOff>
    </xdr:from>
    <xdr:ext cx="534377" cy="259045"/>
    <xdr:sp macro="" textlink="">
      <xdr:nvSpPr>
        <xdr:cNvPr id="517" name="テキスト ボックス 516"/>
        <xdr:cNvSpPr txBox="1"/>
      </xdr:nvSpPr>
      <xdr:spPr>
        <a:xfrm>
          <a:off x="12547111" y="587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7" name="直線コネクタ 57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8" name="テキスト ボックス 57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9" name="直線コネクタ 57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0" name="テキスト ボックス 57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1" name="直線コネクタ 58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2" name="テキスト ボックス 58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3" name="直線コネクタ 58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4" name="テキスト ボックス 58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5" name="直線コネクタ 58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6" name="テキスト ボックス 58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7" name="直線コネクタ 58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8" name="テキスト ボックス 58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2" name="直線コネクタ 591"/>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3"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4" name="直線コネクタ 593"/>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5"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6" name="直線コネクタ 595"/>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32072</xdr:rowOff>
    </xdr:from>
    <xdr:to>
      <xdr:col>23</xdr:col>
      <xdr:colOff>517525</xdr:colOff>
      <xdr:row>77</xdr:row>
      <xdr:rowOff>46202</xdr:rowOff>
    </xdr:to>
    <xdr:cxnSp macro="">
      <xdr:nvCxnSpPr>
        <xdr:cNvPr id="597" name="直線コネクタ 596"/>
        <xdr:cNvCxnSpPr/>
      </xdr:nvCxnSpPr>
      <xdr:spPr>
        <a:xfrm>
          <a:off x="15481300" y="13233722"/>
          <a:ext cx="8382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598"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599" name="フローチャート : 判断 598"/>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26978</xdr:rowOff>
    </xdr:from>
    <xdr:to>
      <xdr:col>22</xdr:col>
      <xdr:colOff>365125</xdr:colOff>
      <xdr:row>77</xdr:row>
      <xdr:rowOff>32072</xdr:rowOff>
    </xdr:to>
    <xdr:cxnSp macro="">
      <xdr:nvCxnSpPr>
        <xdr:cNvPr id="600" name="直線コネクタ 599"/>
        <xdr:cNvCxnSpPr/>
      </xdr:nvCxnSpPr>
      <xdr:spPr>
        <a:xfrm>
          <a:off x="14592300" y="13228628"/>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1" name="フローチャート : 判断 600"/>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2" name="テキスト ボックス 601"/>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21231</xdr:rowOff>
    </xdr:from>
    <xdr:to>
      <xdr:col>21</xdr:col>
      <xdr:colOff>161925</xdr:colOff>
      <xdr:row>77</xdr:row>
      <xdr:rowOff>26978</xdr:rowOff>
    </xdr:to>
    <xdr:cxnSp macro="">
      <xdr:nvCxnSpPr>
        <xdr:cNvPr id="603" name="直線コネクタ 602"/>
        <xdr:cNvCxnSpPr/>
      </xdr:nvCxnSpPr>
      <xdr:spPr>
        <a:xfrm>
          <a:off x="13703300" y="13222881"/>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4" name="フローチャート : 判断 603"/>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05" name="テキスト ボックス 604"/>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167753</xdr:rowOff>
    </xdr:from>
    <xdr:to>
      <xdr:col>19</xdr:col>
      <xdr:colOff>644525</xdr:colOff>
      <xdr:row>77</xdr:row>
      <xdr:rowOff>21231</xdr:rowOff>
    </xdr:to>
    <xdr:cxnSp macro="">
      <xdr:nvCxnSpPr>
        <xdr:cNvPr id="606" name="直線コネクタ 605"/>
        <xdr:cNvCxnSpPr/>
      </xdr:nvCxnSpPr>
      <xdr:spPr>
        <a:xfrm>
          <a:off x="12814300" y="13197953"/>
          <a:ext cx="889000" cy="2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07" name="フローチャート : 判断 606"/>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08" name="テキスト ボックス 607"/>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09" name="フローチャート : 判断 608"/>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0" name="テキスト ボックス 609"/>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166852</xdr:rowOff>
    </xdr:from>
    <xdr:to>
      <xdr:col>23</xdr:col>
      <xdr:colOff>568325</xdr:colOff>
      <xdr:row>77</xdr:row>
      <xdr:rowOff>97002</xdr:rowOff>
    </xdr:to>
    <xdr:sp macro="" textlink="">
      <xdr:nvSpPr>
        <xdr:cNvPr id="616" name="円/楕円 615"/>
        <xdr:cNvSpPr/>
      </xdr:nvSpPr>
      <xdr:spPr>
        <a:xfrm>
          <a:off x="16268700" y="131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145279</xdr:rowOff>
    </xdr:from>
    <xdr:ext cx="534377" cy="259045"/>
    <xdr:sp macro="" textlink="">
      <xdr:nvSpPr>
        <xdr:cNvPr id="617" name="公債費該当値テキスト"/>
        <xdr:cNvSpPr txBox="1"/>
      </xdr:nvSpPr>
      <xdr:spPr>
        <a:xfrm>
          <a:off x="16370300" y="131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36,339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152722</xdr:rowOff>
    </xdr:from>
    <xdr:to>
      <xdr:col>22</xdr:col>
      <xdr:colOff>415925</xdr:colOff>
      <xdr:row>77</xdr:row>
      <xdr:rowOff>82872</xdr:rowOff>
    </xdr:to>
    <xdr:sp macro="" textlink="">
      <xdr:nvSpPr>
        <xdr:cNvPr id="618" name="円/楕円 617"/>
        <xdr:cNvSpPr/>
      </xdr:nvSpPr>
      <xdr:spPr>
        <a:xfrm>
          <a:off x="15430500" y="1318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73999</xdr:rowOff>
    </xdr:from>
    <xdr:ext cx="534377" cy="259045"/>
    <xdr:sp macro="" textlink="">
      <xdr:nvSpPr>
        <xdr:cNvPr id="619" name="テキスト ボックス 618"/>
        <xdr:cNvSpPr txBox="1"/>
      </xdr:nvSpPr>
      <xdr:spPr>
        <a:xfrm>
          <a:off x="15214111" y="132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147628</xdr:rowOff>
    </xdr:from>
    <xdr:to>
      <xdr:col>21</xdr:col>
      <xdr:colOff>212725</xdr:colOff>
      <xdr:row>77</xdr:row>
      <xdr:rowOff>77778</xdr:rowOff>
    </xdr:to>
    <xdr:sp macro="" textlink="">
      <xdr:nvSpPr>
        <xdr:cNvPr id="620" name="円/楕円 619"/>
        <xdr:cNvSpPr/>
      </xdr:nvSpPr>
      <xdr:spPr>
        <a:xfrm>
          <a:off x="14541500" y="131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68905</xdr:rowOff>
    </xdr:from>
    <xdr:ext cx="534377" cy="259045"/>
    <xdr:sp macro="" textlink="">
      <xdr:nvSpPr>
        <xdr:cNvPr id="621" name="テキスト ボックス 620"/>
        <xdr:cNvSpPr txBox="1"/>
      </xdr:nvSpPr>
      <xdr:spPr>
        <a:xfrm>
          <a:off x="14325111" y="1327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141881</xdr:rowOff>
    </xdr:from>
    <xdr:to>
      <xdr:col>20</xdr:col>
      <xdr:colOff>9525</xdr:colOff>
      <xdr:row>77</xdr:row>
      <xdr:rowOff>72031</xdr:rowOff>
    </xdr:to>
    <xdr:sp macro="" textlink="">
      <xdr:nvSpPr>
        <xdr:cNvPr id="622" name="円/楕円 621"/>
        <xdr:cNvSpPr/>
      </xdr:nvSpPr>
      <xdr:spPr>
        <a:xfrm>
          <a:off x="13652500" y="1317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63158</xdr:rowOff>
    </xdr:from>
    <xdr:ext cx="534377" cy="259045"/>
    <xdr:sp macro="" textlink="">
      <xdr:nvSpPr>
        <xdr:cNvPr id="623" name="テキスト ボックス 622"/>
        <xdr:cNvSpPr txBox="1"/>
      </xdr:nvSpPr>
      <xdr:spPr>
        <a:xfrm>
          <a:off x="13436111" y="1326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116953</xdr:rowOff>
    </xdr:from>
    <xdr:to>
      <xdr:col>18</xdr:col>
      <xdr:colOff>492125</xdr:colOff>
      <xdr:row>77</xdr:row>
      <xdr:rowOff>47103</xdr:rowOff>
    </xdr:to>
    <xdr:sp macro="" textlink="">
      <xdr:nvSpPr>
        <xdr:cNvPr id="624" name="円/楕円 623"/>
        <xdr:cNvSpPr/>
      </xdr:nvSpPr>
      <xdr:spPr>
        <a:xfrm>
          <a:off x="12763500" y="1314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38230</xdr:rowOff>
    </xdr:from>
    <xdr:ext cx="534377" cy="259045"/>
    <xdr:sp macro="" textlink="">
      <xdr:nvSpPr>
        <xdr:cNvPr id="625" name="テキスト ボックス 624"/>
        <xdr:cNvSpPr txBox="1"/>
      </xdr:nvSpPr>
      <xdr:spPr>
        <a:xfrm>
          <a:off x="12547111" y="1323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6" name="直線コネクタ 63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7" name="テキスト ボックス 63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8" name="直線コネクタ 63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9" name="テキスト ボックス 63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0" name="直線コネクタ 63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1" name="テキスト ボックス 64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2" name="直線コネクタ 64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3" name="テキスト ボックス 64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90222</xdr:rowOff>
    </xdr:from>
    <xdr:to>
      <xdr:col>23</xdr:col>
      <xdr:colOff>516889</xdr:colOff>
      <xdr:row>98</xdr:row>
      <xdr:rowOff>139122</xdr:rowOff>
    </xdr:to>
    <xdr:cxnSp macro="">
      <xdr:nvCxnSpPr>
        <xdr:cNvPr id="647" name="直線コネクタ 646"/>
        <xdr:cNvCxnSpPr/>
      </xdr:nvCxnSpPr>
      <xdr:spPr>
        <a:xfrm flipV="1">
          <a:off x="16317595" y="16720872"/>
          <a:ext cx="1269" cy="22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142949</xdr:rowOff>
    </xdr:from>
    <xdr:ext cx="378565" cy="259045"/>
    <xdr:sp macro="" textlink="">
      <xdr:nvSpPr>
        <xdr:cNvPr id="648" name="積立金最小値テキスト"/>
        <xdr:cNvSpPr txBox="1"/>
      </xdr:nvSpPr>
      <xdr:spPr>
        <a:xfrm>
          <a:off x="16370300" y="16945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98</xdr:row>
      <xdr:rowOff>139122</xdr:rowOff>
    </xdr:from>
    <xdr:to>
      <xdr:col>23</xdr:col>
      <xdr:colOff>606425</xdr:colOff>
      <xdr:row>98</xdr:row>
      <xdr:rowOff>139122</xdr:rowOff>
    </xdr:to>
    <xdr:cxnSp macro="">
      <xdr:nvCxnSpPr>
        <xdr:cNvPr id="649" name="直線コネクタ 648"/>
        <xdr:cNvCxnSpPr/>
      </xdr:nvCxnSpPr>
      <xdr:spPr>
        <a:xfrm>
          <a:off x="16230600" y="1694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36899</xdr:rowOff>
    </xdr:from>
    <xdr:ext cx="534377" cy="259045"/>
    <xdr:sp macro="" textlink="">
      <xdr:nvSpPr>
        <xdr:cNvPr id="650" name="積立金最大値テキスト"/>
        <xdr:cNvSpPr txBox="1"/>
      </xdr:nvSpPr>
      <xdr:spPr>
        <a:xfrm>
          <a:off x="16370300" y="1649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97</xdr:row>
      <xdr:rowOff>90222</xdr:rowOff>
    </xdr:from>
    <xdr:to>
      <xdr:col>23</xdr:col>
      <xdr:colOff>606425</xdr:colOff>
      <xdr:row>97</xdr:row>
      <xdr:rowOff>90222</xdr:rowOff>
    </xdr:to>
    <xdr:cxnSp macro="">
      <xdr:nvCxnSpPr>
        <xdr:cNvPr id="651" name="直線コネクタ 650"/>
        <xdr:cNvCxnSpPr/>
      </xdr:nvCxnSpPr>
      <xdr:spPr>
        <a:xfrm>
          <a:off x="16230600" y="167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48461</xdr:rowOff>
    </xdr:from>
    <xdr:to>
      <xdr:col>23</xdr:col>
      <xdr:colOff>517525</xdr:colOff>
      <xdr:row>97</xdr:row>
      <xdr:rowOff>126775</xdr:rowOff>
    </xdr:to>
    <xdr:cxnSp macro="">
      <xdr:nvCxnSpPr>
        <xdr:cNvPr id="652" name="直線コネクタ 651"/>
        <xdr:cNvCxnSpPr/>
      </xdr:nvCxnSpPr>
      <xdr:spPr>
        <a:xfrm>
          <a:off x="15481300" y="16507661"/>
          <a:ext cx="838200" cy="24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15439</xdr:rowOff>
    </xdr:from>
    <xdr:ext cx="534377" cy="259045"/>
    <xdr:sp macro="" textlink="">
      <xdr:nvSpPr>
        <xdr:cNvPr id="653" name="積立金平均値テキスト"/>
        <xdr:cNvSpPr txBox="1"/>
      </xdr:nvSpPr>
      <xdr:spPr>
        <a:xfrm>
          <a:off x="16370300" y="1681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37012</xdr:rowOff>
    </xdr:from>
    <xdr:to>
      <xdr:col>23</xdr:col>
      <xdr:colOff>568325</xdr:colOff>
      <xdr:row>98</xdr:row>
      <xdr:rowOff>138612</xdr:rowOff>
    </xdr:to>
    <xdr:sp macro="" textlink="">
      <xdr:nvSpPr>
        <xdr:cNvPr id="654" name="フローチャート : 判断 653"/>
        <xdr:cNvSpPr/>
      </xdr:nvSpPr>
      <xdr:spPr>
        <a:xfrm>
          <a:off x="162687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48461</xdr:rowOff>
    </xdr:from>
    <xdr:to>
      <xdr:col>22</xdr:col>
      <xdr:colOff>365125</xdr:colOff>
      <xdr:row>96</xdr:row>
      <xdr:rowOff>167404</xdr:rowOff>
    </xdr:to>
    <xdr:cxnSp macro="">
      <xdr:nvCxnSpPr>
        <xdr:cNvPr id="655" name="直線コネクタ 654"/>
        <xdr:cNvCxnSpPr/>
      </xdr:nvCxnSpPr>
      <xdr:spPr>
        <a:xfrm flipV="1">
          <a:off x="14592300" y="16507661"/>
          <a:ext cx="889000" cy="1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58099</xdr:rowOff>
    </xdr:from>
    <xdr:to>
      <xdr:col>22</xdr:col>
      <xdr:colOff>415925</xdr:colOff>
      <xdr:row>98</xdr:row>
      <xdr:rowOff>159699</xdr:rowOff>
    </xdr:to>
    <xdr:sp macro="" textlink="">
      <xdr:nvSpPr>
        <xdr:cNvPr id="656" name="フローチャート : 判断 655"/>
        <xdr:cNvSpPr/>
      </xdr:nvSpPr>
      <xdr:spPr>
        <a:xfrm>
          <a:off x="15430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150826</xdr:rowOff>
    </xdr:from>
    <xdr:ext cx="534377" cy="259045"/>
    <xdr:sp macro="" textlink="">
      <xdr:nvSpPr>
        <xdr:cNvPr id="657" name="テキスト ボックス 656"/>
        <xdr:cNvSpPr txBox="1"/>
      </xdr:nvSpPr>
      <xdr:spPr>
        <a:xfrm>
          <a:off x="15214111" y="16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81961</xdr:rowOff>
    </xdr:from>
    <xdr:to>
      <xdr:col>21</xdr:col>
      <xdr:colOff>161925</xdr:colOff>
      <xdr:row>96</xdr:row>
      <xdr:rowOff>167404</xdr:rowOff>
    </xdr:to>
    <xdr:cxnSp macro="">
      <xdr:nvCxnSpPr>
        <xdr:cNvPr id="658" name="直線コネクタ 657"/>
        <xdr:cNvCxnSpPr/>
      </xdr:nvCxnSpPr>
      <xdr:spPr>
        <a:xfrm>
          <a:off x="13703300" y="15512461"/>
          <a:ext cx="889000" cy="111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36537</xdr:rowOff>
    </xdr:from>
    <xdr:to>
      <xdr:col>21</xdr:col>
      <xdr:colOff>212725</xdr:colOff>
      <xdr:row>98</xdr:row>
      <xdr:rowOff>138137</xdr:rowOff>
    </xdr:to>
    <xdr:sp macro="" textlink="">
      <xdr:nvSpPr>
        <xdr:cNvPr id="659" name="フローチャート : 判断 658"/>
        <xdr:cNvSpPr/>
      </xdr:nvSpPr>
      <xdr:spPr>
        <a:xfrm>
          <a:off x="14541500" y="1683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129264</xdr:rowOff>
    </xdr:from>
    <xdr:ext cx="534377" cy="259045"/>
    <xdr:sp macro="" textlink="">
      <xdr:nvSpPr>
        <xdr:cNvPr id="660" name="テキスト ボックス 659"/>
        <xdr:cNvSpPr txBox="1"/>
      </xdr:nvSpPr>
      <xdr:spPr>
        <a:xfrm>
          <a:off x="14325111" y="1693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81961</xdr:rowOff>
    </xdr:from>
    <xdr:to>
      <xdr:col>19</xdr:col>
      <xdr:colOff>644525</xdr:colOff>
      <xdr:row>92</xdr:row>
      <xdr:rowOff>58328</xdr:rowOff>
    </xdr:to>
    <xdr:cxnSp macro="">
      <xdr:nvCxnSpPr>
        <xdr:cNvPr id="661" name="直線コネクタ 660"/>
        <xdr:cNvCxnSpPr/>
      </xdr:nvCxnSpPr>
      <xdr:spPr>
        <a:xfrm flipV="1">
          <a:off x="12814300" y="15512461"/>
          <a:ext cx="889000" cy="3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22254</xdr:rowOff>
    </xdr:from>
    <xdr:to>
      <xdr:col>20</xdr:col>
      <xdr:colOff>9525</xdr:colOff>
      <xdr:row>98</xdr:row>
      <xdr:rowOff>123854</xdr:rowOff>
    </xdr:to>
    <xdr:sp macro="" textlink="">
      <xdr:nvSpPr>
        <xdr:cNvPr id="662" name="フローチャート : 判断 661"/>
        <xdr:cNvSpPr/>
      </xdr:nvSpPr>
      <xdr:spPr>
        <a:xfrm>
          <a:off x="13652500" y="168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114981</xdr:rowOff>
    </xdr:from>
    <xdr:ext cx="534377" cy="259045"/>
    <xdr:sp macro="" textlink="">
      <xdr:nvSpPr>
        <xdr:cNvPr id="663" name="テキスト ボックス 662"/>
        <xdr:cNvSpPr txBox="1"/>
      </xdr:nvSpPr>
      <xdr:spPr>
        <a:xfrm>
          <a:off x="13436111" y="169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21475</xdr:rowOff>
    </xdr:from>
    <xdr:to>
      <xdr:col>18</xdr:col>
      <xdr:colOff>492125</xdr:colOff>
      <xdr:row>98</xdr:row>
      <xdr:rowOff>123075</xdr:rowOff>
    </xdr:to>
    <xdr:sp macro="" textlink="">
      <xdr:nvSpPr>
        <xdr:cNvPr id="664" name="フローチャート : 判断 663"/>
        <xdr:cNvSpPr/>
      </xdr:nvSpPr>
      <xdr:spPr>
        <a:xfrm>
          <a:off x="12763500" y="1682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114202</xdr:rowOff>
    </xdr:from>
    <xdr:ext cx="534377" cy="259045"/>
    <xdr:sp macro="" textlink="">
      <xdr:nvSpPr>
        <xdr:cNvPr id="665" name="テキスト ボックス 664"/>
        <xdr:cNvSpPr txBox="1"/>
      </xdr:nvSpPr>
      <xdr:spPr>
        <a:xfrm>
          <a:off x="12547111" y="1691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75975</xdr:rowOff>
    </xdr:from>
    <xdr:to>
      <xdr:col>23</xdr:col>
      <xdr:colOff>568325</xdr:colOff>
      <xdr:row>98</xdr:row>
      <xdr:rowOff>6125</xdr:rowOff>
    </xdr:to>
    <xdr:sp macro="" textlink="">
      <xdr:nvSpPr>
        <xdr:cNvPr id="671" name="円/楕円 670"/>
        <xdr:cNvSpPr/>
      </xdr:nvSpPr>
      <xdr:spPr>
        <a:xfrm>
          <a:off x="16268700" y="167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163899</xdr:rowOff>
    </xdr:from>
    <xdr:ext cx="534377" cy="259045"/>
    <xdr:sp macro="" textlink="">
      <xdr:nvSpPr>
        <xdr:cNvPr id="672" name="積立金該当値テキスト"/>
        <xdr:cNvSpPr txBox="1"/>
      </xdr:nvSpPr>
      <xdr:spPr>
        <a:xfrm>
          <a:off x="16370300" y="166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80,654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169111</xdr:rowOff>
    </xdr:from>
    <xdr:to>
      <xdr:col>22</xdr:col>
      <xdr:colOff>415925</xdr:colOff>
      <xdr:row>96</xdr:row>
      <xdr:rowOff>99261</xdr:rowOff>
    </xdr:to>
    <xdr:sp macro="" textlink="">
      <xdr:nvSpPr>
        <xdr:cNvPr id="673" name="円/楕円 672"/>
        <xdr:cNvSpPr/>
      </xdr:nvSpPr>
      <xdr:spPr>
        <a:xfrm>
          <a:off x="15430500" y="164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115788</xdr:rowOff>
    </xdr:from>
    <xdr:ext cx="599010" cy="259045"/>
    <xdr:sp macro="" textlink="">
      <xdr:nvSpPr>
        <xdr:cNvPr id="674" name="テキスト ボックス 673"/>
        <xdr:cNvSpPr txBox="1"/>
      </xdr:nvSpPr>
      <xdr:spPr>
        <a:xfrm>
          <a:off x="15181794" y="1623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189,912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116604</xdr:rowOff>
    </xdr:from>
    <xdr:to>
      <xdr:col>21</xdr:col>
      <xdr:colOff>212725</xdr:colOff>
      <xdr:row>97</xdr:row>
      <xdr:rowOff>46754</xdr:rowOff>
    </xdr:to>
    <xdr:sp macro="" textlink="">
      <xdr:nvSpPr>
        <xdr:cNvPr id="675" name="円/楕円 674"/>
        <xdr:cNvSpPr/>
      </xdr:nvSpPr>
      <xdr:spPr>
        <a:xfrm>
          <a:off x="14541500" y="165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63281</xdr:rowOff>
    </xdr:from>
    <xdr:ext cx="599010" cy="259045"/>
    <xdr:sp macro="" textlink="">
      <xdr:nvSpPr>
        <xdr:cNvPr id="676" name="テキスト ボックス 675"/>
        <xdr:cNvSpPr txBox="1"/>
      </xdr:nvSpPr>
      <xdr:spPr>
        <a:xfrm>
          <a:off x="14292794" y="1635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137,881</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31161</xdr:rowOff>
    </xdr:from>
    <xdr:to>
      <xdr:col>20</xdr:col>
      <xdr:colOff>9525</xdr:colOff>
      <xdr:row>90</xdr:row>
      <xdr:rowOff>132761</xdr:rowOff>
    </xdr:to>
    <xdr:sp macro="" textlink="">
      <xdr:nvSpPr>
        <xdr:cNvPr id="677" name="円/楕円 676"/>
        <xdr:cNvSpPr/>
      </xdr:nvSpPr>
      <xdr:spPr>
        <a:xfrm>
          <a:off x="13652500" y="154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88</xdr:row>
      <xdr:rowOff>149288</xdr:rowOff>
    </xdr:from>
    <xdr:ext cx="599010" cy="259045"/>
    <xdr:sp macro="" textlink="">
      <xdr:nvSpPr>
        <xdr:cNvPr id="678" name="テキスト ボックス 677"/>
        <xdr:cNvSpPr txBox="1"/>
      </xdr:nvSpPr>
      <xdr:spPr>
        <a:xfrm>
          <a:off x="13403794" y="1523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625,258</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7528</xdr:rowOff>
    </xdr:from>
    <xdr:to>
      <xdr:col>18</xdr:col>
      <xdr:colOff>492125</xdr:colOff>
      <xdr:row>92</xdr:row>
      <xdr:rowOff>109128</xdr:rowOff>
    </xdr:to>
    <xdr:sp macro="" textlink="">
      <xdr:nvSpPr>
        <xdr:cNvPr id="679" name="円/楕円 678"/>
        <xdr:cNvSpPr/>
      </xdr:nvSpPr>
      <xdr:spPr>
        <a:xfrm>
          <a:off x="12763500" y="157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125655</xdr:rowOff>
    </xdr:from>
    <xdr:ext cx="599010" cy="259045"/>
    <xdr:sp macro="" textlink="">
      <xdr:nvSpPr>
        <xdr:cNvPr id="680" name="テキスト ボックス 679"/>
        <xdr:cNvSpPr txBox="1"/>
      </xdr:nvSpPr>
      <xdr:spPr>
        <a:xfrm>
          <a:off x="12514794" y="1555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4" name="テキスト ボックス 69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6" name="テキスト ボックス 69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8" name="テキスト ボックス 69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2" name="直線コネクタ 701"/>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05"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06" name="直線コネクタ 705"/>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28052</xdr:rowOff>
    </xdr:from>
    <xdr:to>
      <xdr:col>32</xdr:col>
      <xdr:colOff>187325</xdr:colOff>
      <xdr:row>37</xdr:row>
      <xdr:rowOff>162834</xdr:rowOff>
    </xdr:to>
    <xdr:cxnSp macro="">
      <xdr:nvCxnSpPr>
        <xdr:cNvPr id="707" name="直線コネクタ 706"/>
        <xdr:cNvCxnSpPr/>
      </xdr:nvCxnSpPr>
      <xdr:spPr>
        <a:xfrm>
          <a:off x="21323300" y="6371702"/>
          <a:ext cx="8382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109252</xdr:rowOff>
    </xdr:from>
    <xdr:ext cx="469744" cy="259045"/>
    <xdr:sp macro="" textlink="">
      <xdr:nvSpPr>
        <xdr:cNvPr id="708" name="投資及び出資金平均値テキスト"/>
        <xdr:cNvSpPr txBox="1"/>
      </xdr:nvSpPr>
      <xdr:spPr>
        <a:xfrm>
          <a:off x="22212300" y="645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09" name="フローチャート : 判断 708"/>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28052</xdr:rowOff>
    </xdr:from>
    <xdr:to>
      <xdr:col>31</xdr:col>
      <xdr:colOff>34925</xdr:colOff>
      <xdr:row>38</xdr:row>
      <xdr:rowOff>20737</xdr:rowOff>
    </xdr:to>
    <xdr:cxnSp macro="">
      <xdr:nvCxnSpPr>
        <xdr:cNvPr id="710" name="直線コネクタ 709"/>
        <xdr:cNvCxnSpPr/>
      </xdr:nvCxnSpPr>
      <xdr:spPr>
        <a:xfrm flipV="1">
          <a:off x="20434300" y="6371702"/>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1" name="フローチャート : 判断 710"/>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53839</xdr:rowOff>
    </xdr:from>
    <xdr:ext cx="469744" cy="259045"/>
    <xdr:sp macro="" textlink="">
      <xdr:nvSpPr>
        <xdr:cNvPr id="712" name="テキスト ボックス 711"/>
        <xdr:cNvSpPr txBox="1"/>
      </xdr:nvSpPr>
      <xdr:spPr>
        <a:xfrm>
          <a:off x="21088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136363</xdr:rowOff>
    </xdr:from>
    <xdr:to>
      <xdr:col>29</xdr:col>
      <xdr:colOff>517525</xdr:colOff>
      <xdr:row>38</xdr:row>
      <xdr:rowOff>20737</xdr:rowOff>
    </xdr:to>
    <xdr:cxnSp macro="">
      <xdr:nvCxnSpPr>
        <xdr:cNvPr id="713" name="直線コネクタ 712"/>
        <xdr:cNvCxnSpPr/>
      </xdr:nvCxnSpPr>
      <xdr:spPr>
        <a:xfrm>
          <a:off x="19545300" y="6480013"/>
          <a:ext cx="889000" cy="5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14" name="フローチャート : 判断 713"/>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79991</xdr:rowOff>
    </xdr:from>
    <xdr:ext cx="469744" cy="259045"/>
    <xdr:sp macro="" textlink="">
      <xdr:nvSpPr>
        <xdr:cNvPr id="715" name="テキスト ボックス 714"/>
        <xdr:cNvSpPr txBox="1"/>
      </xdr:nvSpPr>
      <xdr:spPr>
        <a:xfrm>
          <a:off x="20199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135265</xdr:rowOff>
    </xdr:from>
    <xdr:to>
      <xdr:col>28</xdr:col>
      <xdr:colOff>314325</xdr:colOff>
      <xdr:row>37</xdr:row>
      <xdr:rowOff>136363</xdr:rowOff>
    </xdr:to>
    <xdr:cxnSp macro="">
      <xdr:nvCxnSpPr>
        <xdr:cNvPr id="716" name="直線コネクタ 715"/>
        <xdr:cNvCxnSpPr/>
      </xdr:nvCxnSpPr>
      <xdr:spPr>
        <a:xfrm>
          <a:off x="18656300" y="6478915"/>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17" name="フローチャート : 判断 716"/>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95262</xdr:rowOff>
    </xdr:from>
    <xdr:ext cx="469744" cy="259045"/>
    <xdr:sp macro="" textlink="">
      <xdr:nvSpPr>
        <xdr:cNvPr id="718" name="テキスト ボックス 717"/>
        <xdr:cNvSpPr txBox="1"/>
      </xdr:nvSpPr>
      <xdr:spPr>
        <a:xfrm>
          <a:off x="19310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19" name="フローチャート : 判断 718"/>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93662</xdr:rowOff>
    </xdr:from>
    <xdr:ext cx="469744" cy="259045"/>
    <xdr:sp macro="" textlink="">
      <xdr:nvSpPr>
        <xdr:cNvPr id="720" name="テキスト ボックス 719"/>
        <xdr:cNvSpPr txBox="1"/>
      </xdr:nvSpPr>
      <xdr:spPr>
        <a:xfrm>
          <a:off x="18421427" y="66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112034</xdr:rowOff>
    </xdr:from>
    <xdr:to>
      <xdr:col>32</xdr:col>
      <xdr:colOff>238125</xdr:colOff>
      <xdr:row>38</xdr:row>
      <xdr:rowOff>42184</xdr:rowOff>
    </xdr:to>
    <xdr:sp macro="" textlink="">
      <xdr:nvSpPr>
        <xdr:cNvPr id="726" name="円/楕円 725"/>
        <xdr:cNvSpPr/>
      </xdr:nvSpPr>
      <xdr:spPr>
        <a:xfrm>
          <a:off x="22110700" y="64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134911</xdr:rowOff>
    </xdr:from>
    <xdr:ext cx="469744" cy="259045"/>
    <xdr:sp macro="" textlink="">
      <xdr:nvSpPr>
        <xdr:cNvPr id="727" name="投資及び出資金該当値テキスト"/>
        <xdr:cNvSpPr txBox="1"/>
      </xdr:nvSpPr>
      <xdr:spPr>
        <a:xfrm>
          <a:off x="22212300" y="630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3,244</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148702</xdr:rowOff>
    </xdr:from>
    <xdr:to>
      <xdr:col>31</xdr:col>
      <xdr:colOff>85725</xdr:colOff>
      <xdr:row>37</xdr:row>
      <xdr:rowOff>78852</xdr:rowOff>
    </xdr:to>
    <xdr:sp macro="" textlink="">
      <xdr:nvSpPr>
        <xdr:cNvPr id="728" name="円/楕円 727"/>
        <xdr:cNvSpPr/>
      </xdr:nvSpPr>
      <xdr:spPr>
        <a:xfrm>
          <a:off x="21272500" y="63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95379</xdr:rowOff>
    </xdr:from>
    <xdr:ext cx="469744" cy="259045"/>
    <xdr:sp macro="" textlink="">
      <xdr:nvSpPr>
        <xdr:cNvPr id="729" name="テキスト ボックス 728"/>
        <xdr:cNvSpPr txBox="1"/>
      </xdr:nvSpPr>
      <xdr:spPr>
        <a:xfrm>
          <a:off x="21088427" y="60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141387</xdr:rowOff>
    </xdr:from>
    <xdr:to>
      <xdr:col>29</xdr:col>
      <xdr:colOff>568325</xdr:colOff>
      <xdr:row>38</xdr:row>
      <xdr:rowOff>71537</xdr:rowOff>
    </xdr:to>
    <xdr:sp macro="" textlink="">
      <xdr:nvSpPr>
        <xdr:cNvPr id="730" name="円/楕円 729"/>
        <xdr:cNvSpPr/>
      </xdr:nvSpPr>
      <xdr:spPr>
        <a:xfrm>
          <a:off x="20383500" y="64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88064</xdr:rowOff>
    </xdr:from>
    <xdr:ext cx="469744" cy="259045"/>
    <xdr:sp macro="" textlink="">
      <xdr:nvSpPr>
        <xdr:cNvPr id="731" name="テキスト ボックス 730"/>
        <xdr:cNvSpPr txBox="1"/>
      </xdr:nvSpPr>
      <xdr:spPr>
        <a:xfrm>
          <a:off x="20199427" y="62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85563</xdr:rowOff>
    </xdr:from>
    <xdr:to>
      <xdr:col>28</xdr:col>
      <xdr:colOff>365125</xdr:colOff>
      <xdr:row>38</xdr:row>
      <xdr:rowOff>15712</xdr:rowOff>
    </xdr:to>
    <xdr:sp macro="" textlink="">
      <xdr:nvSpPr>
        <xdr:cNvPr id="732" name="円/楕円 731"/>
        <xdr:cNvSpPr/>
      </xdr:nvSpPr>
      <xdr:spPr>
        <a:xfrm>
          <a:off x="19494500" y="6429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32240</xdr:rowOff>
    </xdr:from>
    <xdr:ext cx="469744" cy="259045"/>
    <xdr:sp macro="" textlink="">
      <xdr:nvSpPr>
        <xdr:cNvPr id="733" name="テキスト ボックス 732"/>
        <xdr:cNvSpPr txBox="1"/>
      </xdr:nvSpPr>
      <xdr:spPr>
        <a:xfrm>
          <a:off x="19310427" y="620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84465</xdr:rowOff>
    </xdr:from>
    <xdr:to>
      <xdr:col>27</xdr:col>
      <xdr:colOff>161925</xdr:colOff>
      <xdr:row>38</xdr:row>
      <xdr:rowOff>14615</xdr:rowOff>
    </xdr:to>
    <xdr:sp macro="" textlink="">
      <xdr:nvSpPr>
        <xdr:cNvPr id="734" name="円/楕円 733"/>
        <xdr:cNvSpPr/>
      </xdr:nvSpPr>
      <xdr:spPr>
        <a:xfrm>
          <a:off x="18605500" y="64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31142</xdr:rowOff>
    </xdr:from>
    <xdr:ext cx="469744" cy="259045"/>
    <xdr:sp macro="" textlink="">
      <xdr:nvSpPr>
        <xdr:cNvPr id="735" name="テキスト ボックス 734"/>
        <xdr:cNvSpPr txBox="1"/>
      </xdr:nvSpPr>
      <xdr:spPr>
        <a:xfrm>
          <a:off x="18421427" y="620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6" name="直線コネクタ 74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7" name="テキスト ボックス 74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8" name="直線コネクタ 74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9" name="テキスト ボックス 74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0" name="直線コネクタ 74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1" name="テキスト ボックス 75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2" name="直線コネクタ 75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3" name="テキスト ボックス 75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57" name="直線コネクタ 756"/>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9" name="直線コネクタ 75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0"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1" name="直線コネクタ 760"/>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32349</xdr:rowOff>
    </xdr:from>
    <xdr:to>
      <xdr:col>32</xdr:col>
      <xdr:colOff>187325</xdr:colOff>
      <xdr:row>58</xdr:row>
      <xdr:rowOff>36647</xdr:rowOff>
    </xdr:to>
    <xdr:cxnSp macro="">
      <xdr:nvCxnSpPr>
        <xdr:cNvPr id="762" name="直線コネクタ 761"/>
        <xdr:cNvCxnSpPr/>
      </xdr:nvCxnSpPr>
      <xdr:spPr>
        <a:xfrm>
          <a:off x="21323300" y="9976449"/>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63"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64" name="フローチャート : 判断 763"/>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32349</xdr:rowOff>
    </xdr:from>
    <xdr:to>
      <xdr:col>31</xdr:col>
      <xdr:colOff>34925</xdr:colOff>
      <xdr:row>58</xdr:row>
      <xdr:rowOff>32715</xdr:rowOff>
    </xdr:to>
    <xdr:cxnSp macro="">
      <xdr:nvCxnSpPr>
        <xdr:cNvPr id="765" name="直線コネクタ 764"/>
        <xdr:cNvCxnSpPr/>
      </xdr:nvCxnSpPr>
      <xdr:spPr>
        <a:xfrm flipV="1">
          <a:off x="20434300" y="9976449"/>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66" name="フローチャート : 判断 765"/>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67" name="テキスト ボックス 766"/>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19410</xdr:rowOff>
    </xdr:from>
    <xdr:to>
      <xdr:col>29</xdr:col>
      <xdr:colOff>517525</xdr:colOff>
      <xdr:row>58</xdr:row>
      <xdr:rowOff>32715</xdr:rowOff>
    </xdr:to>
    <xdr:cxnSp macro="">
      <xdr:nvCxnSpPr>
        <xdr:cNvPr id="768" name="直線コネクタ 767"/>
        <xdr:cNvCxnSpPr/>
      </xdr:nvCxnSpPr>
      <xdr:spPr>
        <a:xfrm>
          <a:off x="19545300" y="9963510"/>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69" name="フローチャート : 判断 768"/>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0" name="テキスト ボックス 769"/>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150764</xdr:rowOff>
    </xdr:from>
    <xdr:to>
      <xdr:col>28</xdr:col>
      <xdr:colOff>314325</xdr:colOff>
      <xdr:row>58</xdr:row>
      <xdr:rowOff>19410</xdr:rowOff>
    </xdr:to>
    <xdr:cxnSp macro="">
      <xdr:nvCxnSpPr>
        <xdr:cNvPr id="771" name="直線コネクタ 770"/>
        <xdr:cNvCxnSpPr/>
      </xdr:nvCxnSpPr>
      <xdr:spPr>
        <a:xfrm>
          <a:off x="18656300" y="9923414"/>
          <a:ext cx="889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2" name="フローチャート : 判断 771"/>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73" name="テキスト ボックス 772"/>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74" name="フローチャート : 判断 773"/>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75" name="テキスト ボックス 774"/>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157297</xdr:rowOff>
    </xdr:from>
    <xdr:to>
      <xdr:col>32</xdr:col>
      <xdr:colOff>238125</xdr:colOff>
      <xdr:row>58</xdr:row>
      <xdr:rowOff>87447</xdr:rowOff>
    </xdr:to>
    <xdr:sp macro="" textlink="">
      <xdr:nvSpPr>
        <xdr:cNvPr id="781" name="円/楕円 780"/>
        <xdr:cNvSpPr/>
      </xdr:nvSpPr>
      <xdr:spPr>
        <a:xfrm>
          <a:off x="22110700" y="99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72224</xdr:rowOff>
    </xdr:from>
    <xdr:ext cx="469744" cy="259045"/>
    <xdr:sp macro="" textlink="">
      <xdr:nvSpPr>
        <xdr:cNvPr id="782" name="貸付金該当値テキスト"/>
        <xdr:cNvSpPr txBox="1"/>
      </xdr:nvSpPr>
      <xdr:spPr>
        <a:xfrm>
          <a:off x="22212300" y="984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152999</xdr:rowOff>
    </xdr:from>
    <xdr:to>
      <xdr:col>31</xdr:col>
      <xdr:colOff>85725</xdr:colOff>
      <xdr:row>58</xdr:row>
      <xdr:rowOff>83149</xdr:rowOff>
    </xdr:to>
    <xdr:sp macro="" textlink="">
      <xdr:nvSpPr>
        <xdr:cNvPr id="783" name="円/楕円 782"/>
        <xdr:cNvSpPr/>
      </xdr:nvSpPr>
      <xdr:spPr>
        <a:xfrm>
          <a:off x="21272500" y="99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74276</xdr:rowOff>
    </xdr:from>
    <xdr:ext cx="469744" cy="259045"/>
    <xdr:sp macro="" textlink="">
      <xdr:nvSpPr>
        <xdr:cNvPr id="784" name="テキスト ボックス 783"/>
        <xdr:cNvSpPr txBox="1"/>
      </xdr:nvSpPr>
      <xdr:spPr>
        <a:xfrm>
          <a:off x="21088427" y="1001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153365</xdr:rowOff>
    </xdr:from>
    <xdr:to>
      <xdr:col>29</xdr:col>
      <xdr:colOff>568325</xdr:colOff>
      <xdr:row>58</xdr:row>
      <xdr:rowOff>83515</xdr:rowOff>
    </xdr:to>
    <xdr:sp macro="" textlink="">
      <xdr:nvSpPr>
        <xdr:cNvPr id="785" name="円/楕円 784"/>
        <xdr:cNvSpPr/>
      </xdr:nvSpPr>
      <xdr:spPr>
        <a:xfrm>
          <a:off x="20383500" y="99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74642</xdr:rowOff>
    </xdr:from>
    <xdr:ext cx="469744" cy="259045"/>
    <xdr:sp macro="" textlink="">
      <xdr:nvSpPr>
        <xdr:cNvPr id="786" name="テキスト ボックス 785"/>
        <xdr:cNvSpPr txBox="1"/>
      </xdr:nvSpPr>
      <xdr:spPr>
        <a:xfrm>
          <a:off x="20199427" y="1001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140060</xdr:rowOff>
    </xdr:from>
    <xdr:to>
      <xdr:col>28</xdr:col>
      <xdr:colOff>365125</xdr:colOff>
      <xdr:row>58</xdr:row>
      <xdr:rowOff>70210</xdr:rowOff>
    </xdr:to>
    <xdr:sp macro="" textlink="">
      <xdr:nvSpPr>
        <xdr:cNvPr id="787" name="円/楕円 786"/>
        <xdr:cNvSpPr/>
      </xdr:nvSpPr>
      <xdr:spPr>
        <a:xfrm>
          <a:off x="19494500" y="99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61337</xdr:rowOff>
    </xdr:from>
    <xdr:ext cx="469744" cy="259045"/>
    <xdr:sp macro="" textlink="">
      <xdr:nvSpPr>
        <xdr:cNvPr id="788" name="テキスト ボックス 787"/>
        <xdr:cNvSpPr txBox="1"/>
      </xdr:nvSpPr>
      <xdr:spPr>
        <a:xfrm>
          <a:off x="19310427" y="1000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99964</xdr:rowOff>
    </xdr:from>
    <xdr:to>
      <xdr:col>27</xdr:col>
      <xdr:colOff>161925</xdr:colOff>
      <xdr:row>58</xdr:row>
      <xdr:rowOff>30114</xdr:rowOff>
    </xdr:to>
    <xdr:sp macro="" textlink="">
      <xdr:nvSpPr>
        <xdr:cNvPr id="789" name="円/楕円 788"/>
        <xdr:cNvSpPr/>
      </xdr:nvSpPr>
      <xdr:spPr>
        <a:xfrm>
          <a:off x="18605500" y="987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21241</xdr:rowOff>
    </xdr:from>
    <xdr:ext cx="469744" cy="259045"/>
    <xdr:sp macro="" textlink="">
      <xdr:nvSpPr>
        <xdr:cNvPr id="790" name="テキスト ボックス 789"/>
        <xdr:cNvSpPr txBox="1"/>
      </xdr:nvSpPr>
      <xdr:spPr>
        <a:xfrm>
          <a:off x="18421427" y="996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9" name="テキスト ボックス 80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15" name="直線コネクタ 814"/>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16"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17" name="直線コネクタ 816"/>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18"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19" name="直線コネクタ 818"/>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89027</xdr:rowOff>
    </xdr:from>
    <xdr:to>
      <xdr:col>32</xdr:col>
      <xdr:colOff>187325</xdr:colOff>
      <xdr:row>70</xdr:row>
      <xdr:rowOff>107658</xdr:rowOff>
    </xdr:to>
    <xdr:cxnSp macro="">
      <xdr:nvCxnSpPr>
        <xdr:cNvPr id="820" name="直線コネクタ 819"/>
        <xdr:cNvCxnSpPr/>
      </xdr:nvCxnSpPr>
      <xdr:spPr>
        <a:xfrm>
          <a:off x="21323300" y="12090527"/>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1"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2" name="フローチャート : 判断 821"/>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89027</xdr:rowOff>
    </xdr:from>
    <xdr:to>
      <xdr:col>31</xdr:col>
      <xdr:colOff>34925</xdr:colOff>
      <xdr:row>76</xdr:row>
      <xdr:rowOff>12864</xdr:rowOff>
    </xdr:to>
    <xdr:cxnSp macro="">
      <xdr:nvCxnSpPr>
        <xdr:cNvPr id="823" name="直線コネクタ 822"/>
        <xdr:cNvCxnSpPr/>
      </xdr:nvCxnSpPr>
      <xdr:spPr>
        <a:xfrm flipV="1">
          <a:off x="20434300" y="12090527"/>
          <a:ext cx="889000" cy="95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24" name="フローチャート : 判断 823"/>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25" name="テキスト ボックス 824"/>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12864</xdr:rowOff>
    </xdr:from>
    <xdr:to>
      <xdr:col>29</xdr:col>
      <xdr:colOff>517525</xdr:colOff>
      <xdr:row>77</xdr:row>
      <xdr:rowOff>47270</xdr:rowOff>
    </xdr:to>
    <xdr:cxnSp macro="">
      <xdr:nvCxnSpPr>
        <xdr:cNvPr id="826" name="直線コネクタ 825"/>
        <xdr:cNvCxnSpPr/>
      </xdr:nvCxnSpPr>
      <xdr:spPr>
        <a:xfrm flipV="1">
          <a:off x="19545300" y="13043064"/>
          <a:ext cx="889000" cy="20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27" name="フローチャート : 判断 826"/>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28" name="テキスト ボックス 827"/>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47270</xdr:rowOff>
    </xdr:from>
    <xdr:to>
      <xdr:col>28</xdr:col>
      <xdr:colOff>314325</xdr:colOff>
      <xdr:row>77</xdr:row>
      <xdr:rowOff>74270</xdr:rowOff>
    </xdr:to>
    <xdr:cxnSp macro="">
      <xdr:nvCxnSpPr>
        <xdr:cNvPr id="829" name="直線コネクタ 828"/>
        <xdr:cNvCxnSpPr/>
      </xdr:nvCxnSpPr>
      <xdr:spPr>
        <a:xfrm flipV="1">
          <a:off x="18656300" y="13248920"/>
          <a:ext cx="889000" cy="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0" name="フローチャート : 判断 829"/>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1" name="テキスト ボックス 830"/>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2" name="フローチャート : 判断 831"/>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33" name="テキスト ボックス 832"/>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56858</xdr:rowOff>
    </xdr:from>
    <xdr:to>
      <xdr:col>32</xdr:col>
      <xdr:colOff>238125</xdr:colOff>
      <xdr:row>70</xdr:row>
      <xdr:rowOff>158458</xdr:rowOff>
    </xdr:to>
    <xdr:sp macro="" textlink="">
      <xdr:nvSpPr>
        <xdr:cNvPr id="839" name="円/楕円 838"/>
        <xdr:cNvSpPr/>
      </xdr:nvSpPr>
      <xdr:spPr>
        <a:xfrm>
          <a:off x="22110700" y="120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9885</xdr:rowOff>
    </xdr:from>
    <xdr:ext cx="599010" cy="259045"/>
    <xdr:sp macro="" textlink="">
      <xdr:nvSpPr>
        <xdr:cNvPr id="840" name="繰出金該当値テキスト"/>
        <xdr:cNvSpPr txBox="1"/>
      </xdr:nvSpPr>
      <xdr:spPr>
        <a:xfrm>
          <a:off x="22212300" y="1201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146,523</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38227</xdr:rowOff>
    </xdr:from>
    <xdr:to>
      <xdr:col>31</xdr:col>
      <xdr:colOff>85725</xdr:colOff>
      <xdr:row>70</xdr:row>
      <xdr:rowOff>139827</xdr:rowOff>
    </xdr:to>
    <xdr:sp macro="" textlink="">
      <xdr:nvSpPr>
        <xdr:cNvPr id="841" name="円/楕円 840"/>
        <xdr:cNvSpPr/>
      </xdr:nvSpPr>
      <xdr:spPr>
        <a:xfrm>
          <a:off x="21272500" y="120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68</xdr:row>
      <xdr:rowOff>156354</xdr:rowOff>
    </xdr:from>
    <xdr:ext cx="599010" cy="259045"/>
    <xdr:sp macro="" textlink="">
      <xdr:nvSpPr>
        <xdr:cNvPr id="842" name="テキスト ボックス 841"/>
        <xdr:cNvSpPr txBox="1"/>
      </xdr:nvSpPr>
      <xdr:spPr>
        <a:xfrm>
          <a:off x="21023794" y="1181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147,990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133515</xdr:rowOff>
    </xdr:from>
    <xdr:to>
      <xdr:col>29</xdr:col>
      <xdr:colOff>568325</xdr:colOff>
      <xdr:row>76</xdr:row>
      <xdr:rowOff>63664</xdr:rowOff>
    </xdr:to>
    <xdr:sp macro="" textlink="">
      <xdr:nvSpPr>
        <xdr:cNvPr id="843" name="円/楕円 842"/>
        <xdr:cNvSpPr/>
      </xdr:nvSpPr>
      <xdr:spPr>
        <a:xfrm>
          <a:off x="20383500" y="129922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80192</xdr:rowOff>
    </xdr:from>
    <xdr:ext cx="534377" cy="259045"/>
    <xdr:sp macro="" textlink="">
      <xdr:nvSpPr>
        <xdr:cNvPr id="844" name="テキスト ボックス 843"/>
        <xdr:cNvSpPr txBox="1"/>
      </xdr:nvSpPr>
      <xdr:spPr>
        <a:xfrm>
          <a:off x="20167111" y="127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167920</xdr:rowOff>
    </xdr:from>
    <xdr:to>
      <xdr:col>28</xdr:col>
      <xdr:colOff>365125</xdr:colOff>
      <xdr:row>77</xdr:row>
      <xdr:rowOff>98070</xdr:rowOff>
    </xdr:to>
    <xdr:sp macro="" textlink="">
      <xdr:nvSpPr>
        <xdr:cNvPr id="845" name="円/楕円 844"/>
        <xdr:cNvSpPr/>
      </xdr:nvSpPr>
      <xdr:spPr>
        <a:xfrm>
          <a:off x="19494500" y="131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114597</xdr:rowOff>
    </xdr:from>
    <xdr:ext cx="534377" cy="259045"/>
    <xdr:sp macro="" textlink="">
      <xdr:nvSpPr>
        <xdr:cNvPr id="846" name="テキスト ボックス 845"/>
        <xdr:cNvSpPr txBox="1"/>
      </xdr:nvSpPr>
      <xdr:spPr>
        <a:xfrm>
          <a:off x="19278111" y="129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23470</xdr:rowOff>
    </xdr:from>
    <xdr:to>
      <xdr:col>27</xdr:col>
      <xdr:colOff>161925</xdr:colOff>
      <xdr:row>77</xdr:row>
      <xdr:rowOff>125070</xdr:rowOff>
    </xdr:to>
    <xdr:sp macro="" textlink="">
      <xdr:nvSpPr>
        <xdr:cNvPr id="847" name="円/楕円 846"/>
        <xdr:cNvSpPr/>
      </xdr:nvSpPr>
      <xdr:spPr>
        <a:xfrm>
          <a:off x="18605500" y="132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141597</xdr:rowOff>
    </xdr:from>
    <xdr:ext cx="534377" cy="259045"/>
    <xdr:sp macro="" textlink="">
      <xdr:nvSpPr>
        <xdr:cNvPr id="848" name="テキスト ボックス 847"/>
        <xdr:cNvSpPr txBox="1"/>
      </xdr:nvSpPr>
      <xdr:spPr>
        <a:xfrm>
          <a:off x="18389111" y="1300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フローチャート :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3" name="フローチャート :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4" name="テキスト ボックス 87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6" name="フローチャート :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7" name="テキスト ボックス 87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9" name="フローチャート :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0" name="テキスト ボックス 87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1" name="フローチャート :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2" name="テキスト ボックス 88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円/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0" name="円/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1" name="テキスト ボックス 89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2" name="円/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3" name="テキスト ボックス 89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4" name="円/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5" name="テキスト ボックス 89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円/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7" name="テキスト ボックス 89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877,146</a:t>
          </a:r>
          <a:r>
            <a:rPr kumimoji="1" lang="ja-JP" altLang="en-US" sz="1300">
              <a:latin typeface="ＭＳ Ｐゴシック"/>
            </a:rPr>
            <a:t>円となっている。普通建設事業費及び災害復旧事業費、繰出金が類似団体内の最大値となっており、その要因は東日本大震災の復旧・復興事業費によるものである。</a:t>
          </a:r>
          <a:endParaRPr kumimoji="1" lang="en-US" altLang="ja-JP" sz="1300">
            <a:latin typeface="ＭＳ Ｐゴシック"/>
          </a:endParaRPr>
        </a:p>
        <a:p>
          <a:r>
            <a:rPr kumimoji="1" lang="ja-JP" altLang="en-US" sz="1300">
              <a:latin typeface="ＭＳ Ｐゴシック"/>
            </a:rPr>
            <a:t>また、物件費においては除染事業の委託費が主な要因であり、今後の事業進捗により減少していく見込みである。</a:t>
          </a:r>
          <a:endParaRPr kumimoji="1" lang="en-US" altLang="ja-JP" sz="1300">
            <a:latin typeface="ＭＳ Ｐゴシック"/>
          </a:endParaRPr>
        </a:p>
        <a:p>
          <a:r>
            <a:rPr kumimoji="1" lang="ja-JP" altLang="en-US" sz="1300">
              <a:latin typeface="ＭＳ Ｐゴシック"/>
            </a:rPr>
            <a:t>震災関連事業費により類似団体内平均を上回っているが、決算額は平成２６年度をピークに減少している。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35,939
35,743
197.79
34,457,734
31,523,768
1,017,920
9,410,684
13,808,069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56642</xdr:rowOff>
    </xdr:from>
    <xdr:to>
      <xdr:col>6</xdr:col>
      <xdr:colOff>511175</xdr:colOff>
      <xdr:row>34</xdr:row>
      <xdr:rowOff>132461</xdr:rowOff>
    </xdr:to>
    <xdr:cxnSp macro="">
      <xdr:nvCxnSpPr>
        <xdr:cNvPr id="61" name="直線コネクタ 60"/>
        <xdr:cNvCxnSpPr/>
      </xdr:nvCxnSpPr>
      <xdr:spPr>
        <a:xfrm flipV="1">
          <a:off x="3797300" y="5885942"/>
          <a:ext cx="8382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93028</xdr:rowOff>
    </xdr:from>
    <xdr:to>
      <xdr:col>5</xdr:col>
      <xdr:colOff>358775</xdr:colOff>
      <xdr:row>34</xdr:row>
      <xdr:rowOff>132461</xdr:rowOff>
    </xdr:to>
    <xdr:cxnSp macro="">
      <xdr:nvCxnSpPr>
        <xdr:cNvPr id="64" name="直線コネクタ 63"/>
        <xdr:cNvCxnSpPr/>
      </xdr:nvCxnSpPr>
      <xdr:spPr>
        <a:xfrm>
          <a:off x="2908300" y="5922328"/>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54928</xdr:rowOff>
    </xdr:from>
    <xdr:to>
      <xdr:col>4</xdr:col>
      <xdr:colOff>155575</xdr:colOff>
      <xdr:row>34</xdr:row>
      <xdr:rowOff>93028</xdr:rowOff>
    </xdr:to>
    <xdr:cxnSp macro="">
      <xdr:nvCxnSpPr>
        <xdr:cNvPr id="67" name="直線コネクタ 66"/>
        <xdr:cNvCxnSpPr/>
      </xdr:nvCxnSpPr>
      <xdr:spPr>
        <a:xfrm>
          <a:off x="2019300" y="588422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54928</xdr:rowOff>
    </xdr:from>
    <xdr:to>
      <xdr:col>2</xdr:col>
      <xdr:colOff>638175</xdr:colOff>
      <xdr:row>34</xdr:row>
      <xdr:rowOff>82359</xdr:rowOff>
    </xdr:to>
    <xdr:cxnSp macro="">
      <xdr:nvCxnSpPr>
        <xdr:cNvPr id="70" name="直線コネクタ 69"/>
        <xdr:cNvCxnSpPr/>
      </xdr:nvCxnSpPr>
      <xdr:spPr>
        <a:xfrm flipV="1">
          <a:off x="1130300" y="588422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5842</xdr:rowOff>
    </xdr:from>
    <xdr:to>
      <xdr:col>6</xdr:col>
      <xdr:colOff>561975</xdr:colOff>
      <xdr:row>34</xdr:row>
      <xdr:rowOff>107442</xdr:rowOff>
    </xdr:to>
    <xdr:sp macro="" textlink="">
      <xdr:nvSpPr>
        <xdr:cNvPr id="80" name="円/楕円 79"/>
        <xdr:cNvSpPr/>
      </xdr:nvSpPr>
      <xdr:spPr>
        <a:xfrm>
          <a:off x="4584700" y="58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28719</xdr:rowOff>
    </xdr:from>
    <xdr:ext cx="469744" cy="259045"/>
    <xdr:sp macro="" textlink="">
      <xdr:nvSpPr>
        <xdr:cNvPr id="81" name="議会費該当値テキスト"/>
        <xdr:cNvSpPr txBox="1"/>
      </xdr:nvSpPr>
      <xdr:spPr>
        <a:xfrm>
          <a:off x="4686300" y="56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81661</xdr:rowOff>
    </xdr:from>
    <xdr:to>
      <xdr:col>5</xdr:col>
      <xdr:colOff>409575</xdr:colOff>
      <xdr:row>35</xdr:row>
      <xdr:rowOff>11811</xdr:rowOff>
    </xdr:to>
    <xdr:sp macro="" textlink="">
      <xdr:nvSpPr>
        <xdr:cNvPr id="82" name="円/楕円 81"/>
        <xdr:cNvSpPr/>
      </xdr:nvSpPr>
      <xdr:spPr>
        <a:xfrm>
          <a:off x="3746500" y="59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28338</xdr:rowOff>
    </xdr:from>
    <xdr:ext cx="469744" cy="259045"/>
    <xdr:sp macro="" textlink="">
      <xdr:nvSpPr>
        <xdr:cNvPr id="83" name="テキスト ボックス 82"/>
        <xdr:cNvSpPr txBox="1"/>
      </xdr:nvSpPr>
      <xdr:spPr>
        <a:xfrm>
          <a:off x="3562427"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42228</xdr:rowOff>
    </xdr:from>
    <xdr:to>
      <xdr:col>4</xdr:col>
      <xdr:colOff>206375</xdr:colOff>
      <xdr:row>34</xdr:row>
      <xdr:rowOff>143828</xdr:rowOff>
    </xdr:to>
    <xdr:sp macro="" textlink="">
      <xdr:nvSpPr>
        <xdr:cNvPr id="84" name="円/楕円 83"/>
        <xdr:cNvSpPr/>
      </xdr:nvSpPr>
      <xdr:spPr>
        <a:xfrm>
          <a:off x="2857500" y="58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160355</xdr:rowOff>
    </xdr:from>
    <xdr:ext cx="469744" cy="259045"/>
    <xdr:sp macro="" textlink="">
      <xdr:nvSpPr>
        <xdr:cNvPr id="85" name="テキスト ボックス 84"/>
        <xdr:cNvSpPr txBox="1"/>
      </xdr:nvSpPr>
      <xdr:spPr>
        <a:xfrm>
          <a:off x="2673427" y="564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4128</xdr:rowOff>
    </xdr:from>
    <xdr:to>
      <xdr:col>3</xdr:col>
      <xdr:colOff>3175</xdr:colOff>
      <xdr:row>34</xdr:row>
      <xdr:rowOff>105728</xdr:rowOff>
    </xdr:to>
    <xdr:sp macro="" textlink="">
      <xdr:nvSpPr>
        <xdr:cNvPr id="86" name="円/楕円 85"/>
        <xdr:cNvSpPr/>
      </xdr:nvSpPr>
      <xdr:spPr>
        <a:xfrm>
          <a:off x="1968500" y="58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122255</xdr:rowOff>
    </xdr:from>
    <xdr:ext cx="469744" cy="259045"/>
    <xdr:sp macro="" textlink="">
      <xdr:nvSpPr>
        <xdr:cNvPr id="87" name="テキスト ボックス 86"/>
        <xdr:cNvSpPr txBox="1"/>
      </xdr:nvSpPr>
      <xdr:spPr>
        <a:xfrm>
          <a:off x="1784427" y="560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31559</xdr:rowOff>
    </xdr:from>
    <xdr:to>
      <xdr:col>1</xdr:col>
      <xdr:colOff>485775</xdr:colOff>
      <xdr:row>34</xdr:row>
      <xdr:rowOff>133159</xdr:rowOff>
    </xdr:to>
    <xdr:sp macro="" textlink="">
      <xdr:nvSpPr>
        <xdr:cNvPr id="88" name="円/楕円 87"/>
        <xdr:cNvSpPr/>
      </xdr:nvSpPr>
      <xdr:spPr>
        <a:xfrm>
          <a:off x="1079500" y="58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149686</xdr:rowOff>
    </xdr:from>
    <xdr:ext cx="469744" cy="259045"/>
    <xdr:sp macro="" textlink="">
      <xdr:nvSpPr>
        <xdr:cNvPr id="89" name="テキスト ボックス 88"/>
        <xdr:cNvSpPr txBox="1"/>
      </xdr:nvSpPr>
      <xdr:spPr>
        <a:xfrm>
          <a:off x="895427" y="563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125218</xdr:rowOff>
    </xdr:from>
    <xdr:to>
      <xdr:col>6</xdr:col>
      <xdr:colOff>510540</xdr:colOff>
      <xdr:row>58</xdr:row>
      <xdr:rowOff>132779</xdr:rowOff>
    </xdr:to>
    <xdr:cxnSp macro="">
      <xdr:nvCxnSpPr>
        <xdr:cNvPr id="113" name="直線コネクタ 112"/>
        <xdr:cNvCxnSpPr/>
      </xdr:nvCxnSpPr>
      <xdr:spPr>
        <a:xfrm flipV="1">
          <a:off x="4633595" y="9726418"/>
          <a:ext cx="1270" cy="350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136606</xdr:rowOff>
    </xdr:from>
    <xdr:ext cx="534377" cy="259045"/>
    <xdr:sp macro="" textlink="">
      <xdr:nvSpPr>
        <xdr:cNvPr id="114" name="総務費最小値テキスト"/>
        <xdr:cNvSpPr txBox="1"/>
      </xdr:nvSpPr>
      <xdr:spPr>
        <a:xfrm>
          <a:off x="4686300" y="100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58</xdr:row>
      <xdr:rowOff>132779</xdr:rowOff>
    </xdr:from>
    <xdr:to>
      <xdr:col>6</xdr:col>
      <xdr:colOff>600075</xdr:colOff>
      <xdr:row>58</xdr:row>
      <xdr:rowOff>132779</xdr:rowOff>
    </xdr:to>
    <xdr:cxnSp macro="">
      <xdr:nvCxnSpPr>
        <xdr:cNvPr id="115" name="直線コネクタ 114"/>
        <xdr:cNvCxnSpPr/>
      </xdr:nvCxnSpPr>
      <xdr:spPr>
        <a:xfrm>
          <a:off x="4546600" y="1007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71895</xdr:rowOff>
    </xdr:from>
    <xdr:ext cx="599010" cy="259045"/>
    <xdr:sp macro="" textlink="">
      <xdr:nvSpPr>
        <xdr:cNvPr id="116" name="総務費最大値テキスト"/>
        <xdr:cNvSpPr txBox="1"/>
      </xdr:nvSpPr>
      <xdr:spPr>
        <a:xfrm>
          <a:off x="4686300" y="950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56</xdr:row>
      <xdr:rowOff>125218</xdr:rowOff>
    </xdr:from>
    <xdr:to>
      <xdr:col>6</xdr:col>
      <xdr:colOff>600075</xdr:colOff>
      <xdr:row>56</xdr:row>
      <xdr:rowOff>125218</xdr:rowOff>
    </xdr:to>
    <xdr:cxnSp macro="">
      <xdr:nvCxnSpPr>
        <xdr:cNvPr id="117" name="直線コネクタ 116"/>
        <xdr:cNvCxnSpPr/>
      </xdr:nvCxnSpPr>
      <xdr:spPr>
        <a:xfrm>
          <a:off x="4546600" y="97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83358</xdr:rowOff>
    </xdr:from>
    <xdr:to>
      <xdr:col>6</xdr:col>
      <xdr:colOff>511175</xdr:colOff>
      <xdr:row>57</xdr:row>
      <xdr:rowOff>83861</xdr:rowOff>
    </xdr:to>
    <xdr:cxnSp macro="">
      <xdr:nvCxnSpPr>
        <xdr:cNvPr id="118" name="直線コネクタ 117"/>
        <xdr:cNvCxnSpPr/>
      </xdr:nvCxnSpPr>
      <xdr:spPr>
        <a:xfrm>
          <a:off x="3797300" y="9684558"/>
          <a:ext cx="838200" cy="17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149537</xdr:rowOff>
    </xdr:from>
    <xdr:ext cx="534377" cy="259045"/>
    <xdr:sp macro="" textlink="">
      <xdr:nvSpPr>
        <xdr:cNvPr id="119" name="総務費平均値テキスト"/>
        <xdr:cNvSpPr txBox="1"/>
      </xdr:nvSpPr>
      <xdr:spPr>
        <a:xfrm>
          <a:off x="4686300" y="9922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171110</xdr:rowOff>
    </xdr:from>
    <xdr:to>
      <xdr:col>6</xdr:col>
      <xdr:colOff>561975</xdr:colOff>
      <xdr:row>58</xdr:row>
      <xdr:rowOff>101260</xdr:rowOff>
    </xdr:to>
    <xdr:sp macro="" textlink="">
      <xdr:nvSpPr>
        <xdr:cNvPr id="120" name="フローチャート : 判断 119"/>
        <xdr:cNvSpPr/>
      </xdr:nvSpPr>
      <xdr:spPr>
        <a:xfrm>
          <a:off x="45847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83358</xdr:rowOff>
    </xdr:from>
    <xdr:to>
      <xdr:col>5</xdr:col>
      <xdr:colOff>358775</xdr:colOff>
      <xdr:row>57</xdr:row>
      <xdr:rowOff>20559</xdr:rowOff>
    </xdr:to>
    <xdr:cxnSp macro="">
      <xdr:nvCxnSpPr>
        <xdr:cNvPr id="121" name="直線コネクタ 120"/>
        <xdr:cNvCxnSpPr/>
      </xdr:nvCxnSpPr>
      <xdr:spPr>
        <a:xfrm flipV="1">
          <a:off x="2908300" y="9684558"/>
          <a:ext cx="889000" cy="10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23781</xdr:rowOff>
    </xdr:from>
    <xdr:to>
      <xdr:col>5</xdr:col>
      <xdr:colOff>409575</xdr:colOff>
      <xdr:row>58</xdr:row>
      <xdr:rowOff>125381</xdr:rowOff>
    </xdr:to>
    <xdr:sp macro="" textlink="">
      <xdr:nvSpPr>
        <xdr:cNvPr id="122" name="フローチャート : 判断 121"/>
        <xdr:cNvSpPr/>
      </xdr:nvSpPr>
      <xdr:spPr>
        <a:xfrm>
          <a:off x="3746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116508</xdr:rowOff>
    </xdr:from>
    <xdr:ext cx="534377" cy="259045"/>
    <xdr:sp macro="" textlink="">
      <xdr:nvSpPr>
        <xdr:cNvPr id="123" name="テキスト ボックス 122"/>
        <xdr:cNvSpPr txBox="1"/>
      </xdr:nvSpPr>
      <xdr:spPr>
        <a:xfrm>
          <a:off x="3530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141706</xdr:rowOff>
    </xdr:from>
    <xdr:to>
      <xdr:col>4</xdr:col>
      <xdr:colOff>155575</xdr:colOff>
      <xdr:row>57</xdr:row>
      <xdr:rowOff>20559</xdr:rowOff>
    </xdr:to>
    <xdr:cxnSp macro="">
      <xdr:nvCxnSpPr>
        <xdr:cNvPr id="124" name="直線コネクタ 123"/>
        <xdr:cNvCxnSpPr/>
      </xdr:nvCxnSpPr>
      <xdr:spPr>
        <a:xfrm>
          <a:off x="2019300" y="8885656"/>
          <a:ext cx="889000" cy="90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17665</xdr:rowOff>
    </xdr:from>
    <xdr:to>
      <xdr:col>4</xdr:col>
      <xdr:colOff>206375</xdr:colOff>
      <xdr:row>58</xdr:row>
      <xdr:rowOff>119265</xdr:rowOff>
    </xdr:to>
    <xdr:sp macro="" textlink="">
      <xdr:nvSpPr>
        <xdr:cNvPr id="125" name="フローチャート : 判断 124"/>
        <xdr:cNvSpPr/>
      </xdr:nvSpPr>
      <xdr:spPr>
        <a:xfrm>
          <a:off x="2857500" y="996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110392</xdr:rowOff>
    </xdr:from>
    <xdr:ext cx="534377" cy="259045"/>
    <xdr:sp macro="" textlink="">
      <xdr:nvSpPr>
        <xdr:cNvPr id="126" name="テキスト ボックス 125"/>
        <xdr:cNvSpPr txBox="1"/>
      </xdr:nvSpPr>
      <xdr:spPr>
        <a:xfrm>
          <a:off x="2641111" y="1005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141706</xdr:rowOff>
    </xdr:from>
    <xdr:to>
      <xdr:col>2</xdr:col>
      <xdr:colOff>638175</xdr:colOff>
      <xdr:row>53</xdr:row>
      <xdr:rowOff>72288</xdr:rowOff>
    </xdr:to>
    <xdr:cxnSp macro="">
      <xdr:nvCxnSpPr>
        <xdr:cNvPr id="127" name="直線コネクタ 126"/>
        <xdr:cNvCxnSpPr/>
      </xdr:nvCxnSpPr>
      <xdr:spPr>
        <a:xfrm flipV="1">
          <a:off x="1130300" y="8885656"/>
          <a:ext cx="889000" cy="2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16190</xdr:rowOff>
    </xdr:from>
    <xdr:to>
      <xdr:col>3</xdr:col>
      <xdr:colOff>3175</xdr:colOff>
      <xdr:row>58</xdr:row>
      <xdr:rowOff>117790</xdr:rowOff>
    </xdr:to>
    <xdr:sp macro="" textlink="">
      <xdr:nvSpPr>
        <xdr:cNvPr id="128" name="フローチャート : 判断 127"/>
        <xdr:cNvSpPr/>
      </xdr:nvSpPr>
      <xdr:spPr>
        <a:xfrm>
          <a:off x="1968500" y="996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108917</xdr:rowOff>
    </xdr:from>
    <xdr:ext cx="534377" cy="259045"/>
    <xdr:sp macro="" textlink="">
      <xdr:nvSpPr>
        <xdr:cNvPr id="129" name="テキスト ボックス 128"/>
        <xdr:cNvSpPr txBox="1"/>
      </xdr:nvSpPr>
      <xdr:spPr>
        <a:xfrm>
          <a:off x="1752111" y="1005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13654</xdr:rowOff>
    </xdr:from>
    <xdr:to>
      <xdr:col>1</xdr:col>
      <xdr:colOff>485775</xdr:colOff>
      <xdr:row>58</xdr:row>
      <xdr:rowOff>115254</xdr:rowOff>
    </xdr:to>
    <xdr:sp macro="" textlink="">
      <xdr:nvSpPr>
        <xdr:cNvPr id="130" name="フローチャート : 判断 129"/>
        <xdr:cNvSpPr/>
      </xdr:nvSpPr>
      <xdr:spPr>
        <a:xfrm>
          <a:off x="1079500" y="995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106381</xdr:rowOff>
    </xdr:from>
    <xdr:ext cx="534377" cy="259045"/>
    <xdr:sp macro="" textlink="">
      <xdr:nvSpPr>
        <xdr:cNvPr id="131" name="テキスト ボックス 130"/>
        <xdr:cNvSpPr txBox="1"/>
      </xdr:nvSpPr>
      <xdr:spPr>
        <a:xfrm>
          <a:off x="863111" y="100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33061</xdr:rowOff>
    </xdr:from>
    <xdr:to>
      <xdr:col>6</xdr:col>
      <xdr:colOff>561975</xdr:colOff>
      <xdr:row>57</xdr:row>
      <xdr:rowOff>134661</xdr:rowOff>
    </xdr:to>
    <xdr:sp macro="" textlink="">
      <xdr:nvSpPr>
        <xdr:cNvPr id="137" name="円/楕円 136"/>
        <xdr:cNvSpPr/>
      </xdr:nvSpPr>
      <xdr:spPr>
        <a:xfrm>
          <a:off x="4584700" y="98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55938</xdr:rowOff>
    </xdr:from>
    <xdr:ext cx="599010" cy="259045"/>
    <xdr:sp macro="" textlink="">
      <xdr:nvSpPr>
        <xdr:cNvPr id="138" name="総務費該当値テキスト"/>
        <xdr:cNvSpPr txBox="1"/>
      </xdr:nvSpPr>
      <xdr:spPr>
        <a:xfrm>
          <a:off x="4686300" y="965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32558</xdr:rowOff>
    </xdr:from>
    <xdr:to>
      <xdr:col>5</xdr:col>
      <xdr:colOff>409575</xdr:colOff>
      <xdr:row>56</xdr:row>
      <xdr:rowOff>134158</xdr:rowOff>
    </xdr:to>
    <xdr:sp macro="" textlink="">
      <xdr:nvSpPr>
        <xdr:cNvPr id="139" name="円/楕円 138"/>
        <xdr:cNvSpPr/>
      </xdr:nvSpPr>
      <xdr:spPr>
        <a:xfrm>
          <a:off x="3746500" y="963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150685</xdr:rowOff>
    </xdr:from>
    <xdr:ext cx="599010" cy="259045"/>
    <xdr:sp macro="" textlink="">
      <xdr:nvSpPr>
        <xdr:cNvPr id="140" name="テキスト ボックス 139"/>
        <xdr:cNvSpPr txBox="1"/>
      </xdr:nvSpPr>
      <xdr:spPr>
        <a:xfrm>
          <a:off x="3497794" y="940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249,576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141209</xdr:rowOff>
    </xdr:from>
    <xdr:to>
      <xdr:col>4</xdr:col>
      <xdr:colOff>206375</xdr:colOff>
      <xdr:row>57</xdr:row>
      <xdr:rowOff>71359</xdr:rowOff>
    </xdr:to>
    <xdr:sp macro="" textlink="">
      <xdr:nvSpPr>
        <xdr:cNvPr id="141" name="円/楕円 140"/>
        <xdr:cNvSpPr/>
      </xdr:nvSpPr>
      <xdr:spPr>
        <a:xfrm>
          <a:off x="2857500" y="97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87886</xdr:rowOff>
    </xdr:from>
    <xdr:ext cx="599010" cy="259045"/>
    <xdr:sp macro="" textlink="">
      <xdr:nvSpPr>
        <xdr:cNvPr id="142" name="テキスト ボックス 141"/>
        <xdr:cNvSpPr txBox="1"/>
      </xdr:nvSpPr>
      <xdr:spPr>
        <a:xfrm>
          <a:off x="2608794" y="951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192,541</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90906</xdr:rowOff>
    </xdr:from>
    <xdr:to>
      <xdr:col>3</xdr:col>
      <xdr:colOff>3175</xdr:colOff>
      <xdr:row>52</xdr:row>
      <xdr:rowOff>21056</xdr:rowOff>
    </xdr:to>
    <xdr:sp macro="" textlink="">
      <xdr:nvSpPr>
        <xdr:cNvPr id="143" name="円/楕円 142"/>
        <xdr:cNvSpPr/>
      </xdr:nvSpPr>
      <xdr:spPr>
        <a:xfrm>
          <a:off x="1968500" y="883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37583</xdr:rowOff>
    </xdr:from>
    <xdr:ext cx="599010" cy="259045"/>
    <xdr:sp macro="" textlink="">
      <xdr:nvSpPr>
        <xdr:cNvPr id="144" name="テキスト ボックス 143"/>
        <xdr:cNvSpPr txBox="1"/>
      </xdr:nvSpPr>
      <xdr:spPr>
        <a:xfrm>
          <a:off x="1719794" y="861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668,947</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21488</xdr:rowOff>
    </xdr:from>
    <xdr:to>
      <xdr:col>1</xdr:col>
      <xdr:colOff>485775</xdr:colOff>
      <xdr:row>53</xdr:row>
      <xdr:rowOff>123088</xdr:rowOff>
    </xdr:to>
    <xdr:sp macro="" textlink="">
      <xdr:nvSpPr>
        <xdr:cNvPr id="145" name="円/楕円 144"/>
        <xdr:cNvSpPr/>
      </xdr:nvSpPr>
      <xdr:spPr>
        <a:xfrm>
          <a:off x="1079500" y="91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139615</xdr:rowOff>
    </xdr:from>
    <xdr:ext cx="599010" cy="259045"/>
    <xdr:sp macro="" textlink="">
      <xdr:nvSpPr>
        <xdr:cNvPr id="146" name="テキスト ボックス 145"/>
        <xdr:cNvSpPr txBox="1"/>
      </xdr:nvSpPr>
      <xdr:spPr>
        <a:xfrm>
          <a:off x="830794" y="88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75</xdr:row>
      <xdr:rowOff>90839</xdr:rowOff>
    </xdr:from>
    <xdr:to>
      <xdr:col>6</xdr:col>
      <xdr:colOff>510540</xdr:colOff>
      <xdr:row>78</xdr:row>
      <xdr:rowOff>99997</xdr:rowOff>
    </xdr:to>
    <xdr:cxnSp macro="">
      <xdr:nvCxnSpPr>
        <xdr:cNvPr id="169" name="直線コネクタ 168"/>
        <xdr:cNvCxnSpPr/>
      </xdr:nvCxnSpPr>
      <xdr:spPr>
        <a:xfrm flipV="1">
          <a:off x="4633595" y="12949589"/>
          <a:ext cx="1270" cy="523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103824</xdr:rowOff>
    </xdr:from>
    <xdr:ext cx="599010" cy="259045"/>
    <xdr:sp macro="" textlink="">
      <xdr:nvSpPr>
        <xdr:cNvPr id="170" name="民生費最小値テキスト"/>
        <xdr:cNvSpPr txBox="1"/>
      </xdr:nvSpPr>
      <xdr:spPr>
        <a:xfrm>
          <a:off x="4686300" y="1347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99997</xdr:rowOff>
    </xdr:from>
    <xdr:to>
      <xdr:col>6</xdr:col>
      <xdr:colOff>600075</xdr:colOff>
      <xdr:row>78</xdr:row>
      <xdr:rowOff>99997</xdr:rowOff>
    </xdr:to>
    <xdr:cxnSp macro="">
      <xdr:nvCxnSpPr>
        <xdr:cNvPr id="171" name="直線コネクタ 170"/>
        <xdr:cNvCxnSpPr/>
      </xdr:nvCxnSpPr>
      <xdr:spPr>
        <a:xfrm>
          <a:off x="4546600" y="134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37516</xdr:rowOff>
    </xdr:from>
    <xdr:ext cx="599010" cy="259045"/>
    <xdr:sp macro="" textlink="">
      <xdr:nvSpPr>
        <xdr:cNvPr id="172" name="民生費最大値テキスト"/>
        <xdr:cNvSpPr txBox="1"/>
      </xdr:nvSpPr>
      <xdr:spPr>
        <a:xfrm>
          <a:off x="4686300" y="1272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75</xdr:row>
      <xdr:rowOff>90839</xdr:rowOff>
    </xdr:from>
    <xdr:to>
      <xdr:col>6</xdr:col>
      <xdr:colOff>600075</xdr:colOff>
      <xdr:row>75</xdr:row>
      <xdr:rowOff>90839</xdr:rowOff>
    </xdr:to>
    <xdr:cxnSp macro="">
      <xdr:nvCxnSpPr>
        <xdr:cNvPr id="173" name="直線コネクタ 172"/>
        <xdr:cNvCxnSpPr/>
      </xdr:nvCxnSpPr>
      <xdr:spPr>
        <a:xfrm>
          <a:off x="4546600" y="1294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120772</xdr:rowOff>
    </xdr:from>
    <xdr:to>
      <xdr:col>6</xdr:col>
      <xdr:colOff>511175</xdr:colOff>
      <xdr:row>77</xdr:row>
      <xdr:rowOff>61331</xdr:rowOff>
    </xdr:to>
    <xdr:cxnSp macro="">
      <xdr:nvCxnSpPr>
        <xdr:cNvPr id="174" name="直線コネクタ 173"/>
        <xdr:cNvCxnSpPr/>
      </xdr:nvCxnSpPr>
      <xdr:spPr>
        <a:xfrm>
          <a:off x="3797300" y="12808072"/>
          <a:ext cx="838200" cy="45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21682</xdr:rowOff>
    </xdr:from>
    <xdr:ext cx="599010" cy="259045"/>
    <xdr:sp macro="" textlink="">
      <xdr:nvSpPr>
        <xdr:cNvPr id="175" name="民生費平均値テキスト"/>
        <xdr:cNvSpPr txBox="1"/>
      </xdr:nvSpPr>
      <xdr:spPr>
        <a:xfrm>
          <a:off x="4686300" y="130518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170255</xdr:rowOff>
    </xdr:from>
    <xdr:to>
      <xdr:col>6</xdr:col>
      <xdr:colOff>561975</xdr:colOff>
      <xdr:row>77</xdr:row>
      <xdr:rowOff>100405</xdr:rowOff>
    </xdr:to>
    <xdr:sp macro="" textlink="">
      <xdr:nvSpPr>
        <xdr:cNvPr id="176" name="フローチャート : 判断 175"/>
        <xdr:cNvSpPr/>
      </xdr:nvSpPr>
      <xdr:spPr>
        <a:xfrm>
          <a:off x="45847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9814</xdr:rowOff>
    </xdr:from>
    <xdr:to>
      <xdr:col>5</xdr:col>
      <xdr:colOff>358775</xdr:colOff>
      <xdr:row>74</xdr:row>
      <xdr:rowOff>120772</xdr:rowOff>
    </xdr:to>
    <xdr:cxnSp macro="">
      <xdr:nvCxnSpPr>
        <xdr:cNvPr id="177" name="直線コネクタ 176"/>
        <xdr:cNvCxnSpPr/>
      </xdr:nvCxnSpPr>
      <xdr:spPr>
        <a:xfrm>
          <a:off x="2908300" y="12354214"/>
          <a:ext cx="889000" cy="4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27251</xdr:rowOff>
    </xdr:from>
    <xdr:to>
      <xdr:col>5</xdr:col>
      <xdr:colOff>409575</xdr:colOff>
      <xdr:row>77</xdr:row>
      <xdr:rowOff>128851</xdr:rowOff>
    </xdr:to>
    <xdr:sp macro="" textlink="">
      <xdr:nvSpPr>
        <xdr:cNvPr id="178" name="フローチャート : 判断 177"/>
        <xdr:cNvSpPr/>
      </xdr:nvSpPr>
      <xdr:spPr>
        <a:xfrm>
          <a:off x="3746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119978</xdr:rowOff>
    </xdr:from>
    <xdr:ext cx="599010" cy="259045"/>
    <xdr:sp macro="" textlink="">
      <xdr:nvSpPr>
        <xdr:cNvPr id="179" name="テキスト ボックス 178"/>
        <xdr:cNvSpPr txBox="1"/>
      </xdr:nvSpPr>
      <xdr:spPr>
        <a:xfrm>
          <a:off x="3497794"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9814</xdr:rowOff>
    </xdr:from>
    <xdr:to>
      <xdr:col>4</xdr:col>
      <xdr:colOff>155575</xdr:colOff>
      <xdr:row>74</xdr:row>
      <xdr:rowOff>123327</xdr:rowOff>
    </xdr:to>
    <xdr:cxnSp macro="">
      <xdr:nvCxnSpPr>
        <xdr:cNvPr id="180" name="直線コネクタ 179"/>
        <xdr:cNvCxnSpPr/>
      </xdr:nvCxnSpPr>
      <xdr:spPr>
        <a:xfrm flipV="1">
          <a:off x="2019300" y="12354214"/>
          <a:ext cx="889000" cy="45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62661</xdr:rowOff>
    </xdr:from>
    <xdr:to>
      <xdr:col>4</xdr:col>
      <xdr:colOff>206375</xdr:colOff>
      <xdr:row>77</xdr:row>
      <xdr:rowOff>164261</xdr:rowOff>
    </xdr:to>
    <xdr:sp macro="" textlink="">
      <xdr:nvSpPr>
        <xdr:cNvPr id="181" name="フローチャート : 判断 180"/>
        <xdr:cNvSpPr/>
      </xdr:nvSpPr>
      <xdr:spPr>
        <a:xfrm>
          <a:off x="2857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155388</xdr:rowOff>
    </xdr:from>
    <xdr:ext cx="599010" cy="259045"/>
    <xdr:sp macro="" textlink="">
      <xdr:nvSpPr>
        <xdr:cNvPr id="182" name="テキスト ボックス 181"/>
        <xdr:cNvSpPr txBox="1"/>
      </xdr:nvSpPr>
      <xdr:spPr>
        <a:xfrm>
          <a:off x="2608794" y="133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64344</xdr:rowOff>
    </xdr:from>
    <xdr:to>
      <xdr:col>2</xdr:col>
      <xdr:colOff>638175</xdr:colOff>
      <xdr:row>74</xdr:row>
      <xdr:rowOff>123327</xdr:rowOff>
    </xdr:to>
    <xdr:cxnSp macro="">
      <xdr:nvCxnSpPr>
        <xdr:cNvPr id="183" name="直線コネクタ 182"/>
        <xdr:cNvCxnSpPr/>
      </xdr:nvCxnSpPr>
      <xdr:spPr>
        <a:xfrm>
          <a:off x="1130300" y="12580194"/>
          <a:ext cx="889000" cy="23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99338</xdr:rowOff>
    </xdr:from>
    <xdr:to>
      <xdr:col>3</xdr:col>
      <xdr:colOff>3175</xdr:colOff>
      <xdr:row>78</xdr:row>
      <xdr:rowOff>29488</xdr:rowOff>
    </xdr:to>
    <xdr:sp macro="" textlink="">
      <xdr:nvSpPr>
        <xdr:cNvPr id="184" name="フローチャート : 判断 183"/>
        <xdr:cNvSpPr/>
      </xdr:nvSpPr>
      <xdr:spPr>
        <a:xfrm>
          <a:off x="1968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20615</xdr:rowOff>
    </xdr:from>
    <xdr:ext cx="599010" cy="259045"/>
    <xdr:sp macro="" textlink="">
      <xdr:nvSpPr>
        <xdr:cNvPr id="185" name="テキスト ボックス 184"/>
        <xdr:cNvSpPr txBox="1"/>
      </xdr:nvSpPr>
      <xdr:spPr>
        <a:xfrm>
          <a:off x="1719794" y="133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94729</xdr:rowOff>
    </xdr:from>
    <xdr:to>
      <xdr:col>1</xdr:col>
      <xdr:colOff>485775</xdr:colOff>
      <xdr:row>78</xdr:row>
      <xdr:rowOff>24879</xdr:rowOff>
    </xdr:to>
    <xdr:sp macro="" textlink="">
      <xdr:nvSpPr>
        <xdr:cNvPr id="186" name="フローチャート : 判断 185"/>
        <xdr:cNvSpPr/>
      </xdr:nvSpPr>
      <xdr:spPr>
        <a:xfrm>
          <a:off x="1079500" y="1329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16006</xdr:rowOff>
    </xdr:from>
    <xdr:ext cx="599010" cy="259045"/>
    <xdr:sp macro="" textlink="">
      <xdr:nvSpPr>
        <xdr:cNvPr id="187" name="テキスト ボックス 186"/>
        <xdr:cNvSpPr txBox="1"/>
      </xdr:nvSpPr>
      <xdr:spPr>
        <a:xfrm>
          <a:off x="830794" y="1338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10531</xdr:rowOff>
    </xdr:from>
    <xdr:to>
      <xdr:col>6</xdr:col>
      <xdr:colOff>561975</xdr:colOff>
      <xdr:row>77</xdr:row>
      <xdr:rowOff>112131</xdr:rowOff>
    </xdr:to>
    <xdr:sp macro="" textlink="">
      <xdr:nvSpPr>
        <xdr:cNvPr id="193" name="円/楕円 192"/>
        <xdr:cNvSpPr/>
      </xdr:nvSpPr>
      <xdr:spPr>
        <a:xfrm>
          <a:off x="4584700" y="1321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160408</xdr:rowOff>
    </xdr:from>
    <xdr:ext cx="599010" cy="259045"/>
    <xdr:sp macro="" textlink="">
      <xdr:nvSpPr>
        <xdr:cNvPr id="194" name="民生費該当値テキスト"/>
        <xdr:cNvSpPr txBox="1"/>
      </xdr:nvSpPr>
      <xdr:spPr>
        <a:xfrm>
          <a:off x="4686300" y="1319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154,641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69972</xdr:rowOff>
    </xdr:from>
    <xdr:to>
      <xdr:col>5</xdr:col>
      <xdr:colOff>409575</xdr:colOff>
      <xdr:row>75</xdr:row>
      <xdr:rowOff>122</xdr:rowOff>
    </xdr:to>
    <xdr:sp macro="" textlink="">
      <xdr:nvSpPr>
        <xdr:cNvPr id="195" name="円/楕円 194"/>
        <xdr:cNvSpPr/>
      </xdr:nvSpPr>
      <xdr:spPr>
        <a:xfrm>
          <a:off x="3746500" y="1275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16649</xdr:rowOff>
    </xdr:from>
    <xdr:ext cx="599010" cy="259045"/>
    <xdr:sp macro="" textlink="">
      <xdr:nvSpPr>
        <xdr:cNvPr id="196" name="テキスト ボックス 195"/>
        <xdr:cNvSpPr txBox="1"/>
      </xdr:nvSpPr>
      <xdr:spPr>
        <a:xfrm>
          <a:off x="3497794" y="1253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254,140</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130464</xdr:rowOff>
    </xdr:from>
    <xdr:to>
      <xdr:col>4</xdr:col>
      <xdr:colOff>206375</xdr:colOff>
      <xdr:row>72</xdr:row>
      <xdr:rowOff>60614</xdr:rowOff>
    </xdr:to>
    <xdr:sp macro="" textlink="">
      <xdr:nvSpPr>
        <xdr:cNvPr id="197" name="円/楕円 196"/>
        <xdr:cNvSpPr/>
      </xdr:nvSpPr>
      <xdr:spPr>
        <a:xfrm>
          <a:off x="2857500" y="123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77141</xdr:rowOff>
    </xdr:from>
    <xdr:ext cx="599010" cy="259045"/>
    <xdr:sp macro="" textlink="">
      <xdr:nvSpPr>
        <xdr:cNvPr id="198" name="テキスト ボックス 197"/>
        <xdr:cNvSpPr txBox="1"/>
      </xdr:nvSpPr>
      <xdr:spPr>
        <a:xfrm>
          <a:off x="2608794" y="1207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353,409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72527</xdr:rowOff>
    </xdr:from>
    <xdr:to>
      <xdr:col>3</xdr:col>
      <xdr:colOff>3175</xdr:colOff>
      <xdr:row>75</xdr:row>
      <xdr:rowOff>2677</xdr:rowOff>
    </xdr:to>
    <xdr:sp macro="" textlink="">
      <xdr:nvSpPr>
        <xdr:cNvPr id="199" name="円/楕円 198"/>
        <xdr:cNvSpPr/>
      </xdr:nvSpPr>
      <xdr:spPr>
        <a:xfrm>
          <a:off x="1968500" y="1275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19204</xdr:rowOff>
    </xdr:from>
    <xdr:ext cx="599010" cy="259045"/>
    <xdr:sp macro="" textlink="">
      <xdr:nvSpPr>
        <xdr:cNvPr id="200" name="テキスト ボックス 199"/>
        <xdr:cNvSpPr txBox="1"/>
      </xdr:nvSpPr>
      <xdr:spPr>
        <a:xfrm>
          <a:off x="1719794" y="1253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253,581</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13544</xdr:rowOff>
    </xdr:from>
    <xdr:to>
      <xdr:col>1</xdr:col>
      <xdr:colOff>485775</xdr:colOff>
      <xdr:row>73</xdr:row>
      <xdr:rowOff>115144</xdr:rowOff>
    </xdr:to>
    <xdr:sp macro="" textlink="">
      <xdr:nvSpPr>
        <xdr:cNvPr id="201" name="円/楕円 200"/>
        <xdr:cNvSpPr/>
      </xdr:nvSpPr>
      <xdr:spPr>
        <a:xfrm>
          <a:off x="1079500" y="125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131671</xdr:rowOff>
    </xdr:from>
    <xdr:ext cx="599010" cy="259045"/>
    <xdr:sp macro="" textlink="">
      <xdr:nvSpPr>
        <xdr:cNvPr id="202" name="テキスト ボックス 201"/>
        <xdr:cNvSpPr txBox="1"/>
      </xdr:nvSpPr>
      <xdr:spPr>
        <a:xfrm>
          <a:off x="830794" y="1230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29" name="直線コネクタ 228"/>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0"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1" name="直線コネクタ 230"/>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2"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3" name="直線コネクタ 232"/>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98454</xdr:rowOff>
    </xdr:from>
    <xdr:to>
      <xdr:col>6</xdr:col>
      <xdr:colOff>511175</xdr:colOff>
      <xdr:row>95</xdr:row>
      <xdr:rowOff>66565</xdr:rowOff>
    </xdr:to>
    <xdr:cxnSp macro="">
      <xdr:nvCxnSpPr>
        <xdr:cNvPr id="234" name="直線コネクタ 233"/>
        <xdr:cNvCxnSpPr/>
      </xdr:nvCxnSpPr>
      <xdr:spPr>
        <a:xfrm flipV="1">
          <a:off x="3797300" y="16214754"/>
          <a:ext cx="838200" cy="13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35"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36" name="フローチャート : 判断 235"/>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160486</xdr:rowOff>
    </xdr:from>
    <xdr:to>
      <xdr:col>5</xdr:col>
      <xdr:colOff>358775</xdr:colOff>
      <xdr:row>95</xdr:row>
      <xdr:rowOff>66565</xdr:rowOff>
    </xdr:to>
    <xdr:cxnSp macro="">
      <xdr:nvCxnSpPr>
        <xdr:cNvPr id="237" name="直線コネクタ 236"/>
        <xdr:cNvCxnSpPr/>
      </xdr:nvCxnSpPr>
      <xdr:spPr>
        <a:xfrm>
          <a:off x="2908300" y="16276786"/>
          <a:ext cx="889000" cy="7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38" name="フローチャート : 判断 237"/>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39" name="テキスト ボックス 238"/>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52015</xdr:rowOff>
    </xdr:from>
    <xdr:to>
      <xdr:col>4</xdr:col>
      <xdr:colOff>155575</xdr:colOff>
      <xdr:row>94</xdr:row>
      <xdr:rowOff>160486</xdr:rowOff>
    </xdr:to>
    <xdr:cxnSp macro="">
      <xdr:nvCxnSpPr>
        <xdr:cNvPr id="240" name="直線コネクタ 239"/>
        <xdr:cNvCxnSpPr/>
      </xdr:nvCxnSpPr>
      <xdr:spPr>
        <a:xfrm>
          <a:off x="2019300" y="15653965"/>
          <a:ext cx="889000" cy="6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1" name="フローチャート : 判断 240"/>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2" name="テキスト ボックス 241"/>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52015</xdr:rowOff>
    </xdr:from>
    <xdr:to>
      <xdr:col>2</xdr:col>
      <xdr:colOff>638175</xdr:colOff>
      <xdr:row>96</xdr:row>
      <xdr:rowOff>67478</xdr:rowOff>
    </xdr:to>
    <xdr:cxnSp macro="">
      <xdr:nvCxnSpPr>
        <xdr:cNvPr id="243" name="直線コネクタ 242"/>
        <xdr:cNvCxnSpPr/>
      </xdr:nvCxnSpPr>
      <xdr:spPr>
        <a:xfrm flipV="1">
          <a:off x="1130300" y="15653965"/>
          <a:ext cx="889000" cy="87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4" name="フローチャート : 判断 243"/>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45" name="テキスト ボックス 244"/>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46" name="フローチャート : 判断 245"/>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47" name="テキスト ボックス 246"/>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47654</xdr:rowOff>
    </xdr:from>
    <xdr:to>
      <xdr:col>6</xdr:col>
      <xdr:colOff>561975</xdr:colOff>
      <xdr:row>94</xdr:row>
      <xdr:rowOff>149254</xdr:rowOff>
    </xdr:to>
    <xdr:sp macro="" textlink="">
      <xdr:nvSpPr>
        <xdr:cNvPr id="253" name="円/楕円 252"/>
        <xdr:cNvSpPr/>
      </xdr:nvSpPr>
      <xdr:spPr>
        <a:xfrm>
          <a:off x="4584700" y="161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70531</xdr:rowOff>
    </xdr:from>
    <xdr:ext cx="534377" cy="259045"/>
    <xdr:sp macro="" textlink="">
      <xdr:nvSpPr>
        <xdr:cNvPr id="254" name="衛生費該当値テキスト"/>
        <xdr:cNvSpPr txBox="1"/>
      </xdr:nvSpPr>
      <xdr:spPr>
        <a:xfrm>
          <a:off x="4686300" y="160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72,526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15765</xdr:rowOff>
    </xdr:from>
    <xdr:to>
      <xdr:col>5</xdr:col>
      <xdr:colOff>409575</xdr:colOff>
      <xdr:row>95</xdr:row>
      <xdr:rowOff>117365</xdr:rowOff>
    </xdr:to>
    <xdr:sp macro="" textlink="">
      <xdr:nvSpPr>
        <xdr:cNvPr id="255" name="円/楕円 254"/>
        <xdr:cNvSpPr/>
      </xdr:nvSpPr>
      <xdr:spPr>
        <a:xfrm>
          <a:off x="3746500" y="163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133892</xdr:rowOff>
    </xdr:from>
    <xdr:ext cx="534377" cy="259045"/>
    <xdr:sp macro="" textlink="">
      <xdr:nvSpPr>
        <xdr:cNvPr id="256" name="テキスト ボックス 255"/>
        <xdr:cNvSpPr txBox="1"/>
      </xdr:nvSpPr>
      <xdr:spPr>
        <a:xfrm>
          <a:off x="3530111" y="1607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63,979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109686</xdr:rowOff>
    </xdr:from>
    <xdr:to>
      <xdr:col>4</xdr:col>
      <xdr:colOff>206375</xdr:colOff>
      <xdr:row>95</xdr:row>
      <xdr:rowOff>39836</xdr:rowOff>
    </xdr:to>
    <xdr:sp macro="" textlink="">
      <xdr:nvSpPr>
        <xdr:cNvPr id="257" name="円/楕円 256"/>
        <xdr:cNvSpPr/>
      </xdr:nvSpPr>
      <xdr:spPr>
        <a:xfrm>
          <a:off x="2857500" y="162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56363</xdr:rowOff>
    </xdr:from>
    <xdr:ext cx="534377" cy="259045"/>
    <xdr:sp macro="" textlink="">
      <xdr:nvSpPr>
        <xdr:cNvPr id="258" name="テキスト ボックス 257"/>
        <xdr:cNvSpPr txBox="1"/>
      </xdr:nvSpPr>
      <xdr:spPr>
        <a:xfrm>
          <a:off x="2641111" y="1600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68,727</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1215</xdr:rowOff>
    </xdr:from>
    <xdr:to>
      <xdr:col>3</xdr:col>
      <xdr:colOff>3175</xdr:colOff>
      <xdr:row>91</xdr:row>
      <xdr:rowOff>102815</xdr:rowOff>
    </xdr:to>
    <xdr:sp macro="" textlink="">
      <xdr:nvSpPr>
        <xdr:cNvPr id="259" name="円/楕円 258"/>
        <xdr:cNvSpPr/>
      </xdr:nvSpPr>
      <xdr:spPr>
        <a:xfrm>
          <a:off x="1968500" y="156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119342</xdr:rowOff>
    </xdr:from>
    <xdr:ext cx="599010" cy="259045"/>
    <xdr:sp macro="" textlink="">
      <xdr:nvSpPr>
        <xdr:cNvPr id="260" name="テキスト ボックス 259"/>
        <xdr:cNvSpPr txBox="1"/>
      </xdr:nvSpPr>
      <xdr:spPr>
        <a:xfrm>
          <a:off x="1719794" y="1537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106,870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16678</xdr:rowOff>
    </xdr:from>
    <xdr:to>
      <xdr:col>1</xdr:col>
      <xdr:colOff>485775</xdr:colOff>
      <xdr:row>96</xdr:row>
      <xdr:rowOff>118278</xdr:rowOff>
    </xdr:to>
    <xdr:sp macro="" textlink="">
      <xdr:nvSpPr>
        <xdr:cNvPr id="261" name="円/楕円 260"/>
        <xdr:cNvSpPr/>
      </xdr:nvSpPr>
      <xdr:spPr>
        <a:xfrm>
          <a:off x="1079500" y="1647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134805</xdr:rowOff>
    </xdr:from>
    <xdr:ext cx="534377" cy="259045"/>
    <xdr:sp macro="" textlink="">
      <xdr:nvSpPr>
        <xdr:cNvPr id="262" name="テキスト ボックス 261"/>
        <xdr:cNvSpPr txBox="1"/>
      </xdr:nvSpPr>
      <xdr:spPr>
        <a:xfrm>
          <a:off x="863111" y="1625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86" name="直線コネクタ 285"/>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89"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0" name="直線コネクタ 289"/>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87693</xdr:rowOff>
    </xdr:from>
    <xdr:to>
      <xdr:col>15</xdr:col>
      <xdr:colOff>180975</xdr:colOff>
      <xdr:row>34</xdr:row>
      <xdr:rowOff>55118</xdr:rowOff>
    </xdr:to>
    <xdr:cxnSp macro="">
      <xdr:nvCxnSpPr>
        <xdr:cNvPr id="291" name="直線コネクタ 290"/>
        <xdr:cNvCxnSpPr/>
      </xdr:nvCxnSpPr>
      <xdr:spPr>
        <a:xfrm>
          <a:off x="9639300" y="5745543"/>
          <a:ext cx="838200" cy="1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2"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3" name="フローチャート : 判断 292"/>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52641</xdr:rowOff>
    </xdr:from>
    <xdr:to>
      <xdr:col>14</xdr:col>
      <xdr:colOff>28575</xdr:colOff>
      <xdr:row>33</xdr:row>
      <xdr:rowOff>87693</xdr:rowOff>
    </xdr:to>
    <xdr:cxnSp macro="">
      <xdr:nvCxnSpPr>
        <xdr:cNvPr id="294" name="直線コネクタ 293"/>
        <xdr:cNvCxnSpPr/>
      </xdr:nvCxnSpPr>
      <xdr:spPr>
        <a:xfrm>
          <a:off x="8750300" y="5710491"/>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295" name="フローチャート : 判断 294"/>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296" name="テキスト ボックス 295"/>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66358</xdr:rowOff>
    </xdr:from>
    <xdr:to>
      <xdr:col>12</xdr:col>
      <xdr:colOff>511175</xdr:colOff>
      <xdr:row>33</xdr:row>
      <xdr:rowOff>52641</xdr:rowOff>
    </xdr:to>
    <xdr:cxnSp macro="">
      <xdr:nvCxnSpPr>
        <xdr:cNvPr id="297" name="直線コネクタ 296"/>
        <xdr:cNvCxnSpPr/>
      </xdr:nvCxnSpPr>
      <xdr:spPr>
        <a:xfrm>
          <a:off x="7861300" y="5381308"/>
          <a:ext cx="8890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298" name="フローチャート : 判断 297"/>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157624</xdr:rowOff>
    </xdr:from>
    <xdr:ext cx="469744" cy="259045"/>
    <xdr:sp macro="" textlink="">
      <xdr:nvSpPr>
        <xdr:cNvPr id="299" name="テキスト ボックス 298"/>
        <xdr:cNvSpPr txBox="1"/>
      </xdr:nvSpPr>
      <xdr:spPr>
        <a:xfrm>
          <a:off x="8515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66358</xdr:rowOff>
    </xdr:from>
    <xdr:to>
      <xdr:col>11</xdr:col>
      <xdr:colOff>307975</xdr:colOff>
      <xdr:row>34</xdr:row>
      <xdr:rowOff>164465</xdr:rowOff>
    </xdr:to>
    <xdr:cxnSp macro="">
      <xdr:nvCxnSpPr>
        <xdr:cNvPr id="300" name="直線コネクタ 299"/>
        <xdr:cNvCxnSpPr/>
      </xdr:nvCxnSpPr>
      <xdr:spPr>
        <a:xfrm flipV="1">
          <a:off x="6972300" y="5381308"/>
          <a:ext cx="889000" cy="61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1" name="フローチャート : 判断 300"/>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84281</xdr:rowOff>
    </xdr:from>
    <xdr:ext cx="469744" cy="259045"/>
    <xdr:sp macro="" textlink="">
      <xdr:nvSpPr>
        <xdr:cNvPr id="302" name="テキスト ボックス 301"/>
        <xdr:cNvSpPr txBox="1"/>
      </xdr:nvSpPr>
      <xdr:spPr>
        <a:xfrm>
          <a:off x="7626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3" name="フローチャート : 判断 302"/>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4" name="テキスト ボックス 303"/>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4318</xdr:rowOff>
    </xdr:from>
    <xdr:to>
      <xdr:col>15</xdr:col>
      <xdr:colOff>231775</xdr:colOff>
      <xdr:row>34</xdr:row>
      <xdr:rowOff>105918</xdr:rowOff>
    </xdr:to>
    <xdr:sp macro="" textlink="">
      <xdr:nvSpPr>
        <xdr:cNvPr id="310" name="円/楕円 309"/>
        <xdr:cNvSpPr/>
      </xdr:nvSpPr>
      <xdr:spPr>
        <a:xfrm>
          <a:off x="104267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27195</xdr:rowOff>
    </xdr:from>
    <xdr:ext cx="469744" cy="259045"/>
    <xdr:sp macro="" textlink="">
      <xdr:nvSpPr>
        <xdr:cNvPr id="311" name="労働費該当値テキスト"/>
        <xdr:cNvSpPr txBox="1"/>
      </xdr:nvSpPr>
      <xdr:spPr>
        <a:xfrm>
          <a:off x="10528300"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36893</xdr:rowOff>
    </xdr:from>
    <xdr:to>
      <xdr:col>14</xdr:col>
      <xdr:colOff>79375</xdr:colOff>
      <xdr:row>33</xdr:row>
      <xdr:rowOff>138493</xdr:rowOff>
    </xdr:to>
    <xdr:sp macro="" textlink="">
      <xdr:nvSpPr>
        <xdr:cNvPr id="312" name="円/楕円 311"/>
        <xdr:cNvSpPr/>
      </xdr:nvSpPr>
      <xdr:spPr>
        <a:xfrm>
          <a:off x="9588500" y="56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155020</xdr:rowOff>
    </xdr:from>
    <xdr:ext cx="469744" cy="259045"/>
    <xdr:sp macro="" textlink="">
      <xdr:nvSpPr>
        <xdr:cNvPr id="313" name="テキスト ボックス 312"/>
        <xdr:cNvSpPr txBox="1"/>
      </xdr:nvSpPr>
      <xdr:spPr>
        <a:xfrm>
          <a:off x="9404427" y="546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1841</xdr:rowOff>
    </xdr:from>
    <xdr:to>
      <xdr:col>12</xdr:col>
      <xdr:colOff>561975</xdr:colOff>
      <xdr:row>33</xdr:row>
      <xdr:rowOff>103441</xdr:rowOff>
    </xdr:to>
    <xdr:sp macro="" textlink="">
      <xdr:nvSpPr>
        <xdr:cNvPr id="314" name="円/楕円 313"/>
        <xdr:cNvSpPr/>
      </xdr:nvSpPr>
      <xdr:spPr>
        <a:xfrm>
          <a:off x="8699500" y="56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119968</xdr:rowOff>
    </xdr:from>
    <xdr:ext cx="469744" cy="259045"/>
    <xdr:sp macro="" textlink="">
      <xdr:nvSpPr>
        <xdr:cNvPr id="315" name="テキスト ボックス 314"/>
        <xdr:cNvSpPr txBox="1"/>
      </xdr:nvSpPr>
      <xdr:spPr>
        <a:xfrm>
          <a:off x="8515427" y="543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15558</xdr:rowOff>
    </xdr:from>
    <xdr:to>
      <xdr:col>11</xdr:col>
      <xdr:colOff>358775</xdr:colOff>
      <xdr:row>31</xdr:row>
      <xdr:rowOff>117158</xdr:rowOff>
    </xdr:to>
    <xdr:sp macro="" textlink="">
      <xdr:nvSpPr>
        <xdr:cNvPr id="316" name="円/楕円 315"/>
        <xdr:cNvSpPr/>
      </xdr:nvSpPr>
      <xdr:spPr>
        <a:xfrm>
          <a:off x="7810500" y="533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133685</xdr:rowOff>
    </xdr:from>
    <xdr:ext cx="469744" cy="259045"/>
    <xdr:sp macro="" textlink="">
      <xdr:nvSpPr>
        <xdr:cNvPr id="317" name="テキスト ボックス 316"/>
        <xdr:cNvSpPr txBox="1"/>
      </xdr:nvSpPr>
      <xdr:spPr>
        <a:xfrm>
          <a:off x="7626427" y="510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113665</xdr:rowOff>
    </xdr:from>
    <xdr:to>
      <xdr:col>10</xdr:col>
      <xdr:colOff>155575</xdr:colOff>
      <xdr:row>35</xdr:row>
      <xdr:rowOff>43815</xdr:rowOff>
    </xdr:to>
    <xdr:sp macro="" textlink="">
      <xdr:nvSpPr>
        <xdr:cNvPr id="318" name="円/楕円 317"/>
        <xdr:cNvSpPr/>
      </xdr:nvSpPr>
      <xdr:spPr>
        <a:xfrm>
          <a:off x="6921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34942</xdr:rowOff>
    </xdr:from>
    <xdr:ext cx="469744" cy="259045"/>
    <xdr:sp macro="" textlink="">
      <xdr:nvSpPr>
        <xdr:cNvPr id="319" name="テキスト ボックス 318"/>
        <xdr:cNvSpPr txBox="1"/>
      </xdr:nvSpPr>
      <xdr:spPr>
        <a:xfrm>
          <a:off x="6737427" y="60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3" name="直線コネクタ 342"/>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4"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45" name="直線コネクタ 344"/>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46"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47" name="直線コネクタ 346"/>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28816</xdr:rowOff>
    </xdr:from>
    <xdr:to>
      <xdr:col>15</xdr:col>
      <xdr:colOff>180975</xdr:colOff>
      <xdr:row>56</xdr:row>
      <xdr:rowOff>27178</xdr:rowOff>
    </xdr:to>
    <xdr:cxnSp macro="">
      <xdr:nvCxnSpPr>
        <xdr:cNvPr id="348" name="直線コネクタ 347"/>
        <xdr:cNvCxnSpPr/>
      </xdr:nvCxnSpPr>
      <xdr:spPr>
        <a:xfrm flipV="1">
          <a:off x="9639300" y="8601316"/>
          <a:ext cx="838200" cy="10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49"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0" name="フローチャート : 判断 349"/>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34087</xdr:rowOff>
    </xdr:from>
    <xdr:to>
      <xdr:col>14</xdr:col>
      <xdr:colOff>28575</xdr:colOff>
      <xdr:row>56</xdr:row>
      <xdr:rowOff>27178</xdr:rowOff>
    </xdr:to>
    <xdr:cxnSp macro="">
      <xdr:nvCxnSpPr>
        <xdr:cNvPr id="351" name="直線コネクタ 350"/>
        <xdr:cNvCxnSpPr/>
      </xdr:nvCxnSpPr>
      <xdr:spPr>
        <a:xfrm>
          <a:off x="8750300" y="9463837"/>
          <a:ext cx="889000" cy="16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2" name="フローチャート : 判断 351"/>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3" name="テキスト ボックス 352"/>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76124</xdr:rowOff>
    </xdr:from>
    <xdr:to>
      <xdr:col>12</xdr:col>
      <xdr:colOff>511175</xdr:colOff>
      <xdr:row>55</xdr:row>
      <xdr:rowOff>34087</xdr:rowOff>
    </xdr:to>
    <xdr:cxnSp macro="">
      <xdr:nvCxnSpPr>
        <xdr:cNvPr id="354" name="直線コネクタ 353"/>
        <xdr:cNvCxnSpPr/>
      </xdr:nvCxnSpPr>
      <xdr:spPr>
        <a:xfrm>
          <a:off x="7861300" y="9334424"/>
          <a:ext cx="889000" cy="1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55" name="フローチャート : 判断 354"/>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56" name="テキスト ボックス 355"/>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76124</xdr:rowOff>
    </xdr:from>
    <xdr:to>
      <xdr:col>11</xdr:col>
      <xdr:colOff>307975</xdr:colOff>
      <xdr:row>57</xdr:row>
      <xdr:rowOff>35699</xdr:rowOff>
    </xdr:to>
    <xdr:cxnSp macro="">
      <xdr:nvCxnSpPr>
        <xdr:cNvPr id="357" name="直線コネクタ 356"/>
        <xdr:cNvCxnSpPr/>
      </xdr:nvCxnSpPr>
      <xdr:spPr>
        <a:xfrm flipV="1">
          <a:off x="6972300" y="9334424"/>
          <a:ext cx="889000" cy="47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58" name="フローチャート : 判断 357"/>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59" name="テキスト ボックス 358"/>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0" name="フローチャート : 判断 359"/>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1" name="テキスト ボックス 360"/>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49</xdr:row>
      <xdr:rowOff>149466</xdr:rowOff>
    </xdr:from>
    <xdr:to>
      <xdr:col>15</xdr:col>
      <xdr:colOff>231775</xdr:colOff>
      <xdr:row>50</xdr:row>
      <xdr:rowOff>79616</xdr:rowOff>
    </xdr:to>
    <xdr:sp macro="" textlink="">
      <xdr:nvSpPr>
        <xdr:cNvPr id="367" name="円/楕円 366"/>
        <xdr:cNvSpPr/>
      </xdr:nvSpPr>
      <xdr:spPr>
        <a:xfrm>
          <a:off x="10426700" y="855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102493</xdr:rowOff>
    </xdr:from>
    <xdr:ext cx="599010" cy="259045"/>
    <xdr:sp macro="" textlink="">
      <xdr:nvSpPr>
        <xdr:cNvPr id="368" name="農林水産業費該当値テキスト"/>
        <xdr:cNvSpPr txBox="1"/>
      </xdr:nvSpPr>
      <xdr:spPr>
        <a:xfrm>
          <a:off x="10528300" y="850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122,731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147828</xdr:rowOff>
    </xdr:from>
    <xdr:to>
      <xdr:col>14</xdr:col>
      <xdr:colOff>79375</xdr:colOff>
      <xdr:row>56</xdr:row>
      <xdr:rowOff>77978</xdr:rowOff>
    </xdr:to>
    <xdr:sp macro="" textlink="">
      <xdr:nvSpPr>
        <xdr:cNvPr id="369" name="円/楕円 368"/>
        <xdr:cNvSpPr/>
      </xdr:nvSpPr>
      <xdr:spPr>
        <a:xfrm>
          <a:off x="9588500" y="957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94505</xdr:rowOff>
    </xdr:from>
    <xdr:ext cx="534377" cy="259045"/>
    <xdr:sp macro="" textlink="">
      <xdr:nvSpPr>
        <xdr:cNvPr id="370" name="テキスト ボックス 369"/>
        <xdr:cNvSpPr txBox="1"/>
      </xdr:nvSpPr>
      <xdr:spPr>
        <a:xfrm>
          <a:off x="9372111" y="93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154737</xdr:rowOff>
    </xdr:from>
    <xdr:to>
      <xdr:col>12</xdr:col>
      <xdr:colOff>561975</xdr:colOff>
      <xdr:row>55</xdr:row>
      <xdr:rowOff>84887</xdr:rowOff>
    </xdr:to>
    <xdr:sp macro="" textlink="">
      <xdr:nvSpPr>
        <xdr:cNvPr id="371" name="円/楕円 370"/>
        <xdr:cNvSpPr/>
      </xdr:nvSpPr>
      <xdr:spPr>
        <a:xfrm>
          <a:off x="8699500" y="94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101414</xdr:rowOff>
    </xdr:from>
    <xdr:ext cx="534377" cy="259045"/>
    <xdr:sp macro="" textlink="">
      <xdr:nvSpPr>
        <xdr:cNvPr id="372" name="テキスト ボックス 371"/>
        <xdr:cNvSpPr txBox="1"/>
      </xdr:nvSpPr>
      <xdr:spPr>
        <a:xfrm>
          <a:off x="8483111" y="918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25324</xdr:rowOff>
    </xdr:from>
    <xdr:to>
      <xdr:col>11</xdr:col>
      <xdr:colOff>358775</xdr:colOff>
      <xdr:row>54</xdr:row>
      <xdr:rowOff>126924</xdr:rowOff>
    </xdr:to>
    <xdr:sp macro="" textlink="">
      <xdr:nvSpPr>
        <xdr:cNvPr id="373" name="円/楕円 372"/>
        <xdr:cNvSpPr/>
      </xdr:nvSpPr>
      <xdr:spPr>
        <a:xfrm>
          <a:off x="7810500" y="928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143451</xdr:rowOff>
    </xdr:from>
    <xdr:ext cx="534377" cy="259045"/>
    <xdr:sp macro="" textlink="">
      <xdr:nvSpPr>
        <xdr:cNvPr id="374" name="テキスト ボックス 373"/>
        <xdr:cNvSpPr txBox="1"/>
      </xdr:nvSpPr>
      <xdr:spPr>
        <a:xfrm>
          <a:off x="7594111" y="905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156349</xdr:rowOff>
    </xdr:from>
    <xdr:to>
      <xdr:col>10</xdr:col>
      <xdr:colOff>155575</xdr:colOff>
      <xdr:row>57</xdr:row>
      <xdr:rowOff>86499</xdr:rowOff>
    </xdr:to>
    <xdr:sp macro="" textlink="">
      <xdr:nvSpPr>
        <xdr:cNvPr id="375" name="円/楕円 374"/>
        <xdr:cNvSpPr/>
      </xdr:nvSpPr>
      <xdr:spPr>
        <a:xfrm>
          <a:off x="6921500" y="97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103026</xdr:rowOff>
    </xdr:from>
    <xdr:ext cx="534377" cy="259045"/>
    <xdr:sp macro="" textlink="">
      <xdr:nvSpPr>
        <xdr:cNvPr id="376" name="テキスト ボックス 375"/>
        <xdr:cNvSpPr txBox="1"/>
      </xdr:nvSpPr>
      <xdr:spPr>
        <a:xfrm>
          <a:off x="6705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0" name="直線コネクタ 399"/>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1"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2" name="直線コネクタ 401"/>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3"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4" name="直線コネクタ 403"/>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67539</xdr:rowOff>
    </xdr:from>
    <xdr:to>
      <xdr:col>15</xdr:col>
      <xdr:colOff>180975</xdr:colOff>
      <xdr:row>77</xdr:row>
      <xdr:rowOff>169304</xdr:rowOff>
    </xdr:to>
    <xdr:cxnSp macro="">
      <xdr:nvCxnSpPr>
        <xdr:cNvPr id="405" name="直線コネクタ 404"/>
        <xdr:cNvCxnSpPr/>
      </xdr:nvCxnSpPr>
      <xdr:spPr>
        <a:xfrm>
          <a:off x="9639300" y="12926289"/>
          <a:ext cx="838200" cy="44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06"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07" name="フローチャート : 判断 406"/>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67539</xdr:rowOff>
    </xdr:from>
    <xdr:to>
      <xdr:col>14</xdr:col>
      <xdr:colOff>28575</xdr:colOff>
      <xdr:row>78</xdr:row>
      <xdr:rowOff>330</xdr:rowOff>
    </xdr:to>
    <xdr:cxnSp macro="">
      <xdr:nvCxnSpPr>
        <xdr:cNvPr id="408" name="直線コネクタ 407"/>
        <xdr:cNvCxnSpPr/>
      </xdr:nvCxnSpPr>
      <xdr:spPr>
        <a:xfrm flipV="1">
          <a:off x="8750300" y="12926289"/>
          <a:ext cx="889000" cy="44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09" name="フローチャート : 判断 408"/>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95217</xdr:rowOff>
    </xdr:from>
    <xdr:ext cx="534377" cy="259045"/>
    <xdr:sp macro="" textlink="">
      <xdr:nvSpPr>
        <xdr:cNvPr id="410" name="テキスト ボックス 409"/>
        <xdr:cNvSpPr txBox="1"/>
      </xdr:nvSpPr>
      <xdr:spPr>
        <a:xfrm>
          <a:off x="9372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330</xdr:rowOff>
    </xdr:from>
    <xdr:to>
      <xdr:col>12</xdr:col>
      <xdr:colOff>511175</xdr:colOff>
      <xdr:row>78</xdr:row>
      <xdr:rowOff>7874</xdr:rowOff>
    </xdr:to>
    <xdr:cxnSp macro="">
      <xdr:nvCxnSpPr>
        <xdr:cNvPr id="411" name="直線コネクタ 410"/>
        <xdr:cNvCxnSpPr/>
      </xdr:nvCxnSpPr>
      <xdr:spPr>
        <a:xfrm flipV="1">
          <a:off x="7861300" y="1337343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2" name="フローチャート : 判断 411"/>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3" name="テキスト ボックス 412"/>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7874</xdr:rowOff>
    </xdr:from>
    <xdr:to>
      <xdr:col>11</xdr:col>
      <xdr:colOff>307975</xdr:colOff>
      <xdr:row>78</xdr:row>
      <xdr:rowOff>21780</xdr:rowOff>
    </xdr:to>
    <xdr:cxnSp macro="">
      <xdr:nvCxnSpPr>
        <xdr:cNvPr id="414" name="直線コネクタ 413"/>
        <xdr:cNvCxnSpPr/>
      </xdr:nvCxnSpPr>
      <xdr:spPr>
        <a:xfrm flipV="1">
          <a:off x="6972300" y="13380974"/>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15" name="フローチャート : 判断 414"/>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16" name="テキスト ボックス 415"/>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17" name="フローチャート : 判断 416"/>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18" name="テキスト ボックス 417"/>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118504</xdr:rowOff>
    </xdr:from>
    <xdr:to>
      <xdr:col>15</xdr:col>
      <xdr:colOff>231775</xdr:colOff>
      <xdr:row>78</xdr:row>
      <xdr:rowOff>48654</xdr:rowOff>
    </xdr:to>
    <xdr:sp macro="" textlink="">
      <xdr:nvSpPr>
        <xdr:cNvPr id="424" name="円/楕円 423"/>
        <xdr:cNvSpPr/>
      </xdr:nvSpPr>
      <xdr:spPr>
        <a:xfrm>
          <a:off x="10426700" y="133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33431</xdr:rowOff>
    </xdr:from>
    <xdr:ext cx="469744" cy="259045"/>
    <xdr:sp macro="" textlink="">
      <xdr:nvSpPr>
        <xdr:cNvPr id="425" name="商工費該当値テキスト"/>
        <xdr:cNvSpPr txBox="1"/>
      </xdr:nvSpPr>
      <xdr:spPr>
        <a:xfrm>
          <a:off x="10528300" y="1323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16739</xdr:rowOff>
    </xdr:from>
    <xdr:to>
      <xdr:col>14</xdr:col>
      <xdr:colOff>79375</xdr:colOff>
      <xdr:row>75</xdr:row>
      <xdr:rowOff>118339</xdr:rowOff>
    </xdr:to>
    <xdr:sp macro="" textlink="">
      <xdr:nvSpPr>
        <xdr:cNvPr id="426" name="円/楕円 425"/>
        <xdr:cNvSpPr/>
      </xdr:nvSpPr>
      <xdr:spPr>
        <a:xfrm>
          <a:off x="9588500" y="128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134866</xdr:rowOff>
    </xdr:from>
    <xdr:ext cx="534377" cy="259045"/>
    <xdr:sp macro="" textlink="">
      <xdr:nvSpPr>
        <xdr:cNvPr id="427" name="テキスト ボックス 426"/>
        <xdr:cNvSpPr txBox="1"/>
      </xdr:nvSpPr>
      <xdr:spPr>
        <a:xfrm>
          <a:off x="9372111" y="1265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120980</xdr:rowOff>
    </xdr:from>
    <xdr:to>
      <xdr:col>12</xdr:col>
      <xdr:colOff>561975</xdr:colOff>
      <xdr:row>78</xdr:row>
      <xdr:rowOff>51130</xdr:rowOff>
    </xdr:to>
    <xdr:sp macro="" textlink="">
      <xdr:nvSpPr>
        <xdr:cNvPr id="428" name="円/楕円 427"/>
        <xdr:cNvSpPr/>
      </xdr:nvSpPr>
      <xdr:spPr>
        <a:xfrm>
          <a:off x="8699500" y="133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42257</xdr:rowOff>
    </xdr:from>
    <xdr:ext cx="469744" cy="259045"/>
    <xdr:sp macro="" textlink="">
      <xdr:nvSpPr>
        <xdr:cNvPr id="429" name="テキスト ボックス 428"/>
        <xdr:cNvSpPr txBox="1"/>
      </xdr:nvSpPr>
      <xdr:spPr>
        <a:xfrm>
          <a:off x="8515427" y="134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128524</xdr:rowOff>
    </xdr:from>
    <xdr:to>
      <xdr:col>11</xdr:col>
      <xdr:colOff>358775</xdr:colOff>
      <xdr:row>78</xdr:row>
      <xdr:rowOff>58674</xdr:rowOff>
    </xdr:to>
    <xdr:sp macro="" textlink="">
      <xdr:nvSpPr>
        <xdr:cNvPr id="430" name="円/楕円 429"/>
        <xdr:cNvSpPr/>
      </xdr:nvSpPr>
      <xdr:spPr>
        <a:xfrm>
          <a:off x="7810500" y="133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49801</xdr:rowOff>
    </xdr:from>
    <xdr:ext cx="469744" cy="259045"/>
    <xdr:sp macro="" textlink="">
      <xdr:nvSpPr>
        <xdr:cNvPr id="431" name="テキスト ボックス 430"/>
        <xdr:cNvSpPr txBox="1"/>
      </xdr:nvSpPr>
      <xdr:spPr>
        <a:xfrm>
          <a:off x="7626427" y="134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142430</xdr:rowOff>
    </xdr:from>
    <xdr:to>
      <xdr:col>10</xdr:col>
      <xdr:colOff>155575</xdr:colOff>
      <xdr:row>78</xdr:row>
      <xdr:rowOff>72580</xdr:rowOff>
    </xdr:to>
    <xdr:sp macro="" textlink="">
      <xdr:nvSpPr>
        <xdr:cNvPr id="432" name="円/楕円 431"/>
        <xdr:cNvSpPr/>
      </xdr:nvSpPr>
      <xdr:spPr>
        <a:xfrm>
          <a:off x="6921500" y="1334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63707</xdr:rowOff>
    </xdr:from>
    <xdr:ext cx="469744" cy="259045"/>
    <xdr:sp macro="" textlink="">
      <xdr:nvSpPr>
        <xdr:cNvPr id="433" name="テキスト ボックス 432"/>
        <xdr:cNvSpPr txBox="1"/>
      </xdr:nvSpPr>
      <xdr:spPr>
        <a:xfrm>
          <a:off x="6737427" y="1343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94</xdr:row>
      <xdr:rowOff>85182</xdr:rowOff>
    </xdr:from>
    <xdr:to>
      <xdr:col>15</xdr:col>
      <xdr:colOff>180340</xdr:colOff>
      <xdr:row>98</xdr:row>
      <xdr:rowOff>123991</xdr:rowOff>
    </xdr:to>
    <xdr:cxnSp macro="">
      <xdr:nvCxnSpPr>
        <xdr:cNvPr id="457" name="直線コネクタ 456"/>
        <xdr:cNvCxnSpPr/>
      </xdr:nvCxnSpPr>
      <xdr:spPr>
        <a:xfrm flipV="1">
          <a:off x="10475595" y="16201482"/>
          <a:ext cx="1270" cy="7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127818</xdr:rowOff>
    </xdr:from>
    <xdr:ext cx="534377" cy="259045"/>
    <xdr:sp macro="" textlink="">
      <xdr:nvSpPr>
        <xdr:cNvPr id="458" name="土木費最小値テキスト"/>
        <xdr:cNvSpPr txBox="1"/>
      </xdr:nvSpPr>
      <xdr:spPr>
        <a:xfrm>
          <a:off x="10528300" y="169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123991</xdr:rowOff>
    </xdr:from>
    <xdr:to>
      <xdr:col>15</xdr:col>
      <xdr:colOff>269875</xdr:colOff>
      <xdr:row>98</xdr:row>
      <xdr:rowOff>123991</xdr:rowOff>
    </xdr:to>
    <xdr:cxnSp macro="">
      <xdr:nvCxnSpPr>
        <xdr:cNvPr id="459" name="直線コネクタ 458"/>
        <xdr:cNvCxnSpPr/>
      </xdr:nvCxnSpPr>
      <xdr:spPr>
        <a:xfrm>
          <a:off x="10388600" y="169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31859</xdr:rowOff>
    </xdr:from>
    <xdr:ext cx="599010" cy="259045"/>
    <xdr:sp macro="" textlink="">
      <xdr:nvSpPr>
        <xdr:cNvPr id="460" name="土木費最大値テキスト"/>
        <xdr:cNvSpPr txBox="1"/>
      </xdr:nvSpPr>
      <xdr:spPr>
        <a:xfrm>
          <a:off x="10528300" y="159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94</xdr:row>
      <xdr:rowOff>85182</xdr:rowOff>
    </xdr:from>
    <xdr:to>
      <xdr:col>15</xdr:col>
      <xdr:colOff>269875</xdr:colOff>
      <xdr:row>94</xdr:row>
      <xdr:rowOff>85182</xdr:rowOff>
    </xdr:to>
    <xdr:cxnSp macro="">
      <xdr:nvCxnSpPr>
        <xdr:cNvPr id="461" name="直線コネクタ 460"/>
        <xdr:cNvCxnSpPr/>
      </xdr:nvCxnSpPr>
      <xdr:spPr>
        <a:xfrm>
          <a:off x="10388600" y="1620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46557</xdr:rowOff>
    </xdr:from>
    <xdr:to>
      <xdr:col>15</xdr:col>
      <xdr:colOff>180975</xdr:colOff>
      <xdr:row>94</xdr:row>
      <xdr:rowOff>85182</xdr:rowOff>
    </xdr:to>
    <xdr:cxnSp macro="">
      <xdr:nvCxnSpPr>
        <xdr:cNvPr id="462" name="直線コネクタ 461"/>
        <xdr:cNvCxnSpPr/>
      </xdr:nvCxnSpPr>
      <xdr:spPr>
        <a:xfrm>
          <a:off x="9639300" y="15648507"/>
          <a:ext cx="838200" cy="55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102657</xdr:rowOff>
    </xdr:from>
    <xdr:ext cx="534377" cy="259045"/>
    <xdr:sp macro="" textlink="">
      <xdr:nvSpPr>
        <xdr:cNvPr id="463" name="土木費平均値テキスト"/>
        <xdr:cNvSpPr txBox="1"/>
      </xdr:nvSpPr>
      <xdr:spPr>
        <a:xfrm>
          <a:off x="10528300" y="1673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124230</xdr:rowOff>
    </xdr:from>
    <xdr:to>
      <xdr:col>15</xdr:col>
      <xdr:colOff>231775</xdr:colOff>
      <xdr:row>98</xdr:row>
      <xdr:rowOff>54380</xdr:rowOff>
    </xdr:to>
    <xdr:sp macro="" textlink="">
      <xdr:nvSpPr>
        <xdr:cNvPr id="464" name="フローチャート : 判断 463"/>
        <xdr:cNvSpPr/>
      </xdr:nvSpPr>
      <xdr:spPr>
        <a:xfrm>
          <a:off x="10426700" y="1675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46557</xdr:rowOff>
    </xdr:from>
    <xdr:to>
      <xdr:col>14</xdr:col>
      <xdr:colOff>28575</xdr:colOff>
      <xdr:row>93</xdr:row>
      <xdr:rowOff>2102</xdr:rowOff>
    </xdr:to>
    <xdr:cxnSp macro="">
      <xdr:nvCxnSpPr>
        <xdr:cNvPr id="465" name="直線コネクタ 464"/>
        <xdr:cNvCxnSpPr/>
      </xdr:nvCxnSpPr>
      <xdr:spPr>
        <a:xfrm flipV="1">
          <a:off x="8750300" y="15648507"/>
          <a:ext cx="889000" cy="29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131049</xdr:rowOff>
    </xdr:from>
    <xdr:to>
      <xdr:col>14</xdr:col>
      <xdr:colOff>79375</xdr:colOff>
      <xdr:row>98</xdr:row>
      <xdr:rowOff>61199</xdr:rowOff>
    </xdr:to>
    <xdr:sp macro="" textlink="">
      <xdr:nvSpPr>
        <xdr:cNvPr id="466" name="フローチャート : 判断 465"/>
        <xdr:cNvSpPr/>
      </xdr:nvSpPr>
      <xdr:spPr>
        <a:xfrm>
          <a:off x="9588500" y="167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52326</xdr:rowOff>
    </xdr:from>
    <xdr:ext cx="534377" cy="259045"/>
    <xdr:sp macro="" textlink="">
      <xdr:nvSpPr>
        <xdr:cNvPr id="467" name="テキスト ボックス 466"/>
        <xdr:cNvSpPr txBox="1"/>
      </xdr:nvSpPr>
      <xdr:spPr>
        <a:xfrm>
          <a:off x="9372111" y="168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2102</xdr:rowOff>
    </xdr:from>
    <xdr:to>
      <xdr:col>12</xdr:col>
      <xdr:colOff>511175</xdr:colOff>
      <xdr:row>95</xdr:row>
      <xdr:rowOff>120052</xdr:rowOff>
    </xdr:to>
    <xdr:cxnSp macro="">
      <xdr:nvCxnSpPr>
        <xdr:cNvPr id="468" name="直線コネクタ 467"/>
        <xdr:cNvCxnSpPr/>
      </xdr:nvCxnSpPr>
      <xdr:spPr>
        <a:xfrm flipV="1">
          <a:off x="7861300" y="15946952"/>
          <a:ext cx="889000" cy="46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120580</xdr:rowOff>
    </xdr:from>
    <xdr:to>
      <xdr:col>12</xdr:col>
      <xdr:colOff>561975</xdr:colOff>
      <xdr:row>98</xdr:row>
      <xdr:rowOff>50730</xdr:rowOff>
    </xdr:to>
    <xdr:sp macro="" textlink="">
      <xdr:nvSpPr>
        <xdr:cNvPr id="469" name="フローチャート : 判断 468"/>
        <xdr:cNvSpPr/>
      </xdr:nvSpPr>
      <xdr:spPr>
        <a:xfrm>
          <a:off x="8699500" y="167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41857</xdr:rowOff>
    </xdr:from>
    <xdr:ext cx="534377" cy="259045"/>
    <xdr:sp macro="" textlink="">
      <xdr:nvSpPr>
        <xdr:cNvPr id="470" name="テキスト ボックス 469"/>
        <xdr:cNvSpPr txBox="1"/>
      </xdr:nvSpPr>
      <xdr:spPr>
        <a:xfrm>
          <a:off x="8483111" y="168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120052</xdr:rowOff>
    </xdr:from>
    <xdr:to>
      <xdr:col>11</xdr:col>
      <xdr:colOff>307975</xdr:colOff>
      <xdr:row>98</xdr:row>
      <xdr:rowOff>13528</xdr:rowOff>
    </xdr:to>
    <xdr:cxnSp macro="">
      <xdr:nvCxnSpPr>
        <xdr:cNvPr id="471" name="直線コネクタ 470"/>
        <xdr:cNvCxnSpPr/>
      </xdr:nvCxnSpPr>
      <xdr:spPr>
        <a:xfrm flipV="1">
          <a:off x="6972300" y="16407802"/>
          <a:ext cx="889000" cy="40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149299</xdr:rowOff>
    </xdr:from>
    <xdr:to>
      <xdr:col>11</xdr:col>
      <xdr:colOff>358775</xdr:colOff>
      <xdr:row>98</xdr:row>
      <xdr:rowOff>79449</xdr:rowOff>
    </xdr:to>
    <xdr:sp macro="" textlink="">
      <xdr:nvSpPr>
        <xdr:cNvPr id="472" name="フローチャート : 判断 471"/>
        <xdr:cNvSpPr/>
      </xdr:nvSpPr>
      <xdr:spPr>
        <a:xfrm>
          <a:off x="7810500" y="167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70576</xdr:rowOff>
    </xdr:from>
    <xdr:ext cx="534377" cy="259045"/>
    <xdr:sp macro="" textlink="">
      <xdr:nvSpPr>
        <xdr:cNvPr id="473" name="テキスト ボックス 472"/>
        <xdr:cNvSpPr txBox="1"/>
      </xdr:nvSpPr>
      <xdr:spPr>
        <a:xfrm>
          <a:off x="7594111" y="168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149022</xdr:rowOff>
    </xdr:from>
    <xdr:to>
      <xdr:col>10</xdr:col>
      <xdr:colOff>155575</xdr:colOff>
      <xdr:row>98</xdr:row>
      <xdr:rowOff>79172</xdr:rowOff>
    </xdr:to>
    <xdr:sp macro="" textlink="">
      <xdr:nvSpPr>
        <xdr:cNvPr id="474" name="フローチャート : 判断 473"/>
        <xdr:cNvSpPr/>
      </xdr:nvSpPr>
      <xdr:spPr>
        <a:xfrm>
          <a:off x="6921500" y="167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70299</xdr:rowOff>
    </xdr:from>
    <xdr:ext cx="534377" cy="259045"/>
    <xdr:sp macro="" textlink="">
      <xdr:nvSpPr>
        <xdr:cNvPr id="475" name="テキスト ボックス 474"/>
        <xdr:cNvSpPr txBox="1"/>
      </xdr:nvSpPr>
      <xdr:spPr>
        <a:xfrm>
          <a:off x="6705111" y="168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34382</xdr:rowOff>
    </xdr:from>
    <xdr:to>
      <xdr:col>15</xdr:col>
      <xdr:colOff>231775</xdr:colOff>
      <xdr:row>94</xdr:row>
      <xdr:rowOff>135982</xdr:rowOff>
    </xdr:to>
    <xdr:sp macro="" textlink="">
      <xdr:nvSpPr>
        <xdr:cNvPr id="481" name="円/楕円 480"/>
        <xdr:cNvSpPr/>
      </xdr:nvSpPr>
      <xdr:spPr>
        <a:xfrm>
          <a:off x="10426700" y="1615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158859</xdr:rowOff>
    </xdr:from>
    <xdr:ext cx="599010" cy="259045"/>
    <xdr:sp macro="" textlink="">
      <xdr:nvSpPr>
        <xdr:cNvPr id="482" name="土木費該当値テキスト"/>
        <xdr:cNvSpPr txBox="1"/>
      </xdr:nvSpPr>
      <xdr:spPr>
        <a:xfrm>
          <a:off x="10528300" y="1610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214,309</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167207</xdr:rowOff>
    </xdr:from>
    <xdr:to>
      <xdr:col>14</xdr:col>
      <xdr:colOff>79375</xdr:colOff>
      <xdr:row>91</xdr:row>
      <xdr:rowOff>97357</xdr:rowOff>
    </xdr:to>
    <xdr:sp macro="" textlink="">
      <xdr:nvSpPr>
        <xdr:cNvPr id="483" name="円/楕円 482"/>
        <xdr:cNvSpPr/>
      </xdr:nvSpPr>
      <xdr:spPr>
        <a:xfrm>
          <a:off x="9588500" y="155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113884</xdr:rowOff>
    </xdr:from>
    <xdr:ext cx="599010" cy="259045"/>
    <xdr:sp macro="" textlink="">
      <xdr:nvSpPr>
        <xdr:cNvPr id="484" name="テキスト ボックス 483"/>
        <xdr:cNvSpPr txBox="1"/>
      </xdr:nvSpPr>
      <xdr:spPr>
        <a:xfrm>
          <a:off x="9339794" y="1537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359,447</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122752</xdr:rowOff>
    </xdr:from>
    <xdr:to>
      <xdr:col>12</xdr:col>
      <xdr:colOff>561975</xdr:colOff>
      <xdr:row>93</xdr:row>
      <xdr:rowOff>52902</xdr:rowOff>
    </xdr:to>
    <xdr:sp macro="" textlink="">
      <xdr:nvSpPr>
        <xdr:cNvPr id="485" name="円/楕円 484"/>
        <xdr:cNvSpPr/>
      </xdr:nvSpPr>
      <xdr:spPr>
        <a:xfrm>
          <a:off x="8699500" y="158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69429</xdr:rowOff>
    </xdr:from>
    <xdr:ext cx="599010" cy="259045"/>
    <xdr:sp macro="" textlink="">
      <xdr:nvSpPr>
        <xdr:cNvPr id="486" name="テキスト ボックス 485"/>
        <xdr:cNvSpPr txBox="1"/>
      </xdr:nvSpPr>
      <xdr:spPr>
        <a:xfrm>
          <a:off x="8450794" y="1567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281,115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69252</xdr:rowOff>
    </xdr:from>
    <xdr:to>
      <xdr:col>11</xdr:col>
      <xdr:colOff>358775</xdr:colOff>
      <xdr:row>95</xdr:row>
      <xdr:rowOff>170852</xdr:rowOff>
    </xdr:to>
    <xdr:sp macro="" textlink="">
      <xdr:nvSpPr>
        <xdr:cNvPr id="487" name="円/楕円 486"/>
        <xdr:cNvSpPr/>
      </xdr:nvSpPr>
      <xdr:spPr>
        <a:xfrm>
          <a:off x="7810500" y="163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15929</xdr:rowOff>
    </xdr:from>
    <xdr:ext cx="599010" cy="259045"/>
    <xdr:sp macro="" textlink="">
      <xdr:nvSpPr>
        <xdr:cNvPr id="488" name="テキスト ボックス 487"/>
        <xdr:cNvSpPr txBox="1"/>
      </xdr:nvSpPr>
      <xdr:spPr>
        <a:xfrm>
          <a:off x="7561794" y="1613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160,157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134178</xdr:rowOff>
    </xdr:from>
    <xdr:to>
      <xdr:col>10</xdr:col>
      <xdr:colOff>155575</xdr:colOff>
      <xdr:row>98</xdr:row>
      <xdr:rowOff>64328</xdr:rowOff>
    </xdr:to>
    <xdr:sp macro="" textlink="">
      <xdr:nvSpPr>
        <xdr:cNvPr id="489" name="円/楕円 488"/>
        <xdr:cNvSpPr/>
      </xdr:nvSpPr>
      <xdr:spPr>
        <a:xfrm>
          <a:off x="6921500" y="167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80855</xdr:rowOff>
    </xdr:from>
    <xdr:ext cx="534377" cy="259045"/>
    <xdr:sp macro="" textlink="">
      <xdr:nvSpPr>
        <xdr:cNvPr id="490" name="テキスト ボックス 489"/>
        <xdr:cNvSpPr txBox="1"/>
      </xdr:nvSpPr>
      <xdr:spPr>
        <a:xfrm>
          <a:off x="6705111" y="1654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4" name="直線コネクタ 513"/>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15"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16" name="直線コネクタ 515"/>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17"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18" name="直線コネクタ 517"/>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144920</xdr:rowOff>
    </xdr:from>
    <xdr:to>
      <xdr:col>23</xdr:col>
      <xdr:colOff>517525</xdr:colOff>
      <xdr:row>37</xdr:row>
      <xdr:rowOff>147682</xdr:rowOff>
    </xdr:to>
    <xdr:cxnSp macro="">
      <xdr:nvCxnSpPr>
        <xdr:cNvPr id="519" name="直線コネクタ 518"/>
        <xdr:cNvCxnSpPr/>
      </xdr:nvCxnSpPr>
      <xdr:spPr>
        <a:xfrm>
          <a:off x="15481300" y="6317120"/>
          <a:ext cx="838200" cy="17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0"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1" name="フローチャート : 判断 520"/>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48279</xdr:rowOff>
    </xdr:from>
    <xdr:to>
      <xdr:col>22</xdr:col>
      <xdr:colOff>365125</xdr:colOff>
      <xdr:row>36</xdr:row>
      <xdr:rowOff>144920</xdr:rowOff>
    </xdr:to>
    <xdr:cxnSp macro="">
      <xdr:nvCxnSpPr>
        <xdr:cNvPr id="522" name="直線コネクタ 521"/>
        <xdr:cNvCxnSpPr/>
      </xdr:nvCxnSpPr>
      <xdr:spPr>
        <a:xfrm>
          <a:off x="14592300" y="6049029"/>
          <a:ext cx="889000" cy="2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3" name="フローチャート : 判断 522"/>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4" name="テキスト ボックス 523"/>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48279</xdr:rowOff>
    </xdr:from>
    <xdr:to>
      <xdr:col>21</xdr:col>
      <xdr:colOff>161925</xdr:colOff>
      <xdr:row>36</xdr:row>
      <xdr:rowOff>121164</xdr:rowOff>
    </xdr:to>
    <xdr:cxnSp macro="">
      <xdr:nvCxnSpPr>
        <xdr:cNvPr id="525" name="直線コネクタ 524"/>
        <xdr:cNvCxnSpPr/>
      </xdr:nvCxnSpPr>
      <xdr:spPr>
        <a:xfrm flipV="1">
          <a:off x="13703300" y="6049029"/>
          <a:ext cx="889000" cy="24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26" name="フローチャート : 判断 525"/>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27" name="テキスト ボックス 526"/>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121164</xdr:rowOff>
    </xdr:from>
    <xdr:to>
      <xdr:col>19</xdr:col>
      <xdr:colOff>644525</xdr:colOff>
      <xdr:row>37</xdr:row>
      <xdr:rowOff>75349</xdr:rowOff>
    </xdr:to>
    <xdr:cxnSp macro="">
      <xdr:nvCxnSpPr>
        <xdr:cNvPr id="528" name="直線コネクタ 527"/>
        <xdr:cNvCxnSpPr/>
      </xdr:nvCxnSpPr>
      <xdr:spPr>
        <a:xfrm flipV="1">
          <a:off x="12814300" y="6293364"/>
          <a:ext cx="889000" cy="12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29" name="フローチャート : 判断 528"/>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0" name="テキスト ボックス 529"/>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1" name="フローチャート : 判断 530"/>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2" name="テキスト ボックス 531"/>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96882</xdr:rowOff>
    </xdr:from>
    <xdr:to>
      <xdr:col>23</xdr:col>
      <xdr:colOff>568325</xdr:colOff>
      <xdr:row>38</xdr:row>
      <xdr:rowOff>27032</xdr:rowOff>
    </xdr:to>
    <xdr:sp macro="" textlink="">
      <xdr:nvSpPr>
        <xdr:cNvPr id="538" name="円/楕円 537"/>
        <xdr:cNvSpPr/>
      </xdr:nvSpPr>
      <xdr:spPr>
        <a:xfrm>
          <a:off x="16268700" y="644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11809</xdr:rowOff>
    </xdr:from>
    <xdr:ext cx="534377" cy="259045"/>
    <xdr:sp macro="" textlink="">
      <xdr:nvSpPr>
        <xdr:cNvPr id="539" name="消防費該当値テキスト"/>
        <xdr:cNvSpPr txBox="1"/>
      </xdr:nvSpPr>
      <xdr:spPr>
        <a:xfrm>
          <a:off x="16370300" y="63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94120</xdr:rowOff>
    </xdr:from>
    <xdr:to>
      <xdr:col>22</xdr:col>
      <xdr:colOff>415925</xdr:colOff>
      <xdr:row>37</xdr:row>
      <xdr:rowOff>24270</xdr:rowOff>
    </xdr:to>
    <xdr:sp macro="" textlink="">
      <xdr:nvSpPr>
        <xdr:cNvPr id="540" name="円/楕円 539"/>
        <xdr:cNvSpPr/>
      </xdr:nvSpPr>
      <xdr:spPr>
        <a:xfrm>
          <a:off x="15430500" y="62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15397</xdr:rowOff>
    </xdr:from>
    <xdr:ext cx="534377" cy="259045"/>
    <xdr:sp macro="" textlink="">
      <xdr:nvSpPr>
        <xdr:cNvPr id="541" name="テキスト ボックス 540"/>
        <xdr:cNvSpPr txBox="1"/>
      </xdr:nvSpPr>
      <xdr:spPr>
        <a:xfrm>
          <a:off x="15214111" y="63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168929</xdr:rowOff>
    </xdr:from>
    <xdr:to>
      <xdr:col>21</xdr:col>
      <xdr:colOff>212725</xdr:colOff>
      <xdr:row>35</xdr:row>
      <xdr:rowOff>99079</xdr:rowOff>
    </xdr:to>
    <xdr:sp macro="" textlink="">
      <xdr:nvSpPr>
        <xdr:cNvPr id="542" name="円/楕円 541"/>
        <xdr:cNvSpPr/>
      </xdr:nvSpPr>
      <xdr:spPr>
        <a:xfrm>
          <a:off x="14541500" y="599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115606</xdr:rowOff>
    </xdr:from>
    <xdr:ext cx="534377" cy="259045"/>
    <xdr:sp macro="" textlink="">
      <xdr:nvSpPr>
        <xdr:cNvPr id="543" name="テキスト ボックス 542"/>
        <xdr:cNvSpPr txBox="1"/>
      </xdr:nvSpPr>
      <xdr:spPr>
        <a:xfrm>
          <a:off x="14325111" y="5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70364</xdr:rowOff>
    </xdr:from>
    <xdr:to>
      <xdr:col>20</xdr:col>
      <xdr:colOff>9525</xdr:colOff>
      <xdr:row>37</xdr:row>
      <xdr:rowOff>514</xdr:rowOff>
    </xdr:to>
    <xdr:sp macro="" textlink="">
      <xdr:nvSpPr>
        <xdr:cNvPr id="544" name="円/楕円 543"/>
        <xdr:cNvSpPr/>
      </xdr:nvSpPr>
      <xdr:spPr>
        <a:xfrm>
          <a:off x="13652500" y="62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17041</xdr:rowOff>
    </xdr:from>
    <xdr:ext cx="534377" cy="259045"/>
    <xdr:sp macro="" textlink="">
      <xdr:nvSpPr>
        <xdr:cNvPr id="545" name="テキスト ボックス 544"/>
        <xdr:cNvSpPr txBox="1"/>
      </xdr:nvSpPr>
      <xdr:spPr>
        <a:xfrm>
          <a:off x="13436111" y="601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24549</xdr:rowOff>
    </xdr:from>
    <xdr:to>
      <xdr:col>18</xdr:col>
      <xdr:colOff>492125</xdr:colOff>
      <xdr:row>37</xdr:row>
      <xdr:rowOff>126149</xdr:rowOff>
    </xdr:to>
    <xdr:sp macro="" textlink="">
      <xdr:nvSpPr>
        <xdr:cNvPr id="546" name="円/楕円 545"/>
        <xdr:cNvSpPr/>
      </xdr:nvSpPr>
      <xdr:spPr>
        <a:xfrm>
          <a:off x="12763500" y="63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117276</xdr:rowOff>
    </xdr:from>
    <xdr:ext cx="534377" cy="259045"/>
    <xdr:sp macro="" textlink="">
      <xdr:nvSpPr>
        <xdr:cNvPr id="547" name="テキスト ボックス 546"/>
        <xdr:cNvSpPr txBox="1"/>
      </xdr:nvSpPr>
      <xdr:spPr>
        <a:xfrm>
          <a:off x="12547111" y="64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4" name="直線コネクタ 573"/>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75"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76" name="直線コネクタ 575"/>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77"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78" name="直線コネクタ 577"/>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41239</xdr:rowOff>
    </xdr:from>
    <xdr:to>
      <xdr:col>23</xdr:col>
      <xdr:colOff>517525</xdr:colOff>
      <xdr:row>55</xdr:row>
      <xdr:rowOff>85423</xdr:rowOff>
    </xdr:to>
    <xdr:cxnSp macro="">
      <xdr:nvCxnSpPr>
        <xdr:cNvPr id="579" name="直線コネクタ 578"/>
        <xdr:cNvCxnSpPr/>
      </xdr:nvCxnSpPr>
      <xdr:spPr>
        <a:xfrm>
          <a:off x="15481300" y="9470989"/>
          <a:ext cx="8382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0"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1" name="フローチャート : 判断 580"/>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41190</xdr:rowOff>
    </xdr:from>
    <xdr:to>
      <xdr:col>22</xdr:col>
      <xdr:colOff>365125</xdr:colOff>
      <xdr:row>55</xdr:row>
      <xdr:rowOff>41239</xdr:rowOff>
    </xdr:to>
    <xdr:cxnSp macro="">
      <xdr:nvCxnSpPr>
        <xdr:cNvPr id="582" name="直線コネクタ 581"/>
        <xdr:cNvCxnSpPr/>
      </xdr:nvCxnSpPr>
      <xdr:spPr>
        <a:xfrm>
          <a:off x="14592300" y="8613690"/>
          <a:ext cx="889000" cy="85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3" name="フローチャート : 判断 582"/>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4" name="テキスト ボックス 583"/>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41190</xdr:rowOff>
    </xdr:from>
    <xdr:to>
      <xdr:col>21</xdr:col>
      <xdr:colOff>161925</xdr:colOff>
      <xdr:row>54</xdr:row>
      <xdr:rowOff>130017</xdr:rowOff>
    </xdr:to>
    <xdr:cxnSp macro="">
      <xdr:nvCxnSpPr>
        <xdr:cNvPr id="585" name="直線コネクタ 584"/>
        <xdr:cNvCxnSpPr/>
      </xdr:nvCxnSpPr>
      <xdr:spPr>
        <a:xfrm flipV="1">
          <a:off x="13703300" y="8613690"/>
          <a:ext cx="889000" cy="77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86" name="フローチャート : 判断 585"/>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87" name="テキスト ボックス 586"/>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130017</xdr:rowOff>
    </xdr:from>
    <xdr:to>
      <xdr:col>19</xdr:col>
      <xdr:colOff>644525</xdr:colOff>
      <xdr:row>57</xdr:row>
      <xdr:rowOff>16093</xdr:rowOff>
    </xdr:to>
    <xdr:cxnSp macro="">
      <xdr:nvCxnSpPr>
        <xdr:cNvPr id="588" name="直線コネクタ 587"/>
        <xdr:cNvCxnSpPr/>
      </xdr:nvCxnSpPr>
      <xdr:spPr>
        <a:xfrm flipV="1">
          <a:off x="12814300" y="9388317"/>
          <a:ext cx="889000" cy="40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89" name="フローチャート : 判断 588"/>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0" name="テキスト ボックス 589"/>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1" name="フローチャート : 判断 590"/>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2" name="テキスト ボックス 591"/>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34623</xdr:rowOff>
    </xdr:from>
    <xdr:to>
      <xdr:col>23</xdr:col>
      <xdr:colOff>568325</xdr:colOff>
      <xdr:row>55</xdr:row>
      <xdr:rowOff>136223</xdr:rowOff>
    </xdr:to>
    <xdr:sp macro="" textlink="">
      <xdr:nvSpPr>
        <xdr:cNvPr id="598" name="円/楕円 597"/>
        <xdr:cNvSpPr/>
      </xdr:nvSpPr>
      <xdr:spPr>
        <a:xfrm>
          <a:off x="16268700" y="946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57500</xdr:rowOff>
    </xdr:from>
    <xdr:ext cx="534377" cy="259045"/>
    <xdr:sp macro="" textlink="">
      <xdr:nvSpPr>
        <xdr:cNvPr id="599" name="教育費該当値テキスト"/>
        <xdr:cNvSpPr txBox="1"/>
      </xdr:nvSpPr>
      <xdr:spPr>
        <a:xfrm>
          <a:off x="16370300" y="931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62,824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161889</xdr:rowOff>
    </xdr:from>
    <xdr:to>
      <xdr:col>22</xdr:col>
      <xdr:colOff>415925</xdr:colOff>
      <xdr:row>55</xdr:row>
      <xdr:rowOff>92039</xdr:rowOff>
    </xdr:to>
    <xdr:sp macro="" textlink="">
      <xdr:nvSpPr>
        <xdr:cNvPr id="600" name="円/楕円 599"/>
        <xdr:cNvSpPr/>
      </xdr:nvSpPr>
      <xdr:spPr>
        <a:xfrm>
          <a:off x="15430500" y="94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108566</xdr:rowOff>
    </xdr:from>
    <xdr:ext cx="534377" cy="259045"/>
    <xdr:sp macro="" textlink="">
      <xdr:nvSpPr>
        <xdr:cNvPr id="601" name="テキスト ボックス 600"/>
        <xdr:cNvSpPr txBox="1"/>
      </xdr:nvSpPr>
      <xdr:spPr>
        <a:xfrm>
          <a:off x="15214111" y="919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65,530</a:t>
          </a:r>
          <a:endParaRPr kumimoji="1" lang="ja-JP" altLang="en-US" sz="1000" b="1">
            <a:solidFill>
              <a:srgbClr val="FF0000"/>
            </a:solidFill>
            <a:latin typeface="ＭＳ Ｐゴシック"/>
          </a:endParaRPr>
        </a:p>
      </xdr:txBody>
    </xdr:sp>
    <xdr:clientData/>
  </xdr:oneCellAnchor>
  <xdr:twoCellAnchor>
    <xdr:from>
      <xdr:col>21</xdr:col>
      <xdr:colOff>111125</xdr:colOff>
      <xdr:row>49</xdr:row>
      <xdr:rowOff>161840</xdr:rowOff>
    </xdr:from>
    <xdr:to>
      <xdr:col>21</xdr:col>
      <xdr:colOff>212725</xdr:colOff>
      <xdr:row>50</xdr:row>
      <xdr:rowOff>91990</xdr:rowOff>
    </xdr:to>
    <xdr:sp macro="" textlink="">
      <xdr:nvSpPr>
        <xdr:cNvPr id="602" name="円/楕円 601"/>
        <xdr:cNvSpPr/>
      </xdr:nvSpPr>
      <xdr:spPr>
        <a:xfrm>
          <a:off x="14541500" y="85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48</xdr:row>
      <xdr:rowOff>108517</xdr:rowOff>
    </xdr:from>
    <xdr:ext cx="599010" cy="259045"/>
    <xdr:sp macro="" textlink="">
      <xdr:nvSpPr>
        <xdr:cNvPr id="603" name="テキスト ボックス 602"/>
        <xdr:cNvSpPr txBox="1"/>
      </xdr:nvSpPr>
      <xdr:spPr>
        <a:xfrm>
          <a:off x="14292794" y="833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118,033</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79217</xdr:rowOff>
    </xdr:from>
    <xdr:to>
      <xdr:col>20</xdr:col>
      <xdr:colOff>9525</xdr:colOff>
      <xdr:row>55</xdr:row>
      <xdr:rowOff>9367</xdr:rowOff>
    </xdr:to>
    <xdr:sp macro="" textlink="">
      <xdr:nvSpPr>
        <xdr:cNvPr id="604" name="円/楕円 603"/>
        <xdr:cNvSpPr/>
      </xdr:nvSpPr>
      <xdr:spPr>
        <a:xfrm>
          <a:off x="13652500" y="93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25894</xdr:rowOff>
    </xdr:from>
    <xdr:ext cx="534377" cy="259045"/>
    <xdr:sp macro="" textlink="">
      <xdr:nvSpPr>
        <xdr:cNvPr id="605" name="テキスト ボックス 604"/>
        <xdr:cNvSpPr txBox="1"/>
      </xdr:nvSpPr>
      <xdr:spPr>
        <a:xfrm>
          <a:off x="13436111" y="911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136743</xdr:rowOff>
    </xdr:from>
    <xdr:to>
      <xdr:col>18</xdr:col>
      <xdr:colOff>492125</xdr:colOff>
      <xdr:row>57</xdr:row>
      <xdr:rowOff>66893</xdr:rowOff>
    </xdr:to>
    <xdr:sp macro="" textlink="">
      <xdr:nvSpPr>
        <xdr:cNvPr id="606" name="円/楕円 605"/>
        <xdr:cNvSpPr/>
      </xdr:nvSpPr>
      <xdr:spPr>
        <a:xfrm>
          <a:off x="12763500" y="97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58020</xdr:rowOff>
    </xdr:from>
    <xdr:ext cx="534377" cy="259045"/>
    <xdr:sp macro="" textlink="">
      <xdr:nvSpPr>
        <xdr:cNvPr id="607" name="テキスト ボックス 606"/>
        <xdr:cNvSpPr txBox="1"/>
      </xdr:nvSpPr>
      <xdr:spPr>
        <a:xfrm>
          <a:off x="12547111" y="983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76103</xdr:rowOff>
    </xdr:from>
    <xdr:to>
      <xdr:col>23</xdr:col>
      <xdr:colOff>516889</xdr:colOff>
      <xdr:row>78</xdr:row>
      <xdr:rowOff>139700</xdr:rowOff>
    </xdr:to>
    <xdr:cxnSp macro="">
      <xdr:nvCxnSpPr>
        <xdr:cNvPr id="629" name="直線コネクタ 628"/>
        <xdr:cNvCxnSpPr/>
      </xdr:nvCxnSpPr>
      <xdr:spPr>
        <a:xfrm flipV="1">
          <a:off x="16317595" y="12934853"/>
          <a:ext cx="1269" cy="57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22780</xdr:rowOff>
    </xdr:from>
    <xdr:ext cx="534377" cy="259045"/>
    <xdr:sp macro="" textlink="">
      <xdr:nvSpPr>
        <xdr:cNvPr id="632" name="災害復旧費最大値テキスト"/>
        <xdr:cNvSpPr txBox="1"/>
      </xdr:nvSpPr>
      <xdr:spPr>
        <a:xfrm>
          <a:off x="16370300" y="127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75</xdr:row>
      <xdr:rowOff>76103</xdr:rowOff>
    </xdr:from>
    <xdr:to>
      <xdr:col>23</xdr:col>
      <xdr:colOff>606425</xdr:colOff>
      <xdr:row>75</xdr:row>
      <xdr:rowOff>76103</xdr:rowOff>
    </xdr:to>
    <xdr:cxnSp macro="">
      <xdr:nvCxnSpPr>
        <xdr:cNvPr id="633" name="直線コネクタ 632"/>
        <xdr:cNvCxnSpPr/>
      </xdr:nvCxnSpPr>
      <xdr:spPr>
        <a:xfrm>
          <a:off x="16230600" y="1293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101775</xdr:rowOff>
    </xdr:from>
    <xdr:to>
      <xdr:col>23</xdr:col>
      <xdr:colOff>517525</xdr:colOff>
      <xdr:row>75</xdr:row>
      <xdr:rowOff>76103</xdr:rowOff>
    </xdr:to>
    <xdr:cxnSp macro="">
      <xdr:nvCxnSpPr>
        <xdr:cNvPr id="634" name="直線コネクタ 633"/>
        <xdr:cNvCxnSpPr/>
      </xdr:nvCxnSpPr>
      <xdr:spPr>
        <a:xfrm>
          <a:off x="15481300" y="12617625"/>
          <a:ext cx="838200" cy="3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10771</xdr:rowOff>
    </xdr:from>
    <xdr:ext cx="469744" cy="259045"/>
    <xdr:sp macro="" textlink="">
      <xdr:nvSpPr>
        <xdr:cNvPr id="635" name="災害復旧費平均値テキスト"/>
        <xdr:cNvSpPr txBox="1"/>
      </xdr:nvSpPr>
      <xdr:spPr>
        <a:xfrm>
          <a:off x="16370300" y="1338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32344</xdr:rowOff>
    </xdr:from>
    <xdr:to>
      <xdr:col>23</xdr:col>
      <xdr:colOff>568325</xdr:colOff>
      <xdr:row>78</xdr:row>
      <xdr:rowOff>133944</xdr:rowOff>
    </xdr:to>
    <xdr:sp macro="" textlink="">
      <xdr:nvSpPr>
        <xdr:cNvPr id="636" name="フローチャート : 判断 635"/>
        <xdr:cNvSpPr/>
      </xdr:nvSpPr>
      <xdr:spPr>
        <a:xfrm>
          <a:off x="162687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101775</xdr:rowOff>
    </xdr:from>
    <xdr:to>
      <xdr:col>22</xdr:col>
      <xdr:colOff>365125</xdr:colOff>
      <xdr:row>73</xdr:row>
      <xdr:rowOff>147107</xdr:rowOff>
    </xdr:to>
    <xdr:cxnSp macro="">
      <xdr:nvCxnSpPr>
        <xdr:cNvPr id="637" name="直線コネクタ 636"/>
        <xdr:cNvCxnSpPr/>
      </xdr:nvCxnSpPr>
      <xdr:spPr>
        <a:xfrm flipV="1">
          <a:off x="14592300" y="12617625"/>
          <a:ext cx="889000" cy="4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158325</xdr:rowOff>
    </xdr:from>
    <xdr:to>
      <xdr:col>22</xdr:col>
      <xdr:colOff>415925</xdr:colOff>
      <xdr:row>78</xdr:row>
      <xdr:rowOff>88475</xdr:rowOff>
    </xdr:to>
    <xdr:sp macro="" textlink="">
      <xdr:nvSpPr>
        <xdr:cNvPr id="638" name="フローチャート : 判断 637"/>
        <xdr:cNvSpPr/>
      </xdr:nvSpPr>
      <xdr:spPr>
        <a:xfrm>
          <a:off x="15430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79602</xdr:rowOff>
    </xdr:from>
    <xdr:ext cx="469744" cy="259045"/>
    <xdr:sp macro="" textlink="">
      <xdr:nvSpPr>
        <xdr:cNvPr id="639" name="テキスト ボックス 638"/>
        <xdr:cNvSpPr txBox="1"/>
      </xdr:nvSpPr>
      <xdr:spPr>
        <a:xfrm>
          <a:off x="15246427" y="1345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13650</xdr:rowOff>
    </xdr:from>
    <xdr:to>
      <xdr:col>21</xdr:col>
      <xdr:colOff>161925</xdr:colOff>
      <xdr:row>73</xdr:row>
      <xdr:rowOff>147107</xdr:rowOff>
    </xdr:to>
    <xdr:cxnSp macro="">
      <xdr:nvCxnSpPr>
        <xdr:cNvPr id="640" name="直線コネクタ 639"/>
        <xdr:cNvCxnSpPr/>
      </xdr:nvCxnSpPr>
      <xdr:spPr>
        <a:xfrm>
          <a:off x="13703300" y="12358050"/>
          <a:ext cx="889000" cy="30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101358</xdr:rowOff>
    </xdr:from>
    <xdr:to>
      <xdr:col>21</xdr:col>
      <xdr:colOff>212725</xdr:colOff>
      <xdr:row>78</xdr:row>
      <xdr:rowOff>31508</xdr:rowOff>
    </xdr:to>
    <xdr:sp macro="" textlink="">
      <xdr:nvSpPr>
        <xdr:cNvPr id="641" name="フローチャート : 判断 640"/>
        <xdr:cNvSpPr/>
      </xdr:nvSpPr>
      <xdr:spPr>
        <a:xfrm>
          <a:off x="14541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22635</xdr:rowOff>
    </xdr:from>
    <xdr:ext cx="469744" cy="259045"/>
    <xdr:sp macro="" textlink="">
      <xdr:nvSpPr>
        <xdr:cNvPr id="642" name="テキスト ボックス 641"/>
        <xdr:cNvSpPr txBox="1"/>
      </xdr:nvSpPr>
      <xdr:spPr>
        <a:xfrm>
          <a:off x="14357427" y="133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13650</xdr:rowOff>
    </xdr:from>
    <xdr:to>
      <xdr:col>19</xdr:col>
      <xdr:colOff>644525</xdr:colOff>
      <xdr:row>75</xdr:row>
      <xdr:rowOff>146535</xdr:rowOff>
    </xdr:to>
    <xdr:cxnSp macro="">
      <xdr:nvCxnSpPr>
        <xdr:cNvPr id="643" name="直線コネクタ 642"/>
        <xdr:cNvCxnSpPr/>
      </xdr:nvCxnSpPr>
      <xdr:spPr>
        <a:xfrm flipV="1">
          <a:off x="12814300" y="12358050"/>
          <a:ext cx="889000" cy="64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74864</xdr:rowOff>
    </xdr:from>
    <xdr:to>
      <xdr:col>20</xdr:col>
      <xdr:colOff>9525</xdr:colOff>
      <xdr:row>78</xdr:row>
      <xdr:rowOff>5014</xdr:rowOff>
    </xdr:to>
    <xdr:sp macro="" textlink="">
      <xdr:nvSpPr>
        <xdr:cNvPr id="644" name="フローチャート : 判断 643"/>
        <xdr:cNvSpPr/>
      </xdr:nvSpPr>
      <xdr:spPr>
        <a:xfrm>
          <a:off x="13652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167591</xdr:rowOff>
    </xdr:from>
    <xdr:ext cx="469744" cy="259045"/>
    <xdr:sp macro="" textlink="">
      <xdr:nvSpPr>
        <xdr:cNvPr id="645" name="テキスト ボックス 644"/>
        <xdr:cNvSpPr txBox="1"/>
      </xdr:nvSpPr>
      <xdr:spPr>
        <a:xfrm>
          <a:off x="13468427" y="1336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94410</xdr:rowOff>
    </xdr:from>
    <xdr:to>
      <xdr:col>18</xdr:col>
      <xdr:colOff>492125</xdr:colOff>
      <xdr:row>78</xdr:row>
      <xdr:rowOff>24560</xdr:rowOff>
    </xdr:to>
    <xdr:sp macro="" textlink="">
      <xdr:nvSpPr>
        <xdr:cNvPr id="646" name="フローチャート : 判断 645"/>
        <xdr:cNvSpPr/>
      </xdr:nvSpPr>
      <xdr:spPr>
        <a:xfrm>
          <a:off x="12763500" y="132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15687</xdr:rowOff>
    </xdr:from>
    <xdr:ext cx="469744" cy="259045"/>
    <xdr:sp macro="" textlink="">
      <xdr:nvSpPr>
        <xdr:cNvPr id="647" name="テキスト ボックス 646"/>
        <xdr:cNvSpPr txBox="1"/>
      </xdr:nvSpPr>
      <xdr:spPr>
        <a:xfrm>
          <a:off x="12579427" y="1338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25303</xdr:rowOff>
    </xdr:from>
    <xdr:to>
      <xdr:col>23</xdr:col>
      <xdr:colOff>568325</xdr:colOff>
      <xdr:row>75</xdr:row>
      <xdr:rowOff>126903</xdr:rowOff>
    </xdr:to>
    <xdr:sp macro="" textlink="">
      <xdr:nvSpPr>
        <xdr:cNvPr id="653" name="円/楕円 652"/>
        <xdr:cNvSpPr/>
      </xdr:nvSpPr>
      <xdr:spPr>
        <a:xfrm>
          <a:off x="16268700" y="128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149780</xdr:rowOff>
    </xdr:from>
    <xdr:ext cx="534377" cy="259045"/>
    <xdr:sp macro="" textlink="">
      <xdr:nvSpPr>
        <xdr:cNvPr id="654" name="災害復旧費該当値テキスト"/>
        <xdr:cNvSpPr txBox="1"/>
      </xdr:nvSpPr>
      <xdr:spPr>
        <a:xfrm>
          <a:off x="16370300" y="1283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25,282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50975</xdr:rowOff>
    </xdr:from>
    <xdr:to>
      <xdr:col>22</xdr:col>
      <xdr:colOff>415925</xdr:colOff>
      <xdr:row>73</xdr:row>
      <xdr:rowOff>152575</xdr:rowOff>
    </xdr:to>
    <xdr:sp macro="" textlink="">
      <xdr:nvSpPr>
        <xdr:cNvPr id="655" name="円/楕円 654"/>
        <xdr:cNvSpPr/>
      </xdr:nvSpPr>
      <xdr:spPr>
        <a:xfrm>
          <a:off x="15430500" y="125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169102</xdr:rowOff>
    </xdr:from>
    <xdr:ext cx="534377" cy="259045"/>
    <xdr:sp macro="" textlink="">
      <xdr:nvSpPr>
        <xdr:cNvPr id="656" name="テキスト ボックス 655"/>
        <xdr:cNvSpPr txBox="1"/>
      </xdr:nvSpPr>
      <xdr:spPr>
        <a:xfrm>
          <a:off x="15214111" y="1234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96307</xdr:rowOff>
    </xdr:from>
    <xdr:to>
      <xdr:col>21</xdr:col>
      <xdr:colOff>212725</xdr:colOff>
      <xdr:row>74</xdr:row>
      <xdr:rowOff>26457</xdr:rowOff>
    </xdr:to>
    <xdr:sp macro="" textlink="">
      <xdr:nvSpPr>
        <xdr:cNvPr id="657" name="円/楕円 656"/>
        <xdr:cNvSpPr/>
      </xdr:nvSpPr>
      <xdr:spPr>
        <a:xfrm>
          <a:off x="14541500" y="126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42984</xdr:rowOff>
    </xdr:from>
    <xdr:ext cx="534377" cy="259045"/>
    <xdr:sp macro="" textlink="">
      <xdr:nvSpPr>
        <xdr:cNvPr id="658" name="テキスト ボックス 657"/>
        <xdr:cNvSpPr txBox="1"/>
      </xdr:nvSpPr>
      <xdr:spPr>
        <a:xfrm>
          <a:off x="14325111" y="1238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37,176</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134300</xdr:rowOff>
    </xdr:from>
    <xdr:to>
      <xdr:col>20</xdr:col>
      <xdr:colOff>9525</xdr:colOff>
      <xdr:row>72</xdr:row>
      <xdr:rowOff>64450</xdr:rowOff>
    </xdr:to>
    <xdr:sp macro="" textlink="">
      <xdr:nvSpPr>
        <xdr:cNvPr id="659" name="円/楕円 658"/>
        <xdr:cNvSpPr/>
      </xdr:nvSpPr>
      <xdr:spPr>
        <a:xfrm>
          <a:off x="13652500" y="123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80977</xdr:rowOff>
    </xdr:from>
    <xdr:ext cx="534377" cy="259045"/>
    <xdr:sp macro="" textlink="">
      <xdr:nvSpPr>
        <xdr:cNvPr id="660" name="テキスト ボックス 659"/>
        <xdr:cNvSpPr txBox="1"/>
      </xdr:nvSpPr>
      <xdr:spPr>
        <a:xfrm>
          <a:off x="13436111" y="120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95735</xdr:rowOff>
    </xdr:from>
    <xdr:to>
      <xdr:col>18</xdr:col>
      <xdr:colOff>492125</xdr:colOff>
      <xdr:row>76</xdr:row>
      <xdr:rowOff>25885</xdr:rowOff>
    </xdr:to>
    <xdr:sp macro="" textlink="">
      <xdr:nvSpPr>
        <xdr:cNvPr id="661" name="円/楕円 660"/>
        <xdr:cNvSpPr/>
      </xdr:nvSpPr>
      <xdr:spPr>
        <a:xfrm>
          <a:off x="12763500" y="129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42412</xdr:rowOff>
    </xdr:from>
    <xdr:ext cx="534377" cy="259045"/>
    <xdr:sp macro="" textlink="">
      <xdr:nvSpPr>
        <xdr:cNvPr id="662" name="テキスト ボックス 661"/>
        <xdr:cNvSpPr txBox="1"/>
      </xdr:nvSpPr>
      <xdr:spPr>
        <a:xfrm>
          <a:off x="12547111" y="1272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88" name="直線コネクタ 687"/>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89"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0" name="直線コネクタ 689"/>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1"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2" name="直線コネクタ 691"/>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32072</xdr:rowOff>
    </xdr:from>
    <xdr:to>
      <xdr:col>23</xdr:col>
      <xdr:colOff>517525</xdr:colOff>
      <xdr:row>97</xdr:row>
      <xdr:rowOff>46202</xdr:rowOff>
    </xdr:to>
    <xdr:cxnSp macro="">
      <xdr:nvCxnSpPr>
        <xdr:cNvPr id="693" name="直線コネクタ 692"/>
        <xdr:cNvCxnSpPr/>
      </xdr:nvCxnSpPr>
      <xdr:spPr>
        <a:xfrm>
          <a:off x="15481300" y="16662722"/>
          <a:ext cx="8382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4"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695" name="フローチャート : 判断 694"/>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26978</xdr:rowOff>
    </xdr:from>
    <xdr:to>
      <xdr:col>22</xdr:col>
      <xdr:colOff>365125</xdr:colOff>
      <xdr:row>97</xdr:row>
      <xdr:rowOff>32072</xdr:rowOff>
    </xdr:to>
    <xdr:cxnSp macro="">
      <xdr:nvCxnSpPr>
        <xdr:cNvPr id="696" name="直線コネクタ 695"/>
        <xdr:cNvCxnSpPr/>
      </xdr:nvCxnSpPr>
      <xdr:spPr>
        <a:xfrm>
          <a:off x="14592300" y="16657628"/>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697" name="フローチャート : 判断 696"/>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698" name="テキスト ボックス 697"/>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21231</xdr:rowOff>
    </xdr:from>
    <xdr:to>
      <xdr:col>21</xdr:col>
      <xdr:colOff>161925</xdr:colOff>
      <xdr:row>97</xdr:row>
      <xdr:rowOff>26978</xdr:rowOff>
    </xdr:to>
    <xdr:cxnSp macro="">
      <xdr:nvCxnSpPr>
        <xdr:cNvPr id="699" name="直線コネクタ 698"/>
        <xdr:cNvCxnSpPr/>
      </xdr:nvCxnSpPr>
      <xdr:spPr>
        <a:xfrm>
          <a:off x="13703300" y="16651881"/>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0" name="フローチャート : 判断 699"/>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1" name="テキスト ボックス 700"/>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167753</xdr:rowOff>
    </xdr:from>
    <xdr:to>
      <xdr:col>19</xdr:col>
      <xdr:colOff>644525</xdr:colOff>
      <xdr:row>97</xdr:row>
      <xdr:rowOff>21231</xdr:rowOff>
    </xdr:to>
    <xdr:cxnSp macro="">
      <xdr:nvCxnSpPr>
        <xdr:cNvPr id="702" name="直線コネクタ 701"/>
        <xdr:cNvCxnSpPr/>
      </xdr:nvCxnSpPr>
      <xdr:spPr>
        <a:xfrm>
          <a:off x="12814300" y="16626953"/>
          <a:ext cx="889000" cy="2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3" name="フローチャート : 判断 702"/>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4" name="テキスト ボックス 703"/>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05" name="フローチャート : 判断 704"/>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06" name="テキスト ボックス 705"/>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166852</xdr:rowOff>
    </xdr:from>
    <xdr:to>
      <xdr:col>23</xdr:col>
      <xdr:colOff>568325</xdr:colOff>
      <xdr:row>97</xdr:row>
      <xdr:rowOff>97002</xdr:rowOff>
    </xdr:to>
    <xdr:sp macro="" textlink="">
      <xdr:nvSpPr>
        <xdr:cNvPr id="712" name="円/楕円 711"/>
        <xdr:cNvSpPr/>
      </xdr:nvSpPr>
      <xdr:spPr>
        <a:xfrm>
          <a:off x="16268700" y="166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145279</xdr:rowOff>
    </xdr:from>
    <xdr:ext cx="534377" cy="259045"/>
    <xdr:sp macro="" textlink="">
      <xdr:nvSpPr>
        <xdr:cNvPr id="713" name="公債費該当値テキスト"/>
        <xdr:cNvSpPr txBox="1"/>
      </xdr:nvSpPr>
      <xdr:spPr>
        <a:xfrm>
          <a:off x="16370300" y="166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36,339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152722</xdr:rowOff>
    </xdr:from>
    <xdr:to>
      <xdr:col>22</xdr:col>
      <xdr:colOff>415925</xdr:colOff>
      <xdr:row>97</xdr:row>
      <xdr:rowOff>82872</xdr:rowOff>
    </xdr:to>
    <xdr:sp macro="" textlink="">
      <xdr:nvSpPr>
        <xdr:cNvPr id="714" name="円/楕円 713"/>
        <xdr:cNvSpPr/>
      </xdr:nvSpPr>
      <xdr:spPr>
        <a:xfrm>
          <a:off x="15430500" y="1661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73999</xdr:rowOff>
    </xdr:from>
    <xdr:ext cx="534377" cy="259045"/>
    <xdr:sp macro="" textlink="">
      <xdr:nvSpPr>
        <xdr:cNvPr id="715" name="テキスト ボックス 714"/>
        <xdr:cNvSpPr txBox="1"/>
      </xdr:nvSpPr>
      <xdr:spPr>
        <a:xfrm>
          <a:off x="15214111" y="167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147628</xdr:rowOff>
    </xdr:from>
    <xdr:to>
      <xdr:col>21</xdr:col>
      <xdr:colOff>212725</xdr:colOff>
      <xdr:row>97</xdr:row>
      <xdr:rowOff>77778</xdr:rowOff>
    </xdr:to>
    <xdr:sp macro="" textlink="">
      <xdr:nvSpPr>
        <xdr:cNvPr id="716" name="円/楕円 715"/>
        <xdr:cNvSpPr/>
      </xdr:nvSpPr>
      <xdr:spPr>
        <a:xfrm>
          <a:off x="14541500" y="1660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68905</xdr:rowOff>
    </xdr:from>
    <xdr:ext cx="534377" cy="259045"/>
    <xdr:sp macro="" textlink="">
      <xdr:nvSpPr>
        <xdr:cNvPr id="717" name="テキスト ボックス 716"/>
        <xdr:cNvSpPr txBox="1"/>
      </xdr:nvSpPr>
      <xdr:spPr>
        <a:xfrm>
          <a:off x="14325111" y="1669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141881</xdr:rowOff>
    </xdr:from>
    <xdr:to>
      <xdr:col>20</xdr:col>
      <xdr:colOff>9525</xdr:colOff>
      <xdr:row>97</xdr:row>
      <xdr:rowOff>72031</xdr:rowOff>
    </xdr:to>
    <xdr:sp macro="" textlink="">
      <xdr:nvSpPr>
        <xdr:cNvPr id="718" name="円/楕円 717"/>
        <xdr:cNvSpPr/>
      </xdr:nvSpPr>
      <xdr:spPr>
        <a:xfrm>
          <a:off x="13652500" y="1660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63158</xdr:rowOff>
    </xdr:from>
    <xdr:ext cx="534377" cy="259045"/>
    <xdr:sp macro="" textlink="">
      <xdr:nvSpPr>
        <xdr:cNvPr id="719" name="テキスト ボックス 718"/>
        <xdr:cNvSpPr txBox="1"/>
      </xdr:nvSpPr>
      <xdr:spPr>
        <a:xfrm>
          <a:off x="13436111" y="166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116953</xdr:rowOff>
    </xdr:from>
    <xdr:to>
      <xdr:col>18</xdr:col>
      <xdr:colOff>492125</xdr:colOff>
      <xdr:row>97</xdr:row>
      <xdr:rowOff>47103</xdr:rowOff>
    </xdr:to>
    <xdr:sp macro="" textlink="">
      <xdr:nvSpPr>
        <xdr:cNvPr id="720" name="円/楕円 719"/>
        <xdr:cNvSpPr/>
      </xdr:nvSpPr>
      <xdr:spPr>
        <a:xfrm>
          <a:off x="12763500" y="165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38230</xdr:rowOff>
    </xdr:from>
    <xdr:ext cx="534377" cy="259045"/>
    <xdr:sp macro="" textlink="">
      <xdr:nvSpPr>
        <xdr:cNvPr id="721" name="テキスト ボックス 720"/>
        <xdr:cNvSpPr txBox="1"/>
      </xdr:nvSpPr>
      <xdr:spPr>
        <a:xfrm>
          <a:off x="12547111" y="1666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24577</xdr:rowOff>
    </xdr:from>
    <xdr:to>
      <xdr:col>32</xdr:col>
      <xdr:colOff>186689</xdr:colOff>
      <xdr:row>38</xdr:row>
      <xdr:rowOff>139700</xdr:rowOff>
    </xdr:to>
    <xdr:cxnSp macro="">
      <xdr:nvCxnSpPr>
        <xdr:cNvPr id="743" name="直線コネクタ 742"/>
        <xdr:cNvCxnSpPr/>
      </xdr:nvCxnSpPr>
      <xdr:spPr>
        <a:xfrm flipV="1">
          <a:off x="22159595" y="6539677"/>
          <a:ext cx="1269" cy="11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22877</xdr:rowOff>
    </xdr:from>
    <xdr:ext cx="249299" cy="259045"/>
    <xdr:sp macro="" textlink="">
      <xdr:nvSpPr>
        <xdr:cNvPr id="744"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142704</xdr:rowOff>
    </xdr:from>
    <xdr:ext cx="469744" cy="259045"/>
    <xdr:sp macro="" textlink="">
      <xdr:nvSpPr>
        <xdr:cNvPr id="746" name="諸支出金最大値テキスト"/>
        <xdr:cNvSpPr txBox="1"/>
      </xdr:nvSpPr>
      <xdr:spPr>
        <a:xfrm>
          <a:off x="22212300" y="631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38</xdr:row>
      <xdr:rowOff>24577</xdr:rowOff>
    </xdr:from>
    <xdr:to>
      <xdr:col>32</xdr:col>
      <xdr:colOff>276225</xdr:colOff>
      <xdr:row>38</xdr:row>
      <xdr:rowOff>24577</xdr:rowOff>
    </xdr:to>
    <xdr:cxnSp macro="">
      <xdr:nvCxnSpPr>
        <xdr:cNvPr id="747" name="直線コネクタ 746"/>
        <xdr:cNvCxnSpPr/>
      </xdr:nvCxnSpPr>
      <xdr:spPr>
        <a:xfrm>
          <a:off x="22072600" y="653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108485</xdr:rowOff>
    </xdr:from>
    <xdr:ext cx="313932" cy="259045"/>
    <xdr:sp macro="" textlink="">
      <xdr:nvSpPr>
        <xdr:cNvPr id="749" name="諸支出金平均値テキスト"/>
        <xdr:cNvSpPr txBox="1"/>
      </xdr:nvSpPr>
      <xdr:spPr>
        <a:xfrm>
          <a:off x="22212300" y="6452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85608</xdr:rowOff>
    </xdr:from>
    <xdr:to>
      <xdr:col>32</xdr:col>
      <xdr:colOff>238125</xdr:colOff>
      <xdr:row>39</xdr:row>
      <xdr:rowOff>15758</xdr:rowOff>
    </xdr:to>
    <xdr:sp macro="" textlink="">
      <xdr:nvSpPr>
        <xdr:cNvPr id="750" name="フローチャート : 判断 749"/>
        <xdr:cNvSpPr/>
      </xdr:nvSpPr>
      <xdr:spPr>
        <a:xfrm>
          <a:off x="221107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66406</xdr:rowOff>
    </xdr:from>
    <xdr:to>
      <xdr:col>31</xdr:col>
      <xdr:colOff>85725</xdr:colOff>
      <xdr:row>38</xdr:row>
      <xdr:rowOff>168006</xdr:rowOff>
    </xdr:to>
    <xdr:sp macro="" textlink="">
      <xdr:nvSpPr>
        <xdr:cNvPr id="752" name="フローチャート : 判断 751"/>
        <xdr:cNvSpPr/>
      </xdr:nvSpPr>
      <xdr:spPr>
        <a:xfrm>
          <a:off x="21272500" y="658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13083</xdr:rowOff>
    </xdr:from>
    <xdr:ext cx="378565" cy="259045"/>
    <xdr:sp macro="" textlink="">
      <xdr:nvSpPr>
        <xdr:cNvPr id="753" name="テキスト ボックス 752"/>
        <xdr:cNvSpPr txBox="1"/>
      </xdr:nvSpPr>
      <xdr:spPr>
        <a:xfrm>
          <a:off x="21134017" y="635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132385</xdr:rowOff>
    </xdr:from>
    <xdr:to>
      <xdr:col>29</xdr:col>
      <xdr:colOff>517525</xdr:colOff>
      <xdr:row>38</xdr:row>
      <xdr:rowOff>139700</xdr:rowOff>
    </xdr:to>
    <xdr:cxnSp macro="">
      <xdr:nvCxnSpPr>
        <xdr:cNvPr id="754" name="直線コネクタ 753"/>
        <xdr:cNvCxnSpPr/>
      </xdr:nvCxnSpPr>
      <xdr:spPr>
        <a:xfrm>
          <a:off x="19545300" y="5275885"/>
          <a:ext cx="889000" cy="137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48209</xdr:rowOff>
    </xdr:from>
    <xdr:to>
      <xdr:col>29</xdr:col>
      <xdr:colOff>568325</xdr:colOff>
      <xdr:row>38</xdr:row>
      <xdr:rowOff>149809</xdr:rowOff>
    </xdr:to>
    <xdr:sp macro="" textlink="">
      <xdr:nvSpPr>
        <xdr:cNvPr id="755" name="フローチャート : 判断 754"/>
        <xdr:cNvSpPr/>
      </xdr:nvSpPr>
      <xdr:spPr>
        <a:xfrm>
          <a:off x="20383500" y="65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166336</xdr:rowOff>
    </xdr:from>
    <xdr:ext cx="378565" cy="259045"/>
    <xdr:sp macro="" textlink="">
      <xdr:nvSpPr>
        <xdr:cNvPr id="756" name="テキスト ボックス 755"/>
        <xdr:cNvSpPr txBox="1"/>
      </xdr:nvSpPr>
      <xdr:spPr>
        <a:xfrm>
          <a:off x="20245017" y="63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132385</xdr:rowOff>
    </xdr:from>
    <xdr:to>
      <xdr:col>28</xdr:col>
      <xdr:colOff>314325</xdr:colOff>
      <xdr:row>38</xdr:row>
      <xdr:rowOff>13878</xdr:rowOff>
    </xdr:to>
    <xdr:cxnSp macro="">
      <xdr:nvCxnSpPr>
        <xdr:cNvPr id="757" name="直線コネクタ 756"/>
        <xdr:cNvCxnSpPr/>
      </xdr:nvCxnSpPr>
      <xdr:spPr>
        <a:xfrm flipV="1">
          <a:off x="18656300" y="5275885"/>
          <a:ext cx="889000" cy="1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43545</xdr:rowOff>
    </xdr:from>
    <xdr:to>
      <xdr:col>28</xdr:col>
      <xdr:colOff>365125</xdr:colOff>
      <xdr:row>38</xdr:row>
      <xdr:rowOff>145145</xdr:rowOff>
    </xdr:to>
    <xdr:sp macro="" textlink="">
      <xdr:nvSpPr>
        <xdr:cNvPr id="758" name="フローチャート : 判断 757"/>
        <xdr:cNvSpPr/>
      </xdr:nvSpPr>
      <xdr:spPr>
        <a:xfrm>
          <a:off x="19494500" y="655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136272</xdr:rowOff>
    </xdr:from>
    <xdr:ext cx="378565" cy="259045"/>
    <xdr:sp macro="" textlink="">
      <xdr:nvSpPr>
        <xdr:cNvPr id="759" name="テキスト ボックス 758"/>
        <xdr:cNvSpPr txBox="1"/>
      </xdr:nvSpPr>
      <xdr:spPr>
        <a:xfrm>
          <a:off x="19356017" y="6651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71801</xdr:rowOff>
    </xdr:from>
    <xdr:to>
      <xdr:col>27</xdr:col>
      <xdr:colOff>161925</xdr:colOff>
      <xdr:row>39</xdr:row>
      <xdr:rowOff>1951</xdr:rowOff>
    </xdr:to>
    <xdr:sp macro="" textlink="">
      <xdr:nvSpPr>
        <xdr:cNvPr id="760" name="フローチャート : 判断 759"/>
        <xdr:cNvSpPr/>
      </xdr:nvSpPr>
      <xdr:spPr>
        <a:xfrm>
          <a:off x="18605500" y="65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164528</xdr:rowOff>
    </xdr:from>
    <xdr:ext cx="378565" cy="259045"/>
    <xdr:sp macro="" textlink="">
      <xdr:nvSpPr>
        <xdr:cNvPr id="761" name="テキスト ボックス 760"/>
        <xdr:cNvSpPr txBox="1"/>
      </xdr:nvSpPr>
      <xdr:spPr>
        <a:xfrm>
          <a:off x="18467017" y="6679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67327</xdr:rowOff>
    </xdr:from>
    <xdr:ext cx="249299" cy="259045"/>
    <xdr:sp macro="" textlink="">
      <xdr:nvSpPr>
        <xdr:cNvPr id="768"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81585</xdr:rowOff>
    </xdr:from>
    <xdr:to>
      <xdr:col>28</xdr:col>
      <xdr:colOff>365125</xdr:colOff>
      <xdr:row>31</xdr:row>
      <xdr:rowOff>11735</xdr:rowOff>
    </xdr:to>
    <xdr:sp macro="" textlink="">
      <xdr:nvSpPr>
        <xdr:cNvPr id="773" name="円/楕円 772"/>
        <xdr:cNvSpPr/>
      </xdr:nvSpPr>
      <xdr:spPr>
        <a:xfrm>
          <a:off x="19494500" y="52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28262</xdr:rowOff>
    </xdr:from>
    <xdr:ext cx="534377" cy="259045"/>
    <xdr:sp macro="" textlink="">
      <xdr:nvSpPr>
        <xdr:cNvPr id="774" name="テキスト ボックス 773"/>
        <xdr:cNvSpPr txBox="1"/>
      </xdr:nvSpPr>
      <xdr:spPr>
        <a:xfrm>
          <a:off x="19278111" y="50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134529</xdr:rowOff>
    </xdr:from>
    <xdr:to>
      <xdr:col>27</xdr:col>
      <xdr:colOff>161925</xdr:colOff>
      <xdr:row>38</xdr:row>
      <xdr:rowOff>64678</xdr:rowOff>
    </xdr:to>
    <xdr:sp macro="" textlink="">
      <xdr:nvSpPr>
        <xdr:cNvPr id="775" name="円/楕円 774"/>
        <xdr:cNvSpPr/>
      </xdr:nvSpPr>
      <xdr:spPr>
        <a:xfrm>
          <a:off x="18605500" y="64781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81206</xdr:rowOff>
    </xdr:from>
    <xdr:ext cx="469744" cy="259045"/>
    <xdr:sp macro="" textlink="">
      <xdr:nvSpPr>
        <xdr:cNvPr id="776" name="テキスト ボックス 775"/>
        <xdr:cNvSpPr txBox="1"/>
      </xdr:nvSpPr>
      <xdr:spPr>
        <a:xfrm>
          <a:off x="18421427" y="625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農林水産費、土木費。災害復旧費で類似団体内で最大となっており、</a:t>
          </a:r>
          <a:r>
            <a:rPr kumimoji="1" lang="ja-JP" altLang="ja-JP" sz="1300">
              <a:solidFill>
                <a:schemeClr val="dk1"/>
              </a:solidFill>
              <a:effectLst/>
              <a:latin typeface="+mn-lt"/>
              <a:ea typeface="+mn-ea"/>
              <a:cs typeface="+mn-cs"/>
            </a:rPr>
            <a:t>その要因は東日本大震災の復旧・復興事業費によるものである。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その他の費目においても多くが平成</a:t>
          </a:r>
          <a:r>
            <a:rPr lang="en-US" altLang="ja-JP" sz="1300">
              <a:effectLst/>
            </a:rPr>
            <a:t>23</a:t>
          </a:r>
          <a:r>
            <a:rPr lang="ja-JP" altLang="en-US" sz="1300">
              <a:effectLst/>
            </a:rPr>
            <a:t>年度から類似団体の平均を上回っており、同じく震災関連事業費を要因とするものである。</a:t>
          </a:r>
          <a:endParaRPr lang="en-US"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今後は震災県連事業費の縮小に伴い、類似団体平均に近づくものと推測される。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財政調整基金残高の増加は、平成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年度に繰越した事業の取止めにより発生した余剰金等による積立額の増加である。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実質単年度収支の減少は前年度に比べ次年度への繰越事業が減少し財政調整基金の取崩額が減少したためである。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次年度以降も震災関連事業の繰越が見込まれることから、実質単年度収支の赤字が見込まれる。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全体的な財政規模は前年度の半分以下に縮小したが各会計において赤字額の発生はなく、今後も黒字決算を維持できると見込まれる。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年度公共下水道事業の赤字は国庫負担金の嵩上分の未入金によるものであり、この不足分は平成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年度歳入予算から繰上充用した。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34457734</v>
      </c>
      <c r="BO4" s="409"/>
      <c r="BP4" s="409"/>
      <c r="BQ4" s="409"/>
      <c r="BR4" s="409"/>
      <c r="BS4" s="409"/>
      <c r="BT4" s="409"/>
      <c r="BU4" s="410"/>
      <c r="BV4" s="408">
        <v>45282568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10.8</v>
      </c>
      <c r="CU4" s="586"/>
      <c r="CV4" s="586"/>
      <c r="CW4" s="586"/>
      <c r="CX4" s="586"/>
      <c r="CY4" s="586"/>
      <c r="CZ4" s="586"/>
      <c r="DA4" s="587"/>
      <c r="DB4" s="585">
        <v>25.3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31523768</v>
      </c>
      <c r="BO5" s="414"/>
      <c r="BP5" s="414"/>
      <c r="BQ5" s="414"/>
      <c r="BR5" s="414"/>
      <c r="BS5" s="414"/>
      <c r="BT5" s="414"/>
      <c r="BU5" s="415"/>
      <c r="BV5" s="413">
        <v>41802304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89.5</v>
      </c>
      <c r="CU5" s="384"/>
      <c r="CV5" s="384"/>
      <c r="CW5" s="384"/>
      <c r="CX5" s="384"/>
      <c r="CY5" s="384"/>
      <c r="CZ5" s="384"/>
      <c r="DA5" s="385"/>
      <c r="DB5" s="383">
        <v>90.5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2933966</v>
      </c>
      <c r="BO6" s="414"/>
      <c r="BP6" s="414"/>
      <c r="BQ6" s="414"/>
      <c r="BR6" s="414"/>
      <c r="BS6" s="414"/>
      <c r="BT6" s="414"/>
      <c r="BU6" s="415"/>
      <c r="BV6" s="413">
        <v>3480264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94.7</v>
      </c>
      <c r="CU6" s="560"/>
      <c r="CV6" s="560"/>
      <c r="CW6" s="560"/>
      <c r="CX6" s="560"/>
      <c r="CY6" s="560"/>
      <c r="CZ6" s="560"/>
      <c r="DA6" s="561"/>
      <c r="DB6" s="559">
        <v>96.4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1916046</v>
      </c>
      <c r="BO7" s="414"/>
      <c r="BP7" s="414"/>
      <c r="BQ7" s="414"/>
      <c r="BR7" s="414"/>
      <c r="BS7" s="414"/>
      <c r="BT7" s="414"/>
      <c r="BU7" s="415"/>
      <c r="BV7" s="413">
        <v>1133654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9410684</v>
      </c>
      <c r="CU7" s="414"/>
      <c r="CV7" s="414"/>
      <c r="CW7" s="414"/>
      <c r="CX7" s="414"/>
      <c r="CY7" s="414"/>
      <c r="CZ7" s="414"/>
      <c r="DA7" s="415"/>
      <c r="DB7" s="413">
        <v>9289050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1017920</v>
      </c>
      <c r="BO8" s="414"/>
      <c r="BP8" s="414"/>
      <c r="BQ8" s="414"/>
      <c r="BR8" s="414"/>
      <c r="BS8" s="414"/>
      <c r="BT8" s="414"/>
      <c r="BU8" s="415"/>
      <c r="BV8" s="413">
        <v>2346610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0.6</v>
      </c>
      <c r="CU8" s="523"/>
      <c r="CV8" s="523"/>
      <c r="CW8" s="523"/>
      <c r="CX8" s="523"/>
      <c r="CY8" s="523"/>
      <c r="CZ8" s="523"/>
      <c r="DA8" s="524"/>
      <c r="DB8" s="522">
        <v>0.57999999999999996</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38556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-1328690</v>
      </c>
      <c r="BO9" s="414"/>
      <c r="BP9" s="414"/>
      <c r="BQ9" s="414"/>
      <c r="BR9" s="414"/>
      <c r="BS9" s="414"/>
      <c r="BT9" s="414"/>
      <c r="BU9" s="415"/>
      <c r="BV9" s="413">
        <v>829937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4.7</v>
      </c>
      <c r="CU9" s="384"/>
      <c r="CV9" s="384"/>
      <c r="CW9" s="384"/>
      <c r="CX9" s="384"/>
      <c r="CY9" s="384"/>
      <c r="CZ9" s="384"/>
      <c r="DA9" s="385"/>
      <c r="DB9" s="383">
        <v>4.5999999999999996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37817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1006542</v>
      </c>
      <c r="BO10" s="414"/>
      <c r="BP10" s="414"/>
      <c r="BQ10" s="414"/>
      <c r="BR10" s="414"/>
      <c r="BS10" s="414"/>
      <c r="BT10" s="414"/>
      <c r="BU10" s="415"/>
      <c r="BV10" s="413">
        <v>5161</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106</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35939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2447787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35743</v>
      </c>
      <c r="S13" s="515"/>
      <c r="T13" s="515"/>
      <c r="U13" s="515"/>
      <c r="V13" s="516"/>
      <c r="W13" s="502" t="s">
        <v>120</v>
      </c>
      <c r="X13" s="426"/>
      <c r="Y13" s="426"/>
      <c r="Z13" s="426"/>
      <c r="AA13" s="426"/>
      <c r="AB13" s="427"/>
      <c r="AC13" s="389">
        <v>1722</v>
      </c>
      <c r="AD13" s="390"/>
      <c r="AE13" s="390"/>
      <c r="AF13" s="390"/>
      <c r="AG13" s="391"/>
      <c r="AH13" s="389">
        <v>2173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-322148</v>
      </c>
      <c r="BO13" s="414"/>
      <c r="BP13" s="414"/>
      <c r="BQ13" s="414"/>
      <c r="BR13" s="414"/>
      <c r="BS13" s="414"/>
      <c r="BT13" s="414"/>
      <c r="BU13" s="415"/>
      <c r="BV13" s="413">
        <v>-1612689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11.8</v>
      </c>
      <c r="CU13" s="384"/>
      <c r="CV13" s="384"/>
      <c r="CW13" s="384"/>
      <c r="CX13" s="384"/>
      <c r="CY13" s="384"/>
      <c r="CZ13" s="384"/>
      <c r="DA13" s="385"/>
      <c r="DB13" s="383">
        <v>13.1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35985</v>
      </c>
      <c r="S14" s="515"/>
      <c r="T14" s="515"/>
      <c r="U14" s="515"/>
      <c r="V14" s="516"/>
      <c r="W14" s="517"/>
      <c r="X14" s="429"/>
      <c r="Y14" s="429"/>
      <c r="Z14" s="429"/>
      <c r="AA14" s="429"/>
      <c r="AB14" s="430"/>
      <c r="AC14" s="507">
        <v>10.199999999999999</v>
      </c>
      <c r="AD14" s="508"/>
      <c r="AE14" s="508"/>
      <c r="AF14" s="508"/>
      <c r="AG14" s="509"/>
      <c r="AH14" s="507">
        <v>11.5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28.9</v>
      </c>
      <c r="CU14" s="486"/>
      <c r="CV14" s="486"/>
      <c r="CW14" s="486"/>
      <c r="CX14" s="486"/>
      <c r="CY14" s="486"/>
      <c r="CZ14" s="486"/>
      <c r="DA14" s="487"/>
      <c r="DB14" s="518">
        <v>65.5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35809</v>
      </c>
      <c r="S15" s="515"/>
      <c r="T15" s="515"/>
      <c r="U15" s="515"/>
      <c r="V15" s="516"/>
      <c r="W15" s="502" t="s">
        <v>127</v>
      </c>
      <c r="X15" s="426"/>
      <c r="Y15" s="426"/>
      <c r="Z15" s="426"/>
      <c r="AA15" s="426"/>
      <c r="AB15" s="427"/>
      <c r="AC15" s="389">
        <v>5689</v>
      </c>
      <c r="AD15" s="390"/>
      <c r="AE15" s="390"/>
      <c r="AF15" s="390"/>
      <c r="AG15" s="391"/>
      <c r="AH15" s="389">
        <v>6309</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4859017</v>
      </c>
      <c r="BO15" s="409"/>
      <c r="BP15" s="409"/>
      <c r="BQ15" s="409"/>
      <c r="BR15" s="409"/>
      <c r="BS15" s="409"/>
      <c r="BT15" s="409"/>
      <c r="BU15" s="410"/>
      <c r="BV15" s="408">
        <v>4389099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33.799999999999997</v>
      </c>
      <c r="AD16" s="508"/>
      <c r="AE16" s="508"/>
      <c r="AF16" s="508"/>
      <c r="AG16" s="509"/>
      <c r="AH16" s="507">
        <v>33.4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7456415</v>
      </c>
      <c r="BO16" s="414"/>
      <c r="BP16" s="414"/>
      <c r="BQ16" s="414"/>
      <c r="BR16" s="414"/>
      <c r="BS16" s="414"/>
      <c r="BT16" s="414"/>
      <c r="BU16" s="415"/>
      <c r="BV16" s="413">
        <v>7262072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9406</v>
      </c>
      <c r="AD17" s="390"/>
      <c r="AE17" s="390"/>
      <c r="AF17" s="390"/>
      <c r="AG17" s="391"/>
      <c r="AH17" s="389">
        <v>10397</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6254984</v>
      </c>
      <c r="BO17" s="414"/>
      <c r="BP17" s="414"/>
      <c r="BQ17" s="414"/>
      <c r="BR17" s="414"/>
      <c r="BS17" s="414"/>
      <c r="BT17" s="414"/>
      <c r="BU17" s="415"/>
      <c r="BV17" s="413">
        <v>5757146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197.79</v>
      </c>
      <c r="M18" s="478"/>
      <c r="N18" s="478"/>
      <c r="O18" s="478"/>
      <c r="P18" s="478"/>
      <c r="Q18" s="478"/>
      <c r="R18" s="479"/>
      <c r="S18" s="479"/>
      <c r="T18" s="479"/>
      <c r="U18" s="479"/>
      <c r="V18" s="480"/>
      <c r="W18" s="494"/>
      <c r="X18" s="495"/>
      <c r="Y18" s="495"/>
      <c r="Z18" s="495"/>
      <c r="AA18" s="495"/>
      <c r="AB18" s="503"/>
      <c r="AC18" s="377">
        <v>55.9</v>
      </c>
      <c r="AD18" s="378"/>
      <c r="AE18" s="378"/>
      <c r="AF18" s="378"/>
      <c r="AG18" s="481"/>
      <c r="AH18" s="377">
        <v>55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8919891</v>
      </c>
      <c r="BO18" s="414"/>
      <c r="BP18" s="414"/>
      <c r="BQ18" s="414"/>
      <c r="BR18" s="414"/>
      <c r="BS18" s="414"/>
      <c r="BT18" s="414"/>
      <c r="BU18" s="415"/>
      <c r="BV18" s="413">
        <v>9393312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195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26756398</v>
      </c>
      <c r="BO19" s="414"/>
      <c r="BP19" s="414"/>
      <c r="BQ19" s="414"/>
      <c r="BR19" s="414"/>
      <c r="BS19" s="414"/>
      <c r="BT19" s="414"/>
      <c r="BU19" s="415"/>
      <c r="BV19" s="413">
        <v>28698888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15209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13808069</v>
      </c>
      <c r="BO23" s="414"/>
      <c r="BP23" s="414"/>
      <c r="BQ23" s="414"/>
      <c r="BR23" s="414"/>
      <c r="BS23" s="414"/>
      <c r="BT23" s="414"/>
      <c r="BU23" s="415"/>
      <c r="BV23" s="413">
        <v>14201947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7387</v>
      </c>
      <c r="R24" s="390"/>
      <c r="S24" s="390"/>
      <c r="T24" s="390"/>
      <c r="U24" s="390"/>
      <c r="V24" s="391"/>
      <c r="W24" s="455"/>
      <c r="X24" s="446"/>
      <c r="Y24" s="447"/>
      <c r="Z24" s="386" t="s">
        <v>151</v>
      </c>
      <c r="AA24" s="387"/>
      <c r="AB24" s="387"/>
      <c r="AC24" s="387"/>
      <c r="AD24" s="387"/>
      <c r="AE24" s="387"/>
      <c r="AF24" s="387"/>
      <c r="AG24" s="388"/>
      <c r="AH24" s="389">
        <v>268</v>
      </c>
      <c r="AI24" s="390"/>
      <c r="AJ24" s="390"/>
      <c r="AK24" s="390"/>
      <c r="AL24" s="391"/>
      <c r="AM24" s="389">
        <v>847684</v>
      </c>
      <c r="AN24" s="390"/>
      <c r="AO24" s="390"/>
      <c r="AP24" s="390"/>
      <c r="AQ24" s="390"/>
      <c r="AR24" s="391"/>
      <c r="AS24" s="389">
        <v>3163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12910457</v>
      </c>
      <c r="BO24" s="414"/>
      <c r="BP24" s="414"/>
      <c r="BQ24" s="414"/>
      <c r="BR24" s="414"/>
      <c r="BS24" s="414"/>
      <c r="BT24" s="414"/>
      <c r="BU24" s="415"/>
      <c r="BV24" s="413">
        <v>13249800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7110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5767600</v>
      </c>
      <c r="BO25" s="409"/>
      <c r="BP25" s="409"/>
      <c r="BQ25" s="409"/>
      <c r="BR25" s="409"/>
      <c r="BS25" s="409"/>
      <c r="BT25" s="409"/>
      <c r="BU25" s="410"/>
      <c r="BV25" s="408">
        <v>5978982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6615</v>
      </c>
      <c r="R26" s="390"/>
      <c r="S26" s="390"/>
      <c r="T26" s="390"/>
      <c r="U26" s="390"/>
      <c r="V26" s="391"/>
      <c r="W26" s="455"/>
      <c r="X26" s="446"/>
      <c r="Y26" s="447"/>
      <c r="Z26" s="386" t="s">
        <v>157</v>
      </c>
      <c r="AA26" s="468"/>
      <c r="AB26" s="468"/>
      <c r="AC26" s="468"/>
      <c r="AD26" s="468"/>
      <c r="AE26" s="468"/>
      <c r="AF26" s="468"/>
      <c r="AG26" s="469"/>
      <c r="AH26" s="389">
        <v>33</v>
      </c>
      <c r="AI26" s="390"/>
      <c r="AJ26" s="390"/>
      <c r="AK26" s="390"/>
      <c r="AL26" s="391"/>
      <c r="AM26" s="389">
        <v>108273</v>
      </c>
      <c r="AN26" s="390"/>
      <c r="AO26" s="390"/>
      <c r="AP26" s="390"/>
      <c r="AQ26" s="390"/>
      <c r="AR26" s="391"/>
      <c r="AS26" s="389">
        <v>3281</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4450</v>
      </c>
      <c r="R27" s="390"/>
      <c r="S27" s="390"/>
      <c r="T27" s="390"/>
      <c r="U27" s="390"/>
      <c r="V27" s="391"/>
      <c r="W27" s="455"/>
      <c r="X27" s="446"/>
      <c r="Y27" s="447"/>
      <c r="Z27" s="386" t="s">
        <v>160</v>
      </c>
      <c r="AA27" s="387"/>
      <c r="AB27" s="387"/>
      <c r="AC27" s="387"/>
      <c r="AD27" s="387"/>
      <c r="AE27" s="387"/>
      <c r="AF27" s="387"/>
      <c r="AG27" s="388"/>
      <c r="AH27" s="389">
        <v>7</v>
      </c>
      <c r="AI27" s="390"/>
      <c r="AJ27" s="390"/>
      <c r="AK27" s="390"/>
      <c r="AL27" s="391"/>
      <c r="AM27" s="389">
        <v>26369</v>
      </c>
      <c r="AN27" s="390"/>
      <c r="AO27" s="390"/>
      <c r="AP27" s="390"/>
      <c r="AQ27" s="390"/>
      <c r="AR27" s="391"/>
      <c r="AS27" s="389">
        <v>3767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348624</v>
      </c>
      <c r="BO27" s="417"/>
      <c r="BP27" s="417"/>
      <c r="BQ27" s="417"/>
      <c r="BR27" s="417"/>
      <c r="BS27" s="417"/>
      <c r="BT27" s="417"/>
      <c r="BU27" s="418"/>
      <c r="BV27" s="416">
        <v>594515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3950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5925096</v>
      </c>
      <c r="BO28" s="409"/>
      <c r="BP28" s="409"/>
      <c r="BQ28" s="409"/>
      <c r="BR28" s="409"/>
      <c r="BS28" s="409"/>
      <c r="BT28" s="409"/>
      <c r="BU28" s="410"/>
      <c r="BV28" s="408">
        <v>3758554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18</v>
      </c>
      <c r="M29" s="390"/>
      <c r="N29" s="390"/>
      <c r="O29" s="390"/>
      <c r="P29" s="391"/>
      <c r="Q29" s="389">
        <v>3750</v>
      </c>
      <c r="R29" s="390"/>
      <c r="S29" s="390"/>
      <c r="T29" s="390"/>
      <c r="U29" s="390"/>
      <c r="V29" s="391"/>
      <c r="W29" s="456"/>
      <c r="X29" s="457"/>
      <c r="Y29" s="458"/>
      <c r="Z29" s="386" t="s">
        <v>167</v>
      </c>
      <c r="AA29" s="387"/>
      <c r="AB29" s="387"/>
      <c r="AC29" s="387"/>
      <c r="AD29" s="387"/>
      <c r="AE29" s="387"/>
      <c r="AF29" s="387"/>
      <c r="AG29" s="388"/>
      <c r="AH29" s="389">
        <v>275</v>
      </c>
      <c r="AI29" s="390"/>
      <c r="AJ29" s="390"/>
      <c r="AK29" s="390"/>
      <c r="AL29" s="391"/>
      <c r="AM29" s="389">
        <v>874053</v>
      </c>
      <c r="AN29" s="390"/>
      <c r="AO29" s="390"/>
      <c r="AP29" s="390"/>
      <c r="AQ29" s="390"/>
      <c r="AR29" s="391"/>
      <c r="AS29" s="389">
        <v>3178</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564459</v>
      </c>
      <c r="BO29" s="414"/>
      <c r="BP29" s="414"/>
      <c r="BQ29" s="414"/>
      <c r="BR29" s="414"/>
      <c r="BS29" s="414"/>
      <c r="BT29" s="414"/>
      <c r="BU29" s="415"/>
      <c r="BV29" s="413">
        <v>564053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22712561</v>
      </c>
      <c r="BO30" s="417"/>
      <c r="BP30" s="417"/>
      <c r="BQ30" s="417"/>
      <c r="BR30" s="417"/>
      <c r="BS30" s="417"/>
      <c r="BT30" s="417"/>
      <c r="BU30" s="418"/>
      <c r="BV30" s="416">
        <v>28394192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公共下水道事業特別会計</v>
      </c>
      <c r="BH34" s="372"/>
      <c r="BI34" s="372"/>
      <c r="BJ34" s="372"/>
      <c r="BK34" s="372"/>
      <c r="BL34" s="372"/>
      <c r="BM34" s="372"/>
      <c r="BN34" s="372"/>
      <c r="BO34" s="372"/>
      <c r="BP34" s="372"/>
      <c r="BQ34" s="372"/>
      <c r="BR34" s="372"/>
      <c r="BS34" s="372"/>
      <c r="BT34" s="372"/>
      <c r="BU34" s="372"/>
      <c r="BV34" s="165"/>
      <c r="BW34" s="373">
        <v>8</v>
      </c>
      <c r="BX34" s="373"/>
      <c r="BY34" s="372" t="s">
        <v>542</v>
      </c>
      <c r="BZ34" s="372"/>
      <c r="CA34" s="372"/>
      <c r="CB34" s="372"/>
      <c r="CC34" s="372"/>
      <c r="CD34" s="372"/>
      <c r="CE34" s="372"/>
      <c r="CF34" s="372"/>
      <c r="CG34" s="372"/>
      <c r="CH34" s="372"/>
      <c r="CI34" s="372"/>
      <c r="CJ34" s="372"/>
      <c r="CK34" s="372"/>
      <c r="CL34" s="372"/>
      <c r="CM34" s="372"/>
      <c r="CN34" s="165"/>
      <c r="CO34" s="373">
        <v>18</v>
      </c>
      <c r="CP34" s="373"/>
      <c r="CQ34" s="372" t="s">
        <v>552</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光陽地区造成事業特別会計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農業集落排水事業特別会計</v>
      </c>
      <c r="BH35" s="372"/>
      <c r="BI35" s="372"/>
      <c r="BJ35" s="372"/>
      <c r="BK35" s="372"/>
      <c r="BL35" s="372"/>
      <c r="BM35" s="372"/>
      <c r="BN35" s="372"/>
      <c r="BO35" s="372"/>
      <c r="BP35" s="372"/>
      <c r="BQ35" s="372"/>
      <c r="BR35" s="372"/>
      <c r="BS35" s="372"/>
      <c r="BT35" s="372"/>
      <c r="BU35" s="372"/>
      <c r="BV35" s="165"/>
      <c r="BW35" s="373">
        <v>9</v>
      </c>
      <c r="BX35" s="373"/>
      <c r="BY35" s="372" t="s">
        <v>543</v>
      </c>
      <c r="BZ35" s="372"/>
      <c r="CA35" s="372"/>
      <c r="CB35" s="372"/>
      <c r="CC35" s="372"/>
      <c r="CD35" s="372"/>
      <c r="CE35" s="372"/>
      <c r="CF35" s="372"/>
      <c r="CG35" s="372"/>
      <c r="CH35" s="372"/>
      <c r="CI35" s="372"/>
      <c r="CJ35" s="372"/>
      <c r="CK35" s="372"/>
      <c r="CL35" s="372"/>
      <c r="CM35" s="372"/>
      <c r="CN35" s="165"/>
      <c r="CO35" s="373">
        <v>19</v>
      </c>
      <c r="CP35" s="373"/>
      <c r="CQ35" s="372" t="s">
        <v>553</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2">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v>10</v>
      </c>
      <c r="BX36" s="373"/>
      <c r="BY36" s="372" t="s">
        <v>544</v>
      </c>
      <c r="BZ36" s="372"/>
      <c r="CA36" s="372"/>
      <c r="CB36" s="372"/>
      <c r="CC36" s="372"/>
      <c r="CD36" s="372"/>
      <c r="CE36" s="372"/>
      <c r="CF36" s="372"/>
      <c r="CG36" s="372"/>
      <c r="CH36" s="372"/>
      <c r="CI36" s="372"/>
      <c r="CJ36" s="372"/>
      <c r="CK36" s="372"/>
      <c r="CL36" s="372"/>
      <c r="CM36" s="372"/>
      <c r="CN36" s="165"/>
      <c r="CO36" s="373">
        <v>20</v>
      </c>
      <c r="CP36" s="373"/>
      <c r="CQ36" s="372" t="s">
        <v>554</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2"/>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v>11</v>
      </c>
      <c r="BX37" s="373"/>
      <c r="BY37" s="372" t="s">
        <v>545</v>
      </c>
      <c r="BZ37" s="372"/>
      <c r="CA37" s="372"/>
      <c r="CB37" s="372"/>
      <c r="CC37" s="372"/>
      <c r="CD37" s="372"/>
      <c r="CE37" s="372"/>
      <c r="CF37" s="372"/>
      <c r="CG37" s="372"/>
      <c r="CH37" s="372"/>
      <c r="CI37" s="372"/>
      <c r="CJ37" s="372"/>
      <c r="CK37" s="372"/>
      <c r="CL37" s="372"/>
      <c r="CM37" s="372"/>
      <c r="CN37" s="165"/>
      <c r="CO37" s="373">
        <v>21</v>
      </c>
      <c r="CP37" s="373"/>
      <c r="CQ37" s="372" t="s">
        <v>555</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2"/>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v>12</v>
      </c>
      <c r="BX38" s="373"/>
      <c r="BY38" s="372" t="s">
        <v>546</v>
      </c>
      <c r="BZ38" s="372"/>
      <c r="CA38" s="372"/>
      <c r="CB38" s="372"/>
      <c r="CC38" s="372"/>
      <c r="CD38" s="372"/>
      <c r="CE38" s="372"/>
      <c r="CF38" s="372"/>
      <c r="CG38" s="372"/>
      <c r="CH38" s="372"/>
      <c r="CI38" s="372"/>
      <c r="CJ38" s="372"/>
      <c r="CK38" s="372"/>
      <c r="CL38" s="372"/>
      <c r="CM38" s="372"/>
      <c r="CN38" s="165"/>
      <c r="CO38" s="373" t="str">
        <f t="shared" ref="CO38:CO43" si="4">IF(CQ38="","",CO37+1)</f>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3"/>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2"/>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v>13</v>
      </c>
      <c r="BX39" s="373"/>
      <c r="BY39" s="372" t="s">
        <v>547</v>
      </c>
      <c r="BZ39" s="372"/>
      <c r="CA39" s="372"/>
      <c r="CB39" s="372"/>
      <c r="CC39" s="372"/>
      <c r="CD39" s="372"/>
      <c r="CE39" s="372"/>
      <c r="CF39" s="372"/>
      <c r="CG39" s="372"/>
      <c r="CH39" s="372"/>
      <c r="CI39" s="372"/>
      <c r="CJ39" s="372"/>
      <c r="CK39" s="372"/>
      <c r="CL39" s="372"/>
      <c r="CM39" s="372"/>
      <c r="CN39" s="165"/>
      <c r="CO39" s="373" t="str">
        <f t="shared" si="4"/>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3"/>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2"/>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v>14</v>
      </c>
      <c r="BX40" s="373"/>
      <c r="BY40" s="372" t="s">
        <v>548</v>
      </c>
      <c r="BZ40" s="372"/>
      <c r="CA40" s="372"/>
      <c r="CB40" s="372"/>
      <c r="CC40" s="372"/>
      <c r="CD40" s="372"/>
      <c r="CE40" s="372"/>
      <c r="CF40" s="372"/>
      <c r="CG40" s="372"/>
      <c r="CH40" s="372"/>
      <c r="CI40" s="372"/>
      <c r="CJ40" s="372"/>
      <c r="CK40" s="372"/>
      <c r="CL40" s="372"/>
      <c r="CM40" s="372"/>
      <c r="CN40" s="165"/>
      <c r="CO40" s="373" t="str">
        <f t="shared" si="4"/>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3"/>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2"/>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v>15</v>
      </c>
      <c r="BX41" s="373"/>
      <c r="BY41" s="372" t="s">
        <v>549</v>
      </c>
      <c r="BZ41" s="372"/>
      <c r="CA41" s="372"/>
      <c r="CB41" s="372"/>
      <c r="CC41" s="372"/>
      <c r="CD41" s="372"/>
      <c r="CE41" s="372"/>
      <c r="CF41" s="372"/>
      <c r="CG41" s="372"/>
      <c r="CH41" s="372"/>
      <c r="CI41" s="372"/>
      <c r="CJ41" s="372"/>
      <c r="CK41" s="372"/>
      <c r="CL41" s="372"/>
      <c r="CM41" s="372"/>
      <c r="CN41" s="165"/>
      <c r="CO41" s="373" t="str">
        <f t="shared" si="4"/>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3"/>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2"/>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v>16</v>
      </c>
      <c r="BX42" s="373"/>
      <c r="BY42" s="372" t="s">
        <v>550</v>
      </c>
      <c r="BZ42" s="372"/>
      <c r="CA42" s="372"/>
      <c r="CB42" s="372"/>
      <c r="CC42" s="372"/>
      <c r="CD42" s="372"/>
      <c r="CE42" s="372"/>
      <c r="CF42" s="372"/>
      <c r="CG42" s="372"/>
      <c r="CH42" s="372"/>
      <c r="CI42" s="372"/>
      <c r="CJ42" s="372"/>
      <c r="CK42" s="372"/>
      <c r="CL42" s="372"/>
      <c r="CM42" s="372"/>
      <c r="CN42" s="165"/>
      <c r="CO42" s="373" t="str">
        <f t="shared" si="4"/>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3"/>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2"/>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v>17</v>
      </c>
      <c r="BX43" s="373"/>
      <c r="BY43" s="372" t="s">
        <v>551</v>
      </c>
      <c r="BZ43" s="372"/>
      <c r="CA43" s="372"/>
      <c r="CB43" s="372"/>
      <c r="CC43" s="372"/>
      <c r="CD43" s="372"/>
      <c r="CE43" s="372"/>
      <c r="CF43" s="372"/>
      <c r="CG43" s="372"/>
      <c r="CH43" s="372"/>
      <c r="CI43" s="372"/>
      <c r="CJ43" s="372"/>
      <c r="CK43" s="372"/>
      <c r="CL43" s="372"/>
      <c r="CM43" s="372"/>
      <c r="CN43" s="165"/>
      <c r="CO43" s="373" t="str">
        <f t="shared" si="4"/>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532</v>
      </c>
      <c r="D34" s="1181"/>
      <c r="E34" s="1182"/>
      <c r="F34" s="32">
        <v>15.47</v>
      </c>
      <c r="G34" s="33">
        <v>14.3</v>
      </c>
      <c r="H34" s="33">
        <v>16.11</v>
      </c>
      <c r="I34" s="33">
        <v>24.91</v>
      </c>
      <c r="J34" s="34">
        <v>10.36</v>
      </c>
      <c r="K34" s="22"/>
      <c r="L34" s="22"/>
      <c r="M34" s="22"/>
      <c r="N34" s="22"/>
      <c r="O34" s="22"/>
      <c r="P34" s="22"/>
    </row>
    <row r="35" spans="1:16" ht="39" customHeight="1">
      <c r="A35" s="22"/>
      <c r="B35" s="35"/>
      <c r="C35" s="1175" t="s">
        <v>533</v>
      </c>
      <c r="D35" s="1176"/>
      <c r="E35" s="1177"/>
      <c r="F35" s="36">
        <v>3.71</v>
      </c>
      <c r="G35" s="37">
        <v>4.57</v>
      </c>
      <c r="H35" s="37">
        <v>3.33</v>
      </c>
      <c r="I35" s="37">
        <v>3.89</v>
      </c>
      <c r="J35" s="38">
        <v>1.64</v>
      </c>
      <c r="K35" s="22"/>
      <c r="L35" s="22"/>
      <c r="M35" s="22"/>
      <c r="N35" s="22"/>
      <c r="O35" s="22"/>
      <c r="P35" s="22"/>
    </row>
    <row r="36" spans="1:16" ht="39" customHeight="1">
      <c r="A36" s="22"/>
      <c r="B36" s="35"/>
      <c r="C36" s="1175" t="s">
        <v>534</v>
      </c>
      <c r="D36" s="1176"/>
      <c r="E36" s="1177"/>
      <c r="F36" s="36">
        <v>0.65</v>
      </c>
      <c r="G36" s="37">
        <v>0.42</v>
      </c>
      <c r="H36" s="37">
        <v>0.71</v>
      </c>
      <c r="I36" s="37">
        <v>0.87</v>
      </c>
      <c r="J36" s="38">
        <v>1.35</v>
      </c>
      <c r="K36" s="22"/>
      <c r="L36" s="22"/>
      <c r="M36" s="22"/>
      <c r="N36" s="22"/>
      <c r="O36" s="22"/>
      <c r="P36" s="22"/>
    </row>
    <row r="37" spans="1:16" ht="39" customHeight="1">
      <c r="A37" s="22"/>
      <c r="B37" s="35"/>
      <c r="C37" s="1175" t="s">
        <v>535</v>
      </c>
      <c r="D37" s="1176"/>
      <c r="E37" s="1177"/>
      <c r="F37" s="36" t="s">
        <v>536</v>
      </c>
      <c r="G37" s="37">
        <v>2.0699999999999998</v>
      </c>
      <c r="H37" s="37">
        <v>0.93</v>
      </c>
      <c r="I37" s="37">
        <v>0</v>
      </c>
      <c r="J37" s="38">
        <v>0.48</v>
      </c>
      <c r="K37" s="22"/>
      <c r="L37" s="22"/>
      <c r="M37" s="22"/>
      <c r="N37" s="22"/>
      <c r="O37" s="22"/>
      <c r="P37" s="22"/>
    </row>
    <row r="38" spans="1:16" ht="39" customHeight="1">
      <c r="A38" s="22"/>
      <c r="B38" s="35"/>
      <c r="C38" s="1175" t="s">
        <v>537</v>
      </c>
      <c r="D38" s="1176"/>
      <c r="E38" s="1177"/>
      <c r="F38" s="36">
        <v>1.82</v>
      </c>
      <c r="G38" s="37">
        <v>5.95</v>
      </c>
      <c r="H38" s="37">
        <v>0.38</v>
      </c>
      <c r="I38" s="37">
        <v>0.8</v>
      </c>
      <c r="J38" s="38">
        <v>0.45</v>
      </c>
      <c r="K38" s="22"/>
      <c r="L38" s="22"/>
      <c r="M38" s="22"/>
      <c r="N38" s="22"/>
      <c r="O38" s="22"/>
      <c r="P38" s="22"/>
    </row>
    <row r="39" spans="1:16" ht="39" customHeight="1">
      <c r="A39" s="22"/>
      <c r="B39" s="35"/>
      <c r="C39" s="1175" t="s">
        <v>538</v>
      </c>
      <c r="D39" s="1176"/>
      <c r="E39" s="1177"/>
      <c r="F39" s="36">
        <v>0.08</v>
      </c>
      <c r="G39" s="37">
        <v>0.06</v>
      </c>
      <c r="H39" s="37">
        <v>0.01</v>
      </c>
      <c r="I39" s="37">
        <v>0.01</v>
      </c>
      <c r="J39" s="38">
        <v>0.03</v>
      </c>
      <c r="K39" s="22"/>
      <c r="L39" s="22"/>
      <c r="M39" s="22"/>
      <c r="N39" s="22"/>
      <c r="O39" s="22"/>
      <c r="P39" s="22"/>
    </row>
    <row r="40" spans="1:16" ht="39" customHeight="1">
      <c r="A40" s="22"/>
      <c r="B40" s="35"/>
      <c r="C40" s="1175" t="s">
        <v>539</v>
      </c>
      <c r="D40" s="1176"/>
      <c r="E40" s="1177"/>
      <c r="F40" s="36">
        <v>0</v>
      </c>
      <c r="G40" s="37">
        <v>0.02</v>
      </c>
      <c r="H40" s="37">
        <v>0.04</v>
      </c>
      <c r="I40" s="37">
        <v>0</v>
      </c>
      <c r="J40" s="38">
        <v>0.02</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540</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541</v>
      </c>
      <c r="D43" s="1179"/>
      <c r="E43" s="1180"/>
      <c r="F43" s="41" t="s">
        <v>485</v>
      </c>
      <c r="G43" s="42" t="s">
        <v>485</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10</v>
      </c>
      <c r="C45" s="1192"/>
      <c r="D45" s="58"/>
      <c r="E45" s="1197" t="s">
        <v>11</v>
      </c>
      <c r="F45" s="1197"/>
      <c r="G45" s="1197"/>
      <c r="H45" s="1197"/>
      <c r="I45" s="1197"/>
      <c r="J45" s="1198"/>
      <c r="K45" s="59">
        <v>1498</v>
      </c>
      <c r="L45" s="60">
        <v>1398</v>
      </c>
      <c r="M45" s="60">
        <v>1379</v>
      </c>
      <c r="N45" s="60">
        <v>1350</v>
      </c>
      <c r="O45" s="61">
        <v>1306</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14</v>
      </c>
      <c r="F48" s="1185"/>
      <c r="G48" s="1185"/>
      <c r="H48" s="1185"/>
      <c r="I48" s="1185"/>
      <c r="J48" s="1186"/>
      <c r="K48" s="63">
        <v>447</v>
      </c>
      <c r="L48" s="64">
        <v>482</v>
      </c>
      <c r="M48" s="64">
        <v>484</v>
      </c>
      <c r="N48" s="64">
        <v>523</v>
      </c>
      <c r="O48" s="65">
        <v>519</v>
      </c>
      <c r="P48" s="48"/>
      <c r="Q48" s="48"/>
      <c r="R48" s="48"/>
      <c r="S48" s="48"/>
      <c r="T48" s="48"/>
      <c r="U48" s="48"/>
    </row>
    <row r="49" spans="1:21" ht="30.75" customHeight="1">
      <c r="A49" s="48"/>
      <c r="B49" s="1193"/>
      <c r="C49" s="1194"/>
      <c r="D49" s="62"/>
      <c r="E49" s="1185" t="s">
        <v>15</v>
      </c>
      <c r="F49" s="1185"/>
      <c r="G49" s="1185"/>
      <c r="H49" s="1185"/>
      <c r="I49" s="1185"/>
      <c r="J49" s="1186"/>
      <c r="K49" s="63">
        <v>357</v>
      </c>
      <c r="L49" s="64">
        <v>324</v>
      </c>
      <c r="M49" s="64">
        <v>289</v>
      </c>
      <c r="N49" s="64">
        <v>235</v>
      </c>
      <c r="O49" s="65">
        <v>257</v>
      </c>
      <c r="P49" s="48"/>
      <c r="Q49" s="48"/>
      <c r="R49" s="48"/>
      <c r="S49" s="48"/>
      <c r="T49" s="48"/>
      <c r="U49" s="48"/>
    </row>
    <row r="50" spans="1:21" ht="30.75" customHeight="1">
      <c r="A50" s="48"/>
      <c r="B50" s="1193"/>
      <c r="C50" s="1194"/>
      <c r="D50" s="62"/>
      <c r="E50" s="1185" t="s">
        <v>16</v>
      </c>
      <c r="F50" s="1185"/>
      <c r="G50" s="1185"/>
      <c r="H50" s="1185"/>
      <c r="I50" s="1185"/>
      <c r="J50" s="1186"/>
      <c r="K50" s="63">
        <v>375</v>
      </c>
      <c r="L50" s="64">
        <v>418</v>
      </c>
      <c r="M50" s="64">
        <v>248</v>
      </c>
      <c r="N50" s="64">
        <v>254</v>
      </c>
      <c r="O50" s="65">
        <v>246</v>
      </c>
      <c r="P50" s="48"/>
      <c r="Q50" s="48"/>
      <c r="R50" s="48"/>
      <c r="S50" s="48"/>
      <c r="T50" s="48"/>
      <c r="U50" s="48"/>
    </row>
    <row r="51" spans="1:21" ht="30.75" customHeight="1">
      <c r="A51" s="48"/>
      <c r="B51" s="1195"/>
      <c r="C51" s="1196"/>
      <c r="D51" s="66"/>
      <c r="E51" s="1185" t="s">
        <v>17</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c r="A52" s="48"/>
      <c r="B52" s="1183" t="s">
        <v>18</v>
      </c>
      <c r="C52" s="1184"/>
      <c r="D52" s="66"/>
      <c r="E52" s="1185" t="s">
        <v>19</v>
      </c>
      <c r="F52" s="1185"/>
      <c r="G52" s="1185"/>
      <c r="H52" s="1185"/>
      <c r="I52" s="1185"/>
      <c r="J52" s="1186"/>
      <c r="K52" s="63">
        <v>1425</v>
      </c>
      <c r="L52" s="64">
        <v>1417</v>
      </c>
      <c r="M52" s="64">
        <v>1395</v>
      </c>
      <c r="N52" s="64">
        <v>1473</v>
      </c>
      <c r="O52" s="65">
        <v>1414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1252</v>
      </c>
      <c r="L53" s="69">
        <v>1205</v>
      </c>
      <c r="M53" s="69">
        <v>1005</v>
      </c>
      <c r="N53" s="69">
        <v>889</v>
      </c>
      <c r="O53" s="70">
        <v>914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211" t="s">
        <v>23</v>
      </c>
      <c r="C41" s="1212"/>
      <c r="D41" s="81"/>
      <c r="E41" s="1213" t="s">
        <v>24</v>
      </c>
      <c r="F41" s="1213"/>
      <c r="G41" s="1213"/>
      <c r="H41" s="1214"/>
      <c r="I41" s="82">
        <v>13815</v>
      </c>
      <c r="J41" s="83">
        <v>13781</v>
      </c>
      <c r="K41" s="83">
        <v>14173</v>
      </c>
      <c r="L41" s="83">
        <v>14147</v>
      </c>
      <c r="M41" s="84">
        <v>13808</v>
      </c>
    </row>
    <row r="42" spans="2:13" ht="27.75" customHeight="1">
      <c r="B42" s="1201"/>
      <c r="C42" s="1202"/>
      <c r="D42" s="85"/>
      <c r="E42" s="1205" t="s">
        <v>25</v>
      </c>
      <c r="F42" s="1205"/>
      <c r="G42" s="1205"/>
      <c r="H42" s="1206"/>
      <c r="I42" s="86">
        <v>7769</v>
      </c>
      <c r="J42" s="87">
        <v>6726</v>
      </c>
      <c r="K42" s="87">
        <v>6042</v>
      </c>
      <c r="L42" s="87">
        <v>5706</v>
      </c>
      <c r="M42" s="88">
        <v>5154</v>
      </c>
    </row>
    <row r="43" spans="2:13" ht="27.75" customHeight="1">
      <c r="B43" s="1201"/>
      <c r="C43" s="1202"/>
      <c r="D43" s="85"/>
      <c r="E43" s="1205" t="s">
        <v>26</v>
      </c>
      <c r="F43" s="1205"/>
      <c r="G43" s="1205"/>
      <c r="H43" s="1206"/>
      <c r="I43" s="86">
        <v>8237</v>
      </c>
      <c r="J43" s="87">
        <v>7595</v>
      </c>
      <c r="K43" s="87">
        <v>7015</v>
      </c>
      <c r="L43" s="87">
        <v>7066</v>
      </c>
      <c r="M43" s="88">
        <v>7042</v>
      </c>
    </row>
    <row r="44" spans="2:13" ht="27.75" customHeight="1">
      <c r="B44" s="1201"/>
      <c r="C44" s="1202"/>
      <c r="D44" s="85"/>
      <c r="E44" s="1205" t="s">
        <v>27</v>
      </c>
      <c r="F44" s="1205"/>
      <c r="G44" s="1205"/>
      <c r="H44" s="1206"/>
      <c r="I44" s="86">
        <v>1824</v>
      </c>
      <c r="J44" s="87">
        <v>2170</v>
      </c>
      <c r="K44" s="87">
        <v>2181</v>
      </c>
      <c r="L44" s="87">
        <v>2783</v>
      </c>
      <c r="M44" s="88">
        <v>2549</v>
      </c>
    </row>
    <row r="45" spans="2:13" ht="27.75" customHeight="1">
      <c r="B45" s="1201"/>
      <c r="C45" s="1202"/>
      <c r="D45" s="85"/>
      <c r="E45" s="1205" t="s">
        <v>28</v>
      </c>
      <c r="F45" s="1205"/>
      <c r="G45" s="1205"/>
      <c r="H45" s="1206"/>
      <c r="I45" s="86">
        <v>2964</v>
      </c>
      <c r="J45" s="87">
        <v>2575</v>
      </c>
      <c r="K45" s="87">
        <v>2418</v>
      </c>
      <c r="L45" s="87">
        <v>2203</v>
      </c>
      <c r="M45" s="88">
        <v>1995</v>
      </c>
    </row>
    <row r="46" spans="2:13" ht="27.75" customHeight="1">
      <c r="B46" s="1201"/>
      <c r="C46" s="1202"/>
      <c r="D46" s="85"/>
      <c r="E46" s="1205" t="s">
        <v>29</v>
      </c>
      <c r="F46" s="1205"/>
      <c r="G46" s="1205"/>
      <c r="H46" s="1206"/>
      <c r="I46" s="86" t="s">
        <v>485</v>
      </c>
      <c r="J46" s="87" t="s">
        <v>485</v>
      </c>
      <c r="K46" s="87" t="s">
        <v>485</v>
      </c>
      <c r="L46" s="87" t="s">
        <v>485</v>
      </c>
      <c r="M46" s="88" t="s">
        <v>485</v>
      </c>
    </row>
    <row r="47" spans="2:13" ht="27.75" customHeight="1">
      <c r="B47" s="1201"/>
      <c r="C47" s="1202"/>
      <c r="D47" s="85"/>
      <c r="E47" s="1205" t="s">
        <v>30</v>
      </c>
      <c r="F47" s="1205"/>
      <c r="G47" s="1205"/>
      <c r="H47" s="1206"/>
      <c r="I47" s="86" t="s">
        <v>485</v>
      </c>
      <c r="J47" s="87" t="s">
        <v>485</v>
      </c>
      <c r="K47" s="87" t="s">
        <v>485</v>
      </c>
      <c r="L47" s="87" t="s">
        <v>485</v>
      </c>
      <c r="M47" s="88" t="s">
        <v>485</v>
      </c>
    </row>
    <row r="48" spans="2:13" ht="27.75" customHeight="1">
      <c r="B48" s="1203"/>
      <c r="C48" s="1204"/>
      <c r="D48" s="85"/>
      <c r="E48" s="1205" t="s">
        <v>31</v>
      </c>
      <c r="F48" s="1205"/>
      <c r="G48" s="1205"/>
      <c r="H48" s="1206"/>
      <c r="I48" s="86">
        <v>272</v>
      </c>
      <c r="J48" s="87">
        <v>113</v>
      </c>
      <c r="K48" s="87">
        <v>101</v>
      </c>
      <c r="L48" s="87" t="s">
        <v>485</v>
      </c>
      <c r="M48" s="88" t="s">
        <v>485</v>
      </c>
    </row>
    <row r="49" spans="2:13" ht="27.75" customHeight="1">
      <c r="B49" s="1199" t="s">
        <v>32</v>
      </c>
      <c r="C49" s="1200"/>
      <c r="D49" s="89"/>
      <c r="E49" s="1205" t="s">
        <v>33</v>
      </c>
      <c r="F49" s="1205"/>
      <c r="G49" s="1205"/>
      <c r="H49" s="1206"/>
      <c r="I49" s="86">
        <v>7087</v>
      </c>
      <c r="J49" s="87">
        <v>9984</v>
      </c>
      <c r="K49" s="87">
        <v>11108</v>
      </c>
      <c r="L49" s="87">
        <v>9214</v>
      </c>
      <c r="M49" s="88">
        <v>11170</v>
      </c>
    </row>
    <row r="50" spans="2:13" ht="27.75" customHeight="1">
      <c r="B50" s="1201"/>
      <c r="C50" s="1202"/>
      <c r="D50" s="85"/>
      <c r="E50" s="1205" t="s">
        <v>34</v>
      </c>
      <c r="F50" s="1205"/>
      <c r="G50" s="1205"/>
      <c r="H50" s="1206"/>
      <c r="I50" s="86">
        <v>461</v>
      </c>
      <c r="J50" s="87">
        <v>552</v>
      </c>
      <c r="K50" s="87">
        <v>644</v>
      </c>
      <c r="L50" s="87">
        <v>1123</v>
      </c>
      <c r="M50" s="88">
        <v>1094</v>
      </c>
    </row>
    <row r="51" spans="2:13" ht="27.75" customHeight="1">
      <c r="B51" s="1203"/>
      <c r="C51" s="1204"/>
      <c r="D51" s="85"/>
      <c r="E51" s="1205" t="s">
        <v>35</v>
      </c>
      <c r="F51" s="1205"/>
      <c r="G51" s="1205"/>
      <c r="H51" s="1206"/>
      <c r="I51" s="86">
        <v>16968</v>
      </c>
      <c r="J51" s="87">
        <v>14232</v>
      </c>
      <c r="K51" s="87">
        <v>16853</v>
      </c>
      <c r="L51" s="87">
        <v>16416</v>
      </c>
      <c r="M51" s="88">
        <v>15956</v>
      </c>
    </row>
    <row r="52" spans="2:13" ht="27.75" customHeight="1" thickBot="1">
      <c r="B52" s="1207" t="s">
        <v>36</v>
      </c>
      <c r="C52" s="1208"/>
      <c r="D52" s="90"/>
      <c r="E52" s="1209" t="s">
        <v>37</v>
      </c>
      <c r="F52" s="1209"/>
      <c r="G52" s="1209"/>
      <c r="H52" s="1210"/>
      <c r="I52" s="91">
        <v>10367</v>
      </c>
      <c r="J52" s="92">
        <v>8189</v>
      </c>
      <c r="K52" s="92">
        <v>3325</v>
      </c>
      <c r="L52" s="92">
        <v>5151</v>
      </c>
      <c r="M52" s="93">
        <v>2328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585</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585</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584</v>
      </c>
      <c r="C41" s="246"/>
      <c r="D41" s="246"/>
      <c r="E41" s="246"/>
      <c r="F41" s="246"/>
      <c r="G41" s="246"/>
      <c r="H41" s="246"/>
      <c r="I41" s="246"/>
      <c r="J41" s="246"/>
      <c r="K41" s="246"/>
      <c r="L41" s="246"/>
      <c r="M41" s="246"/>
      <c r="N41" s="246"/>
      <c r="O41" s="246"/>
      <c r="P41" s="247"/>
    </row>
    <row r="42" spans="2:17" ht="13.5">
      <c r="B42" s="248"/>
      <c r="C42" s="244"/>
      <c r="D42" s="244"/>
      <c r="E42" s="244"/>
      <c r="F42" s="244"/>
      <c r="G42" s="353" t="s">
        <v>579</v>
      </c>
      <c r="I42" s="352"/>
      <c r="J42" s="352"/>
      <c r="K42" s="352"/>
      <c r="L42" s="244"/>
      <c r="M42" s="244"/>
      <c r="N42" s="244"/>
      <c r="O42" s="244"/>
    </row>
    <row r="43" spans="2:17" ht="13.5">
      <c r="B43" s="248"/>
      <c r="C43" s="244"/>
      <c r="D43" s="244"/>
      <c r="E43" s="244"/>
      <c r="F43" s="244"/>
      <c r="G43" s="1251"/>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583</v>
      </c>
    </row>
    <row r="50" spans="1:17" ht="13.5">
      <c r="B50" s="248"/>
      <c r="C50" s="244"/>
      <c r="D50" s="244"/>
      <c r="E50" s="244"/>
      <c r="F50" s="244"/>
      <c r="G50" s="1236"/>
      <c r="H50" s="1237"/>
      <c r="I50" s="1237"/>
      <c r="J50" s="1238"/>
      <c r="K50" s="345" t="s">
        <v>524</v>
      </c>
      <c r="L50" s="345" t="s">
        <v>525</v>
      </c>
      <c r="M50" s="345" t="s">
        <v>526</v>
      </c>
      <c r="N50" s="345" t="s">
        <v>527</v>
      </c>
      <c r="O50" s="345" t="s">
        <v>528</v>
      </c>
    </row>
    <row r="51" spans="1:17" ht="13.5">
      <c r="B51" s="248"/>
      <c r="C51" s="244"/>
      <c r="D51" s="244"/>
      <c r="E51" s="244"/>
      <c r="F51" s="244"/>
      <c r="G51" s="1239" t="s">
        <v>577</v>
      </c>
      <c r="H51" s="1240"/>
      <c r="I51" s="1245" t="s">
        <v>575</v>
      </c>
      <c r="J51" s="1245"/>
      <c r="K51" s="1249"/>
      <c r="L51" s="1249"/>
      <c r="M51" s="1249"/>
      <c r="N51" s="1249"/>
      <c r="O51" s="1249"/>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582</v>
      </c>
      <c r="J53" s="1225"/>
      <c r="K53" s="1250"/>
      <c r="L53" s="1250"/>
      <c r="M53" s="1250"/>
      <c r="N53" s="1250"/>
      <c r="O53" s="1250"/>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576</v>
      </c>
      <c r="H55" s="1220"/>
      <c r="I55" s="1225" t="s">
        <v>575</v>
      </c>
      <c r="J55" s="1225"/>
      <c r="K55" s="1249"/>
      <c r="L55" s="1249"/>
      <c r="M55" s="1249"/>
      <c r="N55" s="1249"/>
      <c r="O55" s="1249"/>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581</v>
      </c>
      <c r="J57" s="1217"/>
      <c r="K57" s="1250"/>
      <c r="L57" s="1250"/>
      <c r="M57" s="1250"/>
      <c r="N57" s="1250"/>
      <c r="O57" s="1250"/>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580</v>
      </c>
      <c r="C63" s="244"/>
      <c r="D63" s="244"/>
      <c r="E63" s="244"/>
      <c r="F63" s="244"/>
      <c r="G63" s="244"/>
      <c r="H63" s="244"/>
      <c r="I63" s="244"/>
      <c r="J63" s="244"/>
      <c r="K63" s="244"/>
      <c r="L63" s="244"/>
      <c r="M63" s="244"/>
      <c r="N63" s="244"/>
      <c r="O63" s="244"/>
    </row>
    <row r="64" spans="1:17" ht="13.5">
      <c r="B64" s="248"/>
      <c r="C64" s="244"/>
      <c r="D64" s="244"/>
      <c r="E64" s="244"/>
      <c r="F64" s="244"/>
      <c r="G64" s="353" t="s">
        <v>579</v>
      </c>
      <c r="I64" s="352"/>
      <c r="J64" s="352"/>
      <c r="K64" s="352"/>
      <c r="L64" s="244"/>
      <c r="M64" s="244"/>
      <c r="N64" s="244"/>
      <c r="O64" s="244"/>
    </row>
    <row r="65" spans="2:30" ht="13.5">
      <c r="B65" s="248"/>
      <c r="C65" s="244"/>
      <c r="D65" s="244"/>
      <c r="E65" s="244"/>
      <c r="F65" s="244"/>
      <c r="G65" s="1227" t="s">
        <v>586</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578</v>
      </c>
      <c r="I71" s="349"/>
      <c r="J71" s="348"/>
      <c r="K71" s="348"/>
      <c r="L71" s="347"/>
      <c r="M71" s="348"/>
      <c r="N71" s="347"/>
      <c r="O71" s="346"/>
    </row>
    <row r="72" spans="2:30" ht="13.5">
      <c r="B72" s="248"/>
      <c r="C72" s="244"/>
      <c r="D72" s="244"/>
      <c r="E72" s="244"/>
      <c r="F72" s="244"/>
      <c r="G72" s="1236"/>
      <c r="H72" s="1237"/>
      <c r="I72" s="1237"/>
      <c r="J72" s="1238"/>
      <c r="K72" s="345" t="s">
        <v>524</v>
      </c>
      <c r="L72" s="345" t="s">
        <v>525</v>
      </c>
      <c r="M72" s="345" t="s">
        <v>526</v>
      </c>
      <c r="N72" s="345" t="s">
        <v>527</v>
      </c>
      <c r="O72" s="345" t="s">
        <v>528</v>
      </c>
    </row>
    <row r="73" spans="2:30" ht="13.5">
      <c r="B73" s="248"/>
      <c r="C73" s="244"/>
      <c r="D73" s="244"/>
      <c r="E73" s="244"/>
      <c r="F73" s="244"/>
      <c r="G73" s="1239" t="s">
        <v>577</v>
      </c>
      <c r="H73" s="1240"/>
      <c r="I73" s="1245" t="s">
        <v>575</v>
      </c>
      <c r="J73" s="1245"/>
      <c r="K73" s="1226">
        <v>133.6</v>
      </c>
      <c r="L73" s="1226">
        <v>104.9</v>
      </c>
      <c r="M73" s="1215">
        <v>42.4</v>
      </c>
      <c r="N73" s="1215">
        <v>65.5</v>
      </c>
      <c r="O73" s="1215">
        <v>28.9</v>
      </c>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574</v>
      </c>
      <c r="J75" s="1225"/>
      <c r="K75" s="1247">
        <v>17.7</v>
      </c>
      <c r="L75" s="1247">
        <v>16.600000000000001</v>
      </c>
      <c r="M75" s="1247">
        <v>14.8</v>
      </c>
      <c r="N75" s="1247">
        <v>13.1</v>
      </c>
      <c r="O75" s="1247">
        <v>11.8</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576</v>
      </c>
      <c r="H77" s="1220"/>
      <c r="I77" s="1225" t="s">
        <v>575</v>
      </c>
      <c r="J77" s="1225"/>
      <c r="K77" s="1226">
        <v>75.900000000000006</v>
      </c>
      <c r="L77" s="1226">
        <v>64.599999999999994</v>
      </c>
      <c r="M77" s="1215">
        <v>52.8</v>
      </c>
      <c r="N77" s="1215">
        <v>48.6</v>
      </c>
      <c r="O77" s="1215">
        <v>32.799999999999997</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574</v>
      </c>
      <c r="J79" s="1217"/>
      <c r="K79" s="1218">
        <v>13.5</v>
      </c>
      <c r="L79" s="1218">
        <v>12.4</v>
      </c>
      <c r="M79" s="1218">
        <v>11.5</v>
      </c>
      <c r="N79" s="1218">
        <v>10.4</v>
      </c>
      <c r="O79" s="1218">
        <v>9.5</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election activeCell="C20" sqref="C20"/>
    </sheetView>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43173</v>
      </c>
      <c r="E3" s="116"/>
      <c r="F3" s="117">
        <v>67088</v>
      </c>
      <c r="G3" s="118"/>
      <c r="H3" s="119"/>
    </row>
    <row r="4" spans="1:8">
      <c r="A4" s="120"/>
      <c r="B4" s="121"/>
      <c r="C4" s="122"/>
      <c r="D4" s="123">
        <v>23665</v>
      </c>
      <c r="E4" s="124"/>
      <c r="F4" s="125">
        <v>37146</v>
      </c>
      <c r="G4" s="126"/>
      <c r="H4" s="127"/>
    </row>
    <row r="5" spans="1:8">
      <c r="A5" s="108" t="s">
        <v>518</v>
      </c>
      <c r="B5" s="113"/>
      <c r="C5" s="114"/>
      <c r="D5" s="115">
        <v>267724</v>
      </c>
      <c r="E5" s="116"/>
      <c r="F5" s="117">
        <v>70489</v>
      </c>
      <c r="G5" s="118"/>
      <c r="H5" s="119"/>
    </row>
    <row r="6" spans="1:8">
      <c r="A6" s="120"/>
      <c r="B6" s="121"/>
      <c r="C6" s="122"/>
      <c r="D6" s="123">
        <v>89469</v>
      </c>
      <c r="E6" s="124"/>
      <c r="F6" s="125">
        <v>37817</v>
      </c>
      <c r="G6" s="126"/>
      <c r="H6" s="127"/>
    </row>
    <row r="7" spans="1:8">
      <c r="A7" s="108" t="s">
        <v>519</v>
      </c>
      <c r="B7" s="113"/>
      <c r="C7" s="114"/>
      <c r="D7" s="115">
        <v>355147</v>
      </c>
      <c r="E7" s="116"/>
      <c r="F7" s="117">
        <v>84389</v>
      </c>
      <c r="G7" s="118"/>
      <c r="H7" s="119"/>
    </row>
    <row r="8" spans="1:8">
      <c r="A8" s="120"/>
      <c r="B8" s="121"/>
      <c r="C8" s="122"/>
      <c r="D8" s="123">
        <v>42542</v>
      </c>
      <c r="E8" s="124"/>
      <c r="F8" s="125">
        <v>44339</v>
      </c>
      <c r="G8" s="126"/>
      <c r="H8" s="127"/>
    </row>
    <row r="9" spans="1:8">
      <c r="A9" s="108" t="s">
        <v>520</v>
      </c>
      <c r="B9" s="113"/>
      <c r="C9" s="114"/>
      <c r="D9" s="115">
        <v>299660</v>
      </c>
      <c r="E9" s="116"/>
      <c r="F9" s="117">
        <v>83623</v>
      </c>
      <c r="G9" s="118"/>
      <c r="H9" s="119"/>
    </row>
    <row r="10" spans="1:8">
      <c r="A10" s="120"/>
      <c r="B10" s="121"/>
      <c r="C10" s="122"/>
      <c r="D10" s="123">
        <v>57736</v>
      </c>
      <c r="E10" s="124"/>
      <c r="F10" s="125">
        <v>48787</v>
      </c>
      <c r="G10" s="126"/>
      <c r="H10" s="127"/>
    </row>
    <row r="11" spans="1:8">
      <c r="A11" s="108" t="s">
        <v>521</v>
      </c>
      <c r="B11" s="113"/>
      <c r="C11" s="114"/>
      <c r="D11" s="115">
        <v>245828</v>
      </c>
      <c r="E11" s="116"/>
      <c r="F11" s="117">
        <v>87974</v>
      </c>
      <c r="G11" s="118"/>
      <c r="H11" s="119"/>
    </row>
    <row r="12" spans="1:8">
      <c r="A12" s="120"/>
      <c r="B12" s="121"/>
      <c r="C12" s="128"/>
      <c r="D12" s="123">
        <v>69704</v>
      </c>
      <c r="E12" s="124"/>
      <c r="F12" s="125">
        <v>48183</v>
      </c>
      <c r="G12" s="126"/>
      <c r="H12" s="127"/>
    </row>
    <row r="13" spans="1:8">
      <c r="A13" s="108"/>
      <c r="B13" s="113"/>
      <c r="C13" s="129"/>
      <c r="D13" s="130">
        <v>242306</v>
      </c>
      <c r="E13" s="131"/>
      <c r="F13" s="132">
        <v>78713</v>
      </c>
      <c r="G13" s="133"/>
      <c r="H13" s="119"/>
    </row>
    <row r="14" spans="1:8">
      <c r="A14" s="120"/>
      <c r="B14" s="121"/>
      <c r="C14" s="122"/>
      <c r="D14" s="123">
        <v>56623</v>
      </c>
      <c r="E14" s="124"/>
      <c r="F14" s="125">
        <v>43254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17.29</v>
      </c>
      <c r="C19" s="134">
        <f>ROUND(VALUE(SUBSTITUTE(実質収支比率等に係る経年分析!G$48,"▲","-")),2)</f>
        <v>20.260000000000002</v>
      </c>
      <c r="D19" s="134">
        <f>ROUND(VALUE(SUBSTITUTE(実質収支比率等に係る経年分析!H$48,"▲","-")),2)</f>
        <v>16.5</v>
      </c>
      <c r="E19" s="134">
        <f>ROUND(VALUE(SUBSTITUTE(実質収支比率等に係る経年分析!I$48,"▲","-")),2)</f>
        <v>25.26</v>
      </c>
      <c r="F19" s="134">
        <f>ROUND(VALUE(SUBSTITUTE(実質収支比率等に係る経年分析!J$48,"▲","-")),2)</f>
        <v>10.82</v>
      </c>
    </row>
    <row r="20" spans="1:11">
      <c r="A20" s="134" t="s">
        <v>42</v>
      </c>
      <c r="B20" s="134">
        <f>ROUND(VALUE(SUBSTITUTE(実質収支比率等に係る経年分析!F$47,"▲","-")),2)</f>
        <v>40.1</v>
      </c>
      <c r="C20" s="134">
        <f>ROUND(VALUE(SUBSTITUTE(実質収支比率等に係る経年分析!G$47,"▲","-")),2)</f>
        <v>52.26</v>
      </c>
      <c r="D20" s="134">
        <f>ROUND(VALUE(SUBSTITUTE(実質収支比率等に係る経年分析!H$47,"▲","-")),2)</f>
        <v>59.32</v>
      </c>
      <c r="E20" s="134">
        <f>ROUND(VALUE(SUBSTITUTE(実質収支比率等に係る経年分析!I$47,"▲","-")),2)</f>
        <v>40.46</v>
      </c>
      <c r="F20" s="134">
        <f>ROUND(VALUE(SUBSTITUTE(実質収支比率等に係る経年分析!J$47,"▲","-")),2)</f>
        <v>62.96</v>
      </c>
    </row>
    <row r="21" spans="1:11">
      <c r="A21" s="134" t="s">
        <v>43</v>
      </c>
      <c r="B21" s="134">
        <f>IF(ISNUMBER(VALUE(SUBSTITUTE(実質収支比率等に係る経年分析!F$49,"▲","-"))),ROUND(VALUE(SUBSTITUTE(実質収支比率等に係る経年分析!F$49,"▲","-")),2),NA())</f>
        <v>8.52</v>
      </c>
      <c r="C21" s="134">
        <f>IF(ISNUMBER(VALUE(SUBSTITUTE(実質収支比率等に係る経年分析!G$49,"▲","-"))),ROUND(VALUE(SUBSTITUTE(実質収支比率等に係る経年分析!G$49,"▲","-")),2),NA())</f>
        <v>7.66</v>
      </c>
      <c r="D21" s="134">
        <f>IF(ISNUMBER(VALUE(SUBSTITUTE(実質収支比率等に係る経年分析!H$49,"▲","-"))),ROUND(VALUE(SUBSTITUTE(実質収支比率等に係る経年分析!H$49,"▲","-")),2),NA())</f>
        <v>-3.67</v>
      </c>
      <c r="E21" s="134">
        <f>IF(ISNUMBER(VALUE(SUBSTITUTE(実質収支比率等に係る経年分析!I$49,"▲","-"))),ROUND(VALUE(SUBSTITUTE(実質収支比率等に係る経年分析!I$49,"▲","-")),2),NA())</f>
        <v>-17.36</v>
      </c>
      <c r="F21" s="134">
        <f>IF(ISNUMBER(VALUE(SUBSTITUTE(実質収支比率等に係る経年分析!J$49,"▲","-"))),ROUND(VALUE(SUBSTITUTE(実質収支比率等に係る経年分析!J$49,"▲","-")),2),NA())</f>
        <v>-3.42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光陽地区造成事業特別会計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5.95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c r="A33" s="135" t="str">
        <f>IF(連結実質赤字比率に係る赤字・黒字の構成分析!C$37="",NA(),連結実質赤字比率に係る赤字・黒字の構成分析!C$37)</f>
        <v>公共下水道事業特別会計</v>
      </c>
      <c r="B33" s="135">
        <f>IF(ROUND(VALUE(SUBSTITUTE(連結実質赤字比率に係る赤字・黒字の構成分析!F$37,"▲", "-")), 2) &lt; 0, ABS(ROUND(VALUE(SUBSTITUTE(連結実質赤字比率に係る赤字・黒字の構成分析!F$37,"▲", "-")), 2)), NA())</f>
        <v>1.51</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2.0699999999999998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1.35</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1425</v>
      </c>
      <c r="E42" s="136"/>
      <c r="F42" s="136"/>
      <c r="G42" s="136">
        <f>'実質公債費比率（分子）の構造'!L$52</f>
        <v>1417</v>
      </c>
      <c r="H42" s="136"/>
      <c r="I42" s="136"/>
      <c r="J42" s="136">
        <f>'実質公債費比率（分子）の構造'!M$52</f>
        <v>1395</v>
      </c>
      <c r="K42" s="136"/>
      <c r="L42" s="136"/>
      <c r="M42" s="136">
        <f>'実質公債費比率（分子）の構造'!N$52</f>
        <v>1473</v>
      </c>
      <c r="N42" s="136"/>
      <c r="O42" s="136"/>
      <c r="P42" s="136">
        <f>'実質公債費比率（分子）の構造'!O$52</f>
        <v>1414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375</v>
      </c>
      <c r="C44" s="136"/>
      <c r="D44" s="136"/>
      <c r="E44" s="136">
        <f>'実質公債費比率（分子）の構造'!L$50</f>
        <v>418</v>
      </c>
      <c r="F44" s="136"/>
      <c r="G44" s="136"/>
      <c r="H44" s="136">
        <f>'実質公債費比率（分子）の構造'!M$50</f>
        <v>248</v>
      </c>
      <c r="I44" s="136"/>
      <c r="J44" s="136"/>
      <c r="K44" s="136">
        <f>'実質公債費比率（分子）の構造'!N$50</f>
        <v>254</v>
      </c>
      <c r="L44" s="136"/>
      <c r="M44" s="136"/>
      <c r="N44" s="136">
        <f>'実質公債費比率（分子）の構造'!O$50</f>
        <v>246</v>
      </c>
      <c r="O44" s="136"/>
      <c r="P44" s="136"/>
    </row>
    <row r="45" spans="1:16">
      <c r="A45" s="136" t="s">
        <v>53</v>
      </c>
      <c r="B45" s="136">
        <f>'実質公債費比率（分子）の構造'!K$49</f>
        <v>357</v>
      </c>
      <c r="C45" s="136"/>
      <c r="D45" s="136"/>
      <c r="E45" s="136">
        <f>'実質公債費比率（分子）の構造'!L$49</f>
        <v>324</v>
      </c>
      <c r="F45" s="136"/>
      <c r="G45" s="136"/>
      <c r="H45" s="136">
        <f>'実質公債費比率（分子）の構造'!M$49</f>
        <v>289</v>
      </c>
      <c r="I45" s="136"/>
      <c r="J45" s="136"/>
      <c r="K45" s="136">
        <f>'実質公債費比率（分子）の構造'!N$49</f>
        <v>235</v>
      </c>
      <c r="L45" s="136"/>
      <c r="M45" s="136"/>
      <c r="N45" s="136">
        <f>'実質公債費比率（分子）の構造'!O$49</f>
        <v>257</v>
      </c>
      <c r="O45" s="136"/>
      <c r="P45" s="136"/>
    </row>
    <row r="46" spans="1:16">
      <c r="A46" s="136" t="s">
        <v>54</v>
      </c>
      <c r="B46" s="136">
        <f>'実質公債費比率（分子）の構造'!K$48</f>
        <v>447</v>
      </c>
      <c r="C46" s="136"/>
      <c r="D46" s="136"/>
      <c r="E46" s="136">
        <f>'実質公債費比率（分子）の構造'!L$48</f>
        <v>482</v>
      </c>
      <c r="F46" s="136"/>
      <c r="G46" s="136"/>
      <c r="H46" s="136">
        <f>'実質公債費比率（分子）の構造'!M$48</f>
        <v>484</v>
      </c>
      <c r="I46" s="136"/>
      <c r="J46" s="136"/>
      <c r="K46" s="136">
        <f>'実質公債費比率（分子）の構造'!N$48</f>
        <v>523</v>
      </c>
      <c r="L46" s="136"/>
      <c r="M46" s="136"/>
      <c r="N46" s="136">
        <f>'実質公債費比率（分子）の構造'!O$48</f>
        <v>519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1498</v>
      </c>
      <c r="C49" s="136"/>
      <c r="D49" s="136"/>
      <c r="E49" s="136">
        <f>'実質公債費比率（分子）の構造'!L$45</f>
        <v>1398</v>
      </c>
      <c r="F49" s="136"/>
      <c r="G49" s="136"/>
      <c r="H49" s="136">
        <f>'実質公債費比率（分子）の構造'!M$45</f>
        <v>1379</v>
      </c>
      <c r="I49" s="136"/>
      <c r="J49" s="136"/>
      <c r="K49" s="136">
        <f>'実質公債費比率（分子）の構造'!N$45</f>
        <v>1350</v>
      </c>
      <c r="L49" s="136"/>
      <c r="M49" s="136"/>
      <c r="N49" s="136">
        <f>'実質公債費比率（分子）の構造'!O$45</f>
        <v>1306</v>
      </c>
      <c r="O49" s="136"/>
      <c r="P49" s="136"/>
    </row>
    <row r="50" spans="1:16">
      <c r="A50" s="136" t="s">
        <v>58</v>
      </c>
      <c r="B50" s="136" t="e">
        <f>NA()</f>
        <v>#N/A</v>
      </c>
      <c r="C50" s="136">
        <f>IF(ISNUMBER('実質公債費比率（分子）の構造'!K$53),'実質公債費比率（分子）の構造'!K$53,NA())</f>
        <v>1252</v>
      </c>
      <c r="D50" s="136" t="e">
        <f>NA()</f>
        <v>#N/A</v>
      </c>
      <c r="E50" s="136" t="e">
        <f>NA()</f>
        <v>#N/A</v>
      </c>
      <c r="F50" s="136">
        <f>IF(ISNUMBER('実質公債費比率（分子）の構造'!L$53),'実質公債費比率（分子）の構造'!L$53,NA())</f>
        <v>1205</v>
      </c>
      <c r="G50" s="136" t="e">
        <f>NA()</f>
        <v>#N/A</v>
      </c>
      <c r="H50" s="136" t="e">
        <f>NA()</f>
        <v>#N/A</v>
      </c>
      <c r="I50" s="136">
        <f>IF(ISNUMBER('実質公債費比率（分子）の構造'!M$53),'実質公債費比率（分子）の構造'!M$53,NA())</f>
        <v>1005</v>
      </c>
      <c r="J50" s="136" t="e">
        <f>NA()</f>
        <v>#N/A</v>
      </c>
      <c r="K50" s="136" t="e">
        <f>NA()</f>
        <v>#N/A</v>
      </c>
      <c r="L50" s="136">
        <f>IF(ISNUMBER('実質公債費比率（分子）の構造'!N$53),'実質公債費比率（分子）の構造'!N$53,NA())</f>
        <v>889</v>
      </c>
      <c r="M50" s="136" t="e">
        <f>NA()</f>
        <v>#N/A</v>
      </c>
      <c r="N50" s="136" t="e">
        <f>NA()</f>
        <v>#N/A</v>
      </c>
      <c r="O50" s="136">
        <f>IF(ISNUMBER('実質公債費比率（分子）の構造'!O$53),'実質公債費比率（分子）の構造'!O$53,NA())</f>
        <v>914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16968</v>
      </c>
      <c r="E56" s="135"/>
      <c r="F56" s="135"/>
      <c r="G56" s="135">
        <f>'将来負担比率（分子）の構造'!J$51</f>
        <v>14232</v>
      </c>
      <c r="H56" s="135"/>
      <c r="I56" s="135"/>
      <c r="J56" s="135">
        <f>'将来負担比率（分子）の構造'!K$51</f>
        <v>16853</v>
      </c>
      <c r="K56" s="135"/>
      <c r="L56" s="135"/>
      <c r="M56" s="135">
        <f>'将来負担比率（分子）の構造'!L$51</f>
        <v>16416</v>
      </c>
      <c r="N56" s="135"/>
      <c r="O56" s="135"/>
      <c r="P56" s="135">
        <f>'将来負担比率（分子）の構造'!M$51</f>
        <v>15956</v>
      </c>
    </row>
    <row r="57" spans="1:16">
      <c r="A57" s="135" t="s">
        <v>34</v>
      </c>
      <c r="B57" s="135"/>
      <c r="C57" s="135"/>
      <c r="D57" s="135">
        <f>'将来負担比率（分子）の構造'!I$50</f>
        <v>461</v>
      </c>
      <c r="E57" s="135"/>
      <c r="F57" s="135"/>
      <c r="G57" s="135">
        <f>'将来負担比率（分子）の構造'!J$50</f>
        <v>552</v>
      </c>
      <c r="H57" s="135"/>
      <c r="I57" s="135"/>
      <c r="J57" s="135">
        <f>'将来負担比率（分子）の構造'!K$50</f>
        <v>644</v>
      </c>
      <c r="K57" s="135"/>
      <c r="L57" s="135"/>
      <c r="M57" s="135">
        <f>'将来負担比率（分子）の構造'!L$50</f>
        <v>1123</v>
      </c>
      <c r="N57" s="135"/>
      <c r="O57" s="135"/>
      <c r="P57" s="135">
        <f>'将来負担比率（分子）の構造'!M$50</f>
        <v>1094</v>
      </c>
    </row>
    <row r="58" spans="1:16">
      <c r="A58" s="135" t="s">
        <v>33</v>
      </c>
      <c r="B58" s="135"/>
      <c r="C58" s="135"/>
      <c r="D58" s="135">
        <f>'将来負担比率（分子）の構造'!I$49</f>
        <v>7087</v>
      </c>
      <c r="E58" s="135"/>
      <c r="F58" s="135"/>
      <c r="G58" s="135">
        <f>'将来負担比率（分子）の構造'!J$49</f>
        <v>9984</v>
      </c>
      <c r="H58" s="135"/>
      <c r="I58" s="135"/>
      <c r="J58" s="135">
        <f>'将来負担比率（分子）の構造'!K$49</f>
        <v>11108</v>
      </c>
      <c r="K58" s="135"/>
      <c r="L58" s="135"/>
      <c r="M58" s="135">
        <f>'将来負担比率（分子）の構造'!L$49</f>
        <v>9214</v>
      </c>
      <c r="N58" s="135"/>
      <c r="O58" s="135"/>
      <c r="P58" s="135">
        <f>'将来負担比率（分子）の構造'!M$49</f>
        <v>11170</v>
      </c>
    </row>
    <row r="59" spans="1:16">
      <c r="A59" s="135" t="s">
        <v>31</v>
      </c>
      <c r="B59" s="135">
        <f>'将来負担比率（分子）の構造'!I$48</f>
        <v>272</v>
      </c>
      <c r="C59" s="135"/>
      <c r="D59" s="135"/>
      <c r="E59" s="135">
        <f>'将来負担比率（分子）の構造'!J$48</f>
        <v>113</v>
      </c>
      <c r="F59" s="135"/>
      <c r="G59" s="135"/>
      <c r="H59" s="135">
        <f>'将来負担比率（分子）の構造'!K$48</f>
        <v>101</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2964</v>
      </c>
      <c r="C62" s="135"/>
      <c r="D62" s="135"/>
      <c r="E62" s="135">
        <f>'将来負担比率（分子）の構造'!J$45</f>
        <v>2575</v>
      </c>
      <c r="F62" s="135"/>
      <c r="G62" s="135"/>
      <c r="H62" s="135">
        <f>'将来負担比率（分子）の構造'!K$45</f>
        <v>2418</v>
      </c>
      <c r="I62" s="135"/>
      <c r="J62" s="135"/>
      <c r="K62" s="135">
        <f>'将来負担比率（分子）の構造'!L$45</f>
        <v>2203</v>
      </c>
      <c r="L62" s="135"/>
      <c r="M62" s="135"/>
      <c r="N62" s="135">
        <f>'将来負担比率（分子）の構造'!M$45</f>
        <v>1995</v>
      </c>
      <c r="O62" s="135"/>
      <c r="P62" s="135"/>
    </row>
    <row r="63" spans="1:16">
      <c r="A63" s="135" t="s">
        <v>27</v>
      </c>
      <c r="B63" s="135">
        <f>'将来負担比率（分子）の構造'!I$44</f>
        <v>1824</v>
      </c>
      <c r="C63" s="135"/>
      <c r="D63" s="135"/>
      <c r="E63" s="135">
        <f>'将来負担比率（分子）の構造'!J$44</f>
        <v>2170</v>
      </c>
      <c r="F63" s="135"/>
      <c r="G63" s="135"/>
      <c r="H63" s="135">
        <f>'将来負担比率（分子）の構造'!K$44</f>
        <v>2181</v>
      </c>
      <c r="I63" s="135"/>
      <c r="J63" s="135"/>
      <c r="K63" s="135">
        <f>'将来負担比率（分子）の構造'!L$44</f>
        <v>2783</v>
      </c>
      <c r="L63" s="135"/>
      <c r="M63" s="135"/>
      <c r="N63" s="135">
        <f>'将来負担比率（分子）の構造'!M$44</f>
        <v>2549</v>
      </c>
      <c r="O63" s="135"/>
      <c r="P63" s="135"/>
    </row>
    <row r="64" spans="1:16">
      <c r="A64" s="135" t="s">
        <v>26</v>
      </c>
      <c r="B64" s="135">
        <f>'将来負担比率（分子）の構造'!I$43</f>
        <v>8237</v>
      </c>
      <c r="C64" s="135"/>
      <c r="D64" s="135"/>
      <c r="E64" s="135">
        <f>'将来負担比率（分子）の構造'!J$43</f>
        <v>7595</v>
      </c>
      <c r="F64" s="135"/>
      <c r="G64" s="135"/>
      <c r="H64" s="135">
        <f>'将来負担比率（分子）の構造'!K$43</f>
        <v>7015</v>
      </c>
      <c r="I64" s="135"/>
      <c r="J64" s="135"/>
      <c r="K64" s="135">
        <f>'将来負担比率（分子）の構造'!L$43</f>
        <v>7066</v>
      </c>
      <c r="L64" s="135"/>
      <c r="M64" s="135"/>
      <c r="N64" s="135">
        <f>'将来負担比率（分子）の構造'!M$43</f>
        <v>7042</v>
      </c>
      <c r="O64" s="135"/>
      <c r="P64" s="135"/>
    </row>
    <row r="65" spans="1:16">
      <c r="A65" s="135" t="s">
        <v>25</v>
      </c>
      <c r="B65" s="135">
        <f>'将来負担比率（分子）の構造'!I$42</f>
        <v>7769</v>
      </c>
      <c r="C65" s="135"/>
      <c r="D65" s="135"/>
      <c r="E65" s="135">
        <f>'将来負担比率（分子）の構造'!J$42</f>
        <v>6726</v>
      </c>
      <c r="F65" s="135"/>
      <c r="G65" s="135"/>
      <c r="H65" s="135">
        <f>'将来負担比率（分子）の構造'!K$42</f>
        <v>6042</v>
      </c>
      <c r="I65" s="135"/>
      <c r="J65" s="135"/>
      <c r="K65" s="135">
        <f>'将来負担比率（分子）の構造'!L$42</f>
        <v>5706</v>
      </c>
      <c r="L65" s="135"/>
      <c r="M65" s="135"/>
      <c r="N65" s="135">
        <f>'将来負担比率（分子）の構造'!M$42</f>
        <v>5154</v>
      </c>
      <c r="O65" s="135"/>
      <c r="P65" s="135"/>
    </row>
    <row r="66" spans="1:16">
      <c r="A66" s="135" t="s">
        <v>24</v>
      </c>
      <c r="B66" s="135">
        <f>'将来負担比率（分子）の構造'!I$41</f>
        <v>13815</v>
      </c>
      <c r="C66" s="135"/>
      <c r="D66" s="135"/>
      <c r="E66" s="135">
        <f>'将来負担比率（分子）の構造'!J$41</f>
        <v>13781</v>
      </c>
      <c r="F66" s="135"/>
      <c r="G66" s="135"/>
      <c r="H66" s="135">
        <f>'将来負担比率（分子）の構造'!K$41</f>
        <v>14173</v>
      </c>
      <c r="I66" s="135"/>
      <c r="J66" s="135"/>
      <c r="K66" s="135">
        <f>'将来負担比率（分子）の構造'!L$41</f>
        <v>14147</v>
      </c>
      <c r="L66" s="135"/>
      <c r="M66" s="135"/>
      <c r="N66" s="135">
        <f>'将来負担比率（分子）の構造'!M$41</f>
        <v>13808</v>
      </c>
      <c r="O66" s="135"/>
      <c r="P66" s="135"/>
    </row>
    <row r="67" spans="1:16">
      <c r="A67" s="135" t="s">
        <v>62</v>
      </c>
      <c r="B67" s="135" t="e">
        <f>NA()</f>
        <v>#N/A</v>
      </c>
      <c r="C67" s="135">
        <f>IF(ISNUMBER('将来負担比率（分子）の構造'!I$52), IF('将来負担比率（分子）の構造'!I$52 &lt; 0, 0, '将来負担比率（分子）の構造'!I$52), NA())</f>
        <v>10367</v>
      </c>
      <c r="D67" s="135" t="e">
        <f>NA()</f>
        <v>#N/A</v>
      </c>
      <c r="E67" s="135" t="e">
        <f>NA()</f>
        <v>#N/A</v>
      </c>
      <c r="F67" s="135">
        <f>IF(ISNUMBER('将来負担比率（分子）の構造'!J$52), IF('将来負担比率（分子）の構造'!J$52 &lt; 0, 0, '将来負担比率（分子）の構造'!J$52), NA())</f>
        <v>8189</v>
      </c>
      <c r="G67" s="135" t="e">
        <f>NA()</f>
        <v>#N/A</v>
      </c>
      <c r="H67" s="135" t="e">
        <f>NA()</f>
        <v>#N/A</v>
      </c>
      <c r="I67" s="135">
        <f>IF(ISNUMBER('将来負担比率（分子）の構造'!K$52), IF('将来負担比率（分子）の構造'!K$52 &lt; 0, 0, '将来負担比率（分子）の構造'!K$52), NA())</f>
        <v>3325</v>
      </c>
      <c r="J67" s="135" t="e">
        <f>NA()</f>
        <v>#N/A</v>
      </c>
      <c r="K67" s="135" t="e">
        <f>NA()</f>
        <v>#N/A</v>
      </c>
      <c r="L67" s="135">
        <f>IF(ISNUMBER('将来負担比率（分子）の構造'!L$52), IF('将来負担比率（分子）の構造'!L$52 &lt; 0, 0, '将来負担比率（分子）の構造'!L$52), NA())</f>
        <v>5151</v>
      </c>
      <c r="M67" s="135" t="e">
        <f>NA()</f>
        <v>#N/A</v>
      </c>
      <c r="N67" s="135" t="e">
        <f>NA()</f>
        <v>#N/A</v>
      </c>
      <c r="O67" s="135">
        <f>IF(ISNUMBER('将来負担比率（分子）の構造'!M$52), IF('将来負担比率（分子）の構造'!M$52 &lt; 0, 0, '将来負担比率（分子）の構造'!M$52), NA())</f>
        <v>2328</v>
      </c>
      <c r="P67" s="135" t="e">
        <f>NA()</f>
        <v>#N/A</v>
      </c>
    </row>
  </sheetData>
  <sheetProtection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5258868</v>
      </c>
      <c r="S5" s="669"/>
      <c r="T5" s="669"/>
      <c r="U5" s="669"/>
      <c r="V5" s="669"/>
      <c r="W5" s="669"/>
      <c r="X5" s="669"/>
      <c r="Y5" s="716"/>
      <c r="Z5" s="729">
        <v>15.3</v>
      </c>
      <c r="AA5" s="729"/>
      <c r="AB5" s="729"/>
      <c r="AC5" s="729"/>
      <c r="AD5" s="730">
        <v>5258868</v>
      </c>
      <c r="AE5" s="730"/>
      <c r="AF5" s="730"/>
      <c r="AG5" s="730"/>
      <c r="AH5" s="730"/>
      <c r="AI5" s="730"/>
      <c r="AJ5" s="730"/>
      <c r="AK5" s="730"/>
      <c r="AL5" s="717">
        <v>55.8</v>
      </c>
      <c r="AM5" s="686"/>
      <c r="AN5" s="686"/>
      <c r="AO5" s="718"/>
      <c r="AP5" s="705" t="s">
        <v>206</v>
      </c>
      <c r="AQ5" s="706"/>
      <c r="AR5" s="706"/>
      <c r="AS5" s="706"/>
      <c r="AT5" s="706"/>
      <c r="AU5" s="706"/>
      <c r="AV5" s="706"/>
      <c r="AW5" s="706"/>
      <c r="AX5" s="706"/>
      <c r="AY5" s="706"/>
      <c r="AZ5" s="706"/>
      <c r="BA5" s="706"/>
      <c r="BB5" s="706"/>
      <c r="BC5" s="706"/>
      <c r="BD5" s="706"/>
      <c r="BE5" s="706"/>
      <c r="BF5" s="707"/>
      <c r="BG5" s="618">
        <v>5258717</v>
      </c>
      <c r="BH5" s="619"/>
      <c r="BI5" s="619"/>
      <c r="BJ5" s="619"/>
      <c r="BK5" s="619"/>
      <c r="BL5" s="619"/>
      <c r="BM5" s="619"/>
      <c r="BN5" s="620"/>
      <c r="BO5" s="671">
        <v>100</v>
      </c>
      <c r="BP5" s="671"/>
      <c r="BQ5" s="671"/>
      <c r="BR5" s="671"/>
      <c r="BS5" s="672">
        <v>125029</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208562</v>
      </c>
      <c r="S6" s="619"/>
      <c r="T6" s="619"/>
      <c r="U6" s="619"/>
      <c r="V6" s="619"/>
      <c r="W6" s="619"/>
      <c r="X6" s="619"/>
      <c r="Y6" s="620"/>
      <c r="Z6" s="671">
        <v>0.6</v>
      </c>
      <c r="AA6" s="671"/>
      <c r="AB6" s="671"/>
      <c r="AC6" s="671"/>
      <c r="AD6" s="672">
        <v>208562</v>
      </c>
      <c r="AE6" s="672"/>
      <c r="AF6" s="672"/>
      <c r="AG6" s="672"/>
      <c r="AH6" s="672"/>
      <c r="AI6" s="672"/>
      <c r="AJ6" s="672"/>
      <c r="AK6" s="672"/>
      <c r="AL6" s="641">
        <v>2.2000000000000002</v>
      </c>
      <c r="AM6" s="673"/>
      <c r="AN6" s="673"/>
      <c r="AO6" s="674"/>
      <c r="AP6" s="615" t="s">
        <v>211</v>
      </c>
      <c r="AQ6" s="616"/>
      <c r="AR6" s="616"/>
      <c r="AS6" s="616"/>
      <c r="AT6" s="616"/>
      <c r="AU6" s="616"/>
      <c r="AV6" s="616"/>
      <c r="AW6" s="616"/>
      <c r="AX6" s="616"/>
      <c r="AY6" s="616"/>
      <c r="AZ6" s="616"/>
      <c r="BA6" s="616"/>
      <c r="BB6" s="616"/>
      <c r="BC6" s="616"/>
      <c r="BD6" s="616"/>
      <c r="BE6" s="616"/>
      <c r="BF6" s="617"/>
      <c r="BG6" s="618">
        <v>5258717</v>
      </c>
      <c r="BH6" s="619"/>
      <c r="BI6" s="619"/>
      <c r="BJ6" s="619"/>
      <c r="BK6" s="619"/>
      <c r="BL6" s="619"/>
      <c r="BM6" s="619"/>
      <c r="BN6" s="620"/>
      <c r="BO6" s="671">
        <v>100</v>
      </c>
      <c r="BP6" s="671"/>
      <c r="BQ6" s="671"/>
      <c r="BR6" s="671"/>
      <c r="BS6" s="672">
        <v>125029</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231293</v>
      </c>
      <c r="CS6" s="619"/>
      <c r="CT6" s="619"/>
      <c r="CU6" s="619"/>
      <c r="CV6" s="619"/>
      <c r="CW6" s="619"/>
      <c r="CX6" s="619"/>
      <c r="CY6" s="620"/>
      <c r="CZ6" s="671">
        <v>0.7</v>
      </c>
      <c r="DA6" s="671"/>
      <c r="DB6" s="671"/>
      <c r="DC6" s="671"/>
      <c r="DD6" s="624" t="s">
        <v>213</v>
      </c>
      <c r="DE6" s="619"/>
      <c r="DF6" s="619"/>
      <c r="DG6" s="619"/>
      <c r="DH6" s="619"/>
      <c r="DI6" s="619"/>
      <c r="DJ6" s="619"/>
      <c r="DK6" s="619"/>
      <c r="DL6" s="619"/>
      <c r="DM6" s="619"/>
      <c r="DN6" s="619"/>
      <c r="DO6" s="619"/>
      <c r="DP6" s="620"/>
      <c r="DQ6" s="624">
        <v>231293</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6754</v>
      </c>
      <c r="S7" s="619"/>
      <c r="T7" s="619"/>
      <c r="U7" s="619"/>
      <c r="V7" s="619"/>
      <c r="W7" s="619"/>
      <c r="X7" s="619"/>
      <c r="Y7" s="620"/>
      <c r="Z7" s="671">
        <v>0</v>
      </c>
      <c r="AA7" s="671"/>
      <c r="AB7" s="671"/>
      <c r="AC7" s="671"/>
      <c r="AD7" s="672">
        <v>6754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2402802</v>
      </c>
      <c r="BH7" s="619"/>
      <c r="BI7" s="619"/>
      <c r="BJ7" s="619"/>
      <c r="BK7" s="619"/>
      <c r="BL7" s="619"/>
      <c r="BM7" s="619"/>
      <c r="BN7" s="620"/>
      <c r="BO7" s="671">
        <v>45.7</v>
      </c>
      <c r="BP7" s="671"/>
      <c r="BQ7" s="671"/>
      <c r="BR7" s="671"/>
      <c r="BS7" s="672">
        <v>45034</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5725497</v>
      </c>
      <c r="CS7" s="619"/>
      <c r="CT7" s="619"/>
      <c r="CU7" s="619"/>
      <c r="CV7" s="619"/>
      <c r="CW7" s="619"/>
      <c r="CX7" s="619"/>
      <c r="CY7" s="620"/>
      <c r="CZ7" s="671">
        <v>18.2</v>
      </c>
      <c r="DA7" s="671"/>
      <c r="DB7" s="671"/>
      <c r="DC7" s="671"/>
      <c r="DD7" s="624">
        <v>996166</v>
      </c>
      <c r="DE7" s="619"/>
      <c r="DF7" s="619"/>
      <c r="DG7" s="619"/>
      <c r="DH7" s="619"/>
      <c r="DI7" s="619"/>
      <c r="DJ7" s="619"/>
      <c r="DK7" s="619"/>
      <c r="DL7" s="619"/>
      <c r="DM7" s="619"/>
      <c r="DN7" s="619"/>
      <c r="DO7" s="619"/>
      <c r="DP7" s="620"/>
      <c r="DQ7" s="624">
        <v>3884480</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17200</v>
      </c>
      <c r="S8" s="619"/>
      <c r="T8" s="619"/>
      <c r="U8" s="619"/>
      <c r="V8" s="619"/>
      <c r="W8" s="619"/>
      <c r="X8" s="619"/>
      <c r="Y8" s="620"/>
      <c r="Z8" s="671">
        <v>0</v>
      </c>
      <c r="AA8" s="671"/>
      <c r="AB8" s="671"/>
      <c r="AC8" s="671"/>
      <c r="AD8" s="672">
        <v>17200</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60950</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5557645</v>
      </c>
      <c r="CS8" s="619"/>
      <c r="CT8" s="619"/>
      <c r="CU8" s="619"/>
      <c r="CV8" s="619"/>
      <c r="CW8" s="619"/>
      <c r="CX8" s="619"/>
      <c r="CY8" s="620"/>
      <c r="CZ8" s="671">
        <v>17.600000000000001</v>
      </c>
      <c r="DA8" s="671"/>
      <c r="DB8" s="671"/>
      <c r="DC8" s="671"/>
      <c r="DD8" s="624">
        <v>329619</v>
      </c>
      <c r="DE8" s="619"/>
      <c r="DF8" s="619"/>
      <c r="DG8" s="619"/>
      <c r="DH8" s="619"/>
      <c r="DI8" s="619"/>
      <c r="DJ8" s="619"/>
      <c r="DK8" s="619"/>
      <c r="DL8" s="619"/>
      <c r="DM8" s="619"/>
      <c r="DN8" s="619"/>
      <c r="DO8" s="619"/>
      <c r="DP8" s="620"/>
      <c r="DQ8" s="624">
        <v>2299913</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14092</v>
      </c>
      <c r="S9" s="619"/>
      <c r="T9" s="619"/>
      <c r="U9" s="619"/>
      <c r="V9" s="619"/>
      <c r="W9" s="619"/>
      <c r="X9" s="619"/>
      <c r="Y9" s="620"/>
      <c r="Z9" s="671">
        <v>0</v>
      </c>
      <c r="AA9" s="671"/>
      <c r="AB9" s="671"/>
      <c r="AC9" s="671"/>
      <c r="AD9" s="672">
        <v>14092</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1689105</v>
      </c>
      <c r="BH9" s="619"/>
      <c r="BI9" s="619"/>
      <c r="BJ9" s="619"/>
      <c r="BK9" s="619"/>
      <c r="BL9" s="619"/>
      <c r="BM9" s="619"/>
      <c r="BN9" s="620"/>
      <c r="BO9" s="671">
        <v>32.1</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2606516</v>
      </c>
      <c r="CS9" s="619"/>
      <c r="CT9" s="619"/>
      <c r="CU9" s="619"/>
      <c r="CV9" s="619"/>
      <c r="CW9" s="619"/>
      <c r="CX9" s="619"/>
      <c r="CY9" s="620"/>
      <c r="CZ9" s="671">
        <v>8.3000000000000007</v>
      </c>
      <c r="DA9" s="671"/>
      <c r="DB9" s="671"/>
      <c r="DC9" s="671"/>
      <c r="DD9" s="624">
        <v>300271</v>
      </c>
      <c r="DE9" s="619"/>
      <c r="DF9" s="619"/>
      <c r="DG9" s="619"/>
      <c r="DH9" s="619"/>
      <c r="DI9" s="619"/>
      <c r="DJ9" s="619"/>
      <c r="DK9" s="619"/>
      <c r="DL9" s="619"/>
      <c r="DM9" s="619"/>
      <c r="DN9" s="619"/>
      <c r="DO9" s="619"/>
      <c r="DP9" s="620"/>
      <c r="DQ9" s="624">
        <v>2226997</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691836</v>
      </c>
      <c r="S10" s="619"/>
      <c r="T10" s="619"/>
      <c r="U10" s="619"/>
      <c r="V10" s="619"/>
      <c r="W10" s="619"/>
      <c r="X10" s="619"/>
      <c r="Y10" s="620"/>
      <c r="Z10" s="671">
        <v>2</v>
      </c>
      <c r="AA10" s="671"/>
      <c r="AB10" s="671"/>
      <c r="AC10" s="671"/>
      <c r="AD10" s="672">
        <v>691836</v>
      </c>
      <c r="AE10" s="672"/>
      <c r="AF10" s="672"/>
      <c r="AG10" s="672"/>
      <c r="AH10" s="672"/>
      <c r="AI10" s="672"/>
      <c r="AJ10" s="672"/>
      <c r="AK10" s="672"/>
      <c r="AL10" s="641">
        <v>7.3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121605</v>
      </c>
      <c r="BH10" s="619"/>
      <c r="BI10" s="619"/>
      <c r="BJ10" s="619"/>
      <c r="BK10" s="619"/>
      <c r="BL10" s="619"/>
      <c r="BM10" s="619"/>
      <c r="BN10" s="620"/>
      <c r="BO10" s="671">
        <v>2.2999999999999998</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159705</v>
      </c>
      <c r="CS10" s="619"/>
      <c r="CT10" s="619"/>
      <c r="CU10" s="619"/>
      <c r="CV10" s="619"/>
      <c r="CW10" s="619"/>
      <c r="CX10" s="619"/>
      <c r="CY10" s="620"/>
      <c r="CZ10" s="671">
        <v>0.5</v>
      </c>
      <c r="DA10" s="671"/>
      <c r="DB10" s="671"/>
      <c r="DC10" s="671"/>
      <c r="DD10" s="624" t="s">
        <v>108</v>
      </c>
      <c r="DE10" s="619"/>
      <c r="DF10" s="619"/>
      <c r="DG10" s="619"/>
      <c r="DH10" s="619"/>
      <c r="DI10" s="619"/>
      <c r="DJ10" s="619"/>
      <c r="DK10" s="619"/>
      <c r="DL10" s="619"/>
      <c r="DM10" s="619"/>
      <c r="DN10" s="619"/>
      <c r="DO10" s="619"/>
      <c r="DP10" s="620"/>
      <c r="DQ10" s="624">
        <v>23411</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531142</v>
      </c>
      <c r="BH11" s="619"/>
      <c r="BI11" s="619"/>
      <c r="BJ11" s="619"/>
      <c r="BK11" s="619"/>
      <c r="BL11" s="619"/>
      <c r="BM11" s="619"/>
      <c r="BN11" s="620"/>
      <c r="BO11" s="671">
        <v>10.1</v>
      </c>
      <c r="BP11" s="671"/>
      <c r="BQ11" s="671"/>
      <c r="BR11" s="671"/>
      <c r="BS11" s="624">
        <v>45034</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4410835</v>
      </c>
      <c r="CS11" s="619"/>
      <c r="CT11" s="619"/>
      <c r="CU11" s="619"/>
      <c r="CV11" s="619"/>
      <c r="CW11" s="619"/>
      <c r="CX11" s="619"/>
      <c r="CY11" s="620"/>
      <c r="CZ11" s="671">
        <v>14</v>
      </c>
      <c r="DA11" s="671"/>
      <c r="DB11" s="671"/>
      <c r="DC11" s="671"/>
      <c r="DD11" s="624">
        <v>3655855</v>
      </c>
      <c r="DE11" s="619"/>
      <c r="DF11" s="619"/>
      <c r="DG11" s="619"/>
      <c r="DH11" s="619"/>
      <c r="DI11" s="619"/>
      <c r="DJ11" s="619"/>
      <c r="DK11" s="619"/>
      <c r="DL11" s="619"/>
      <c r="DM11" s="619"/>
      <c r="DN11" s="619"/>
      <c r="DO11" s="619"/>
      <c r="DP11" s="620"/>
      <c r="DQ11" s="624">
        <v>3921983</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2366292</v>
      </c>
      <c r="BH12" s="619"/>
      <c r="BI12" s="619"/>
      <c r="BJ12" s="619"/>
      <c r="BK12" s="619"/>
      <c r="BL12" s="619"/>
      <c r="BM12" s="619"/>
      <c r="BN12" s="620"/>
      <c r="BO12" s="671">
        <v>45</v>
      </c>
      <c r="BP12" s="671"/>
      <c r="BQ12" s="671"/>
      <c r="BR12" s="671"/>
      <c r="BS12" s="624">
        <v>79995</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205689</v>
      </c>
      <c r="CS12" s="619"/>
      <c r="CT12" s="619"/>
      <c r="CU12" s="619"/>
      <c r="CV12" s="619"/>
      <c r="CW12" s="619"/>
      <c r="CX12" s="619"/>
      <c r="CY12" s="620"/>
      <c r="CZ12" s="671">
        <v>0.7</v>
      </c>
      <c r="DA12" s="671"/>
      <c r="DB12" s="671"/>
      <c r="DC12" s="671"/>
      <c r="DD12" s="624">
        <v>4571</v>
      </c>
      <c r="DE12" s="619"/>
      <c r="DF12" s="619"/>
      <c r="DG12" s="619"/>
      <c r="DH12" s="619"/>
      <c r="DI12" s="619"/>
      <c r="DJ12" s="619"/>
      <c r="DK12" s="619"/>
      <c r="DL12" s="619"/>
      <c r="DM12" s="619"/>
      <c r="DN12" s="619"/>
      <c r="DO12" s="619"/>
      <c r="DP12" s="620"/>
      <c r="DQ12" s="624">
        <v>122437</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37698</v>
      </c>
      <c r="S13" s="619"/>
      <c r="T13" s="619"/>
      <c r="U13" s="619"/>
      <c r="V13" s="619"/>
      <c r="W13" s="619"/>
      <c r="X13" s="619"/>
      <c r="Y13" s="620"/>
      <c r="Z13" s="671">
        <v>0.1</v>
      </c>
      <c r="AA13" s="671"/>
      <c r="AB13" s="671"/>
      <c r="AC13" s="671"/>
      <c r="AD13" s="672">
        <v>37698</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2355766</v>
      </c>
      <c r="BH13" s="619"/>
      <c r="BI13" s="619"/>
      <c r="BJ13" s="619"/>
      <c r="BK13" s="619"/>
      <c r="BL13" s="619"/>
      <c r="BM13" s="619"/>
      <c r="BN13" s="620"/>
      <c r="BO13" s="671">
        <v>44.8</v>
      </c>
      <c r="BP13" s="671"/>
      <c r="BQ13" s="671"/>
      <c r="BR13" s="671"/>
      <c r="BS13" s="624">
        <v>79995</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7702042</v>
      </c>
      <c r="CS13" s="619"/>
      <c r="CT13" s="619"/>
      <c r="CU13" s="619"/>
      <c r="CV13" s="619"/>
      <c r="CW13" s="619"/>
      <c r="CX13" s="619"/>
      <c r="CY13" s="620"/>
      <c r="CZ13" s="671">
        <v>24.4</v>
      </c>
      <c r="DA13" s="671"/>
      <c r="DB13" s="671"/>
      <c r="DC13" s="671"/>
      <c r="DD13" s="624">
        <v>2830729</v>
      </c>
      <c r="DE13" s="619"/>
      <c r="DF13" s="619"/>
      <c r="DG13" s="619"/>
      <c r="DH13" s="619"/>
      <c r="DI13" s="619"/>
      <c r="DJ13" s="619"/>
      <c r="DK13" s="619"/>
      <c r="DL13" s="619"/>
      <c r="DM13" s="619"/>
      <c r="DN13" s="619"/>
      <c r="DO13" s="619"/>
      <c r="DP13" s="620"/>
      <c r="DQ13" s="624">
        <v>7451438</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86467</v>
      </c>
      <c r="BH14" s="619"/>
      <c r="BI14" s="619"/>
      <c r="BJ14" s="619"/>
      <c r="BK14" s="619"/>
      <c r="BL14" s="619"/>
      <c r="BM14" s="619"/>
      <c r="BN14" s="620"/>
      <c r="BO14" s="671">
        <v>1.6</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452155</v>
      </c>
      <c r="CS14" s="619"/>
      <c r="CT14" s="619"/>
      <c r="CU14" s="619"/>
      <c r="CV14" s="619"/>
      <c r="CW14" s="619"/>
      <c r="CX14" s="619"/>
      <c r="CY14" s="620"/>
      <c r="CZ14" s="671">
        <v>1.4</v>
      </c>
      <c r="DA14" s="671"/>
      <c r="DB14" s="671"/>
      <c r="DC14" s="671"/>
      <c r="DD14" s="624">
        <v>20447</v>
      </c>
      <c r="DE14" s="619"/>
      <c r="DF14" s="619"/>
      <c r="DG14" s="619"/>
      <c r="DH14" s="619"/>
      <c r="DI14" s="619"/>
      <c r="DJ14" s="619"/>
      <c r="DK14" s="619"/>
      <c r="DL14" s="619"/>
      <c r="DM14" s="619"/>
      <c r="DN14" s="619"/>
      <c r="DO14" s="619"/>
      <c r="DP14" s="620"/>
      <c r="DQ14" s="624">
        <v>442191</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14100</v>
      </c>
      <c r="S15" s="619"/>
      <c r="T15" s="619"/>
      <c r="U15" s="619"/>
      <c r="V15" s="619"/>
      <c r="W15" s="619"/>
      <c r="X15" s="619"/>
      <c r="Y15" s="620"/>
      <c r="Z15" s="671">
        <v>0</v>
      </c>
      <c r="AA15" s="671"/>
      <c r="AB15" s="671"/>
      <c r="AC15" s="671"/>
      <c r="AD15" s="672">
        <v>14100</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402753</v>
      </c>
      <c r="BH15" s="619"/>
      <c r="BI15" s="619"/>
      <c r="BJ15" s="619"/>
      <c r="BK15" s="619"/>
      <c r="BL15" s="619"/>
      <c r="BM15" s="619"/>
      <c r="BN15" s="620"/>
      <c r="BO15" s="671">
        <v>7.7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2257817</v>
      </c>
      <c r="CS15" s="619"/>
      <c r="CT15" s="619"/>
      <c r="CU15" s="619"/>
      <c r="CV15" s="619"/>
      <c r="CW15" s="619"/>
      <c r="CX15" s="619"/>
      <c r="CY15" s="620"/>
      <c r="CZ15" s="671">
        <v>7.2</v>
      </c>
      <c r="DA15" s="671"/>
      <c r="DB15" s="671"/>
      <c r="DC15" s="671"/>
      <c r="DD15" s="624">
        <v>697153</v>
      </c>
      <c r="DE15" s="619"/>
      <c r="DF15" s="619"/>
      <c r="DG15" s="619"/>
      <c r="DH15" s="619"/>
      <c r="DI15" s="619"/>
      <c r="DJ15" s="619"/>
      <c r="DK15" s="619"/>
      <c r="DL15" s="619"/>
      <c r="DM15" s="619"/>
      <c r="DN15" s="619"/>
      <c r="DO15" s="619"/>
      <c r="DP15" s="620"/>
      <c r="DQ15" s="624">
        <v>1639046</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8993468</v>
      </c>
      <c r="S16" s="619"/>
      <c r="T16" s="619"/>
      <c r="U16" s="619"/>
      <c r="V16" s="619"/>
      <c r="W16" s="619"/>
      <c r="X16" s="619"/>
      <c r="Y16" s="620"/>
      <c r="Z16" s="671">
        <v>26.1</v>
      </c>
      <c r="AA16" s="671"/>
      <c r="AB16" s="671"/>
      <c r="AC16" s="671"/>
      <c r="AD16" s="672">
        <v>2598180</v>
      </c>
      <c r="AE16" s="672"/>
      <c r="AF16" s="672"/>
      <c r="AG16" s="672"/>
      <c r="AH16" s="672"/>
      <c r="AI16" s="672"/>
      <c r="AJ16" s="672"/>
      <c r="AK16" s="672"/>
      <c r="AL16" s="641">
        <v>27.6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908603</v>
      </c>
      <c r="CS16" s="619"/>
      <c r="CT16" s="619"/>
      <c r="CU16" s="619"/>
      <c r="CV16" s="619"/>
      <c r="CW16" s="619"/>
      <c r="CX16" s="619"/>
      <c r="CY16" s="620"/>
      <c r="CZ16" s="671">
        <v>2.9</v>
      </c>
      <c r="DA16" s="671"/>
      <c r="DB16" s="671"/>
      <c r="DC16" s="671"/>
      <c r="DD16" s="624" t="s">
        <v>108</v>
      </c>
      <c r="DE16" s="619"/>
      <c r="DF16" s="619"/>
      <c r="DG16" s="619"/>
      <c r="DH16" s="619"/>
      <c r="DI16" s="619"/>
      <c r="DJ16" s="619"/>
      <c r="DK16" s="619"/>
      <c r="DL16" s="619"/>
      <c r="DM16" s="619"/>
      <c r="DN16" s="619"/>
      <c r="DO16" s="619"/>
      <c r="DP16" s="620"/>
      <c r="DQ16" s="624">
        <v>325594</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2598180</v>
      </c>
      <c r="S17" s="619"/>
      <c r="T17" s="619"/>
      <c r="U17" s="619"/>
      <c r="V17" s="619"/>
      <c r="W17" s="619"/>
      <c r="X17" s="619"/>
      <c r="Y17" s="620"/>
      <c r="Z17" s="671">
        <v>7.5</v>
      </c>
      <c r="AA17" s="671"/>
      <c r="AB17" s="671"/>
      <c r="AC17" s="671"/>
      <c r="AD17" s="672">
        <v>2598180</v>
      </c>
      <c r="AE17" s="672"/>
      <c r="AF17" s="672"/>
      <c r="AG17" s="672"/>
      <c r="AH17" s="672"/>
      <c r="AI17" s="672"/>
      <c r="AJ17" s="672"/>
      <c r="AK17" s="672"/>
      <c r="AL17" s="641">
        <v>27.6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v>403</v>
      </c>
      <c r="BH17" s="619"/>
      <c r="BI17" s="619"/>
      <c r="BJ17" s="619"/>
      <c r="BK17" s="619"/>
      <c r="BL17" s="619"/>
      <c r="BM17" s="619"/>
      <c r="BN17" s="620"/>
      <c r="BO17" s="671">
        <v>0</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1305971</v>
      </c>
      <c r="CS17" s="619"/>
      <c r="CT17" s="619"/>
      <c r="CU17" s="619"/>
      <c r="CV17" s="619"/>
      <c r="CW17" s="619"/>
      <c r="CX17" s="619"/>
      <c r="CY17" s="620"/>
      <c r="CZ17" s="671">
        <v>4.0999999999999996</v>
      </c>
      <c r="DA17" s="671"/>
      <c r="DB17" s="671"/>
      <c r="DC17" s="671"/>
      <c r="DD17" s="624" t="s">
        <v>108</v>
      </c>
      <c r="DE17" s="619"/>
      <c r="DF17" s="619"/>
      <c r="DG17" s="619"/>
      <c r="DH17" s="619"/>
      <c r="DI17" s="619"/>
      <c r="DJ17" s="619"/>
      <c r="DK17" s="619"/>
      <c r="DL17" s="619"/>
      <c r="DM17" s="619"/>
      <c r="DN17" s="619"/>
      <c r="DO17" s="619"/>
      <c r="DP17" s="620"/>
      <c r="DQ17" s="624">
        <v>1253649</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545020</v>
      </c>
      <c r="S18" s="619"/>
      <c r="T18" s="619"/>
      <c r="U18" s="619"/>
      <c r="V18" s="619"/>
      <c r="W18" s="619"/>
      <c r="X18" s="619"/>
      <c r="Y18" s="620"/>
      <c r="Z18" s="671">
        <v>1.6</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5850268</v>
      </c>
      <c r="S19" s="619"/>
      <c r="T19" s="619"/>
      <c r="U19" s="619"/>
      <c r="V19" s="619"/>
      <c r="W19" s="619"/>
      <c r="X19" s="619"/>
      <c r="Y19" s="620"/>
      <c r="Z19" s="671">
        <v>17</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151</v>
      </c>
      <c r="BH19" s="619"/>
      <c r="BI19" s="619"/>
      <c r="BJ19" s="619"/>
      <c r="BK19" s="619"/>
      <c r="BL19" s="619"/>
      <c r="BM19" s="619"/>
      <c r="BN19" s="620"/>
      <c r="BO19" s="671">
        <v>0</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15242578</v>
      </c>
      <c r="S20" s="619"/>
      <c r="T20" s="619"/>
      <c r="U20" s="619"/>
      <c r="V20" s="619"/>
      <c r="W20" s="619"/>
      <c r="X20" s="619"/>
      <c r="Y20" s="620"/>
      <c r="Z20" s="671">
        <v>44.2</v>
      </c>
      <c r="AA20" s="671"/>
      <c r="AB20" s="671"/>
      <c r="AC20" s="671"/>
      <c r="AD20" s="672">
        <v>8847290</v>
      </c>
      <c r="AE20" s="672"/>
      <c r="AF20" s="672"/>
      <c r="AG20" s="672"/>
      <c r="AH20" s="672"/>
      <c r="AI20" s="672"/>
      <c r="AJ20" s="672"/>
      <c r="AK20" s="672"/>
      <c r="AL20" s="641">
        <v>93.9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151</v>
      </c>
      <c r="BH20" s="619"/>
      <c r="BI20" s="619"/>
      <c r="BJ20" s="619"/>
      <c r="BK20" s="619"/>
      <c r="BL20" s="619"/>
      <c r="BM20" s="619"/>
      <c r="BN20" s="620"/>
      <c r="BO20" s="671">
        <v>0</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31523768</v>
      </c>
      <c r="CS20" s="619"/>
      <c r="CT20" s="619"/>
      <c r="CU20" s="619"/>
      <c r="CV20" s="619"/>
      <c r="CW20" s="619"/>
      <c r="CX20" s="619"/>
      <c r="CY20" s="620"/>
      <c r="CZ20" s="671">
        <v>100</v>
      </c>
      <c r="DA20" s="671"/>
      <c r="DB20" s="671"/>
      <c r="DC20" s="671"/>
      <c r="DD20" s="624">
        <v>8834811</v>
      </c>
      <c r="DE20" s="619"/>
      <c r="DF20" s="619"/>
      <c r="DG20" s="619"/>
      <c r="DH20" s="619"/>
      <c r="DI20" s="619"/>
      <c r="DJ20" s="619"/>
      <c r="DK20" s="619"/>
      <c r="DL20" s="619"/>
      <c r="DM20" s="619"/>
      <c r="DN20" s="619"/>
      <c r="DO20" s="619"/>
      <c r="DP20" s="620"/>
      <c r="DQ20" s="624">
        <v>23822432</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6644</v>
      </c>
      <c r="S21" s="619"/>
      <c r="T21" s="619"/>
      <c r="U21" s="619"/>
      <c r="V21" s="619"/>
      <c r="W21" s="619"/>
      <c r="X21" s="619"/>
      <c r="Y21" s="620"/>
      <c r="Z21" s="671">
        <v>0</v>
      </c>
      <c r="AA21" s="671"/>
      <c r="AB21" s="671"/>
      <c r="AC21" s="671"/>
      <c r="AD21" s="672">
        <v>6644</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151</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174844</v>
      </c>
      <c r="S22" s="619"/>
      <c r="T22" s="619"/>
      <c r="U22" s="619"/>
      <c r="V22" s="619"/>
      <c r="W22" s="619"/>
      <c r="X22" s="619"/>
      <c r="Y22" s="620"/>
      <c r="Z22" s="671">
        <v>0.5</v>
      </c>
      <c r="AA22" s="671"/>
      <c r="AB22" s="671"/>
      <c r="AC22" s="671"/>
      <c r="AD22" s="672">
        <v>7092</v>
      </c>
      <c r="AE22" s="672"/>
      <c r="AF22" s="672"/>
      <c r="AG22" s="672"/>
      <c r="AH22" s="672"/>
      <c r="AI22" s="672"/>
      <c r="AJ22" s="672"/>
      <c r="AK22" s="672"/>
      <c r="AL22" s="641">
        <v>0.1</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148719</v>
      </c>
      <c r="S23" s="619"/>
      <c r="T23" s="619"/>
      <c r="U23" s="619"/>
      <c r="V23" s="619"/>
      <c r="W23" s="619"/>
      <c r="X23" s="619"/>
      <c r="Y23" s="620"/>
      <c r="Z23" s="671">
        <v>0.4</v>
      </c>
      <c r="AA23" s="671"/>
      <c r="AB23" s="671"/>
      <c r="AC23" s="671"/>
      <c r="AD23" s="672">
        <v>10853</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728864</v>
      </c>
      <c r="S24" s="619"/>
      <c r="T24" s="619"/>
      <c r="U24" s="619"/>
      <c r="V24" s="619"/>
      <c r="W24" s="619"/>
      <c r="X24" s="619"/>
      <c r="Y24" s="620"/>
      <c r="Z24" s="671">
        <v>2.1</v>
      </c>
      <c r="AA24" s="671"/>
      <c r="AB24" s="671"/>
      <c r="AC24" s="671"/>
      <c r="AD24" s="672">
        <v>411505</v>
      </c>
      <c r="AE24" s="672"/>
      <c r="AF24" s="672"/>
      <c r="AG24" s="672"/>
      <c r="AH24" s="672"/>
      <c r="AI24" s="672"/>
      <c r="AJ24" s="672"/>
      <c r="AK24" s="672"/>
      <c r="AL24" s="641">
        <v>4.4000000000000004</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6450465</v>
      </c>
      <c r="CS24" s="669"/>
      <c r="CT24" s="669"/>
      <c r="CU24" s="669"/>
      <c r="CV24" s="669"/>
      <c r="CW24" s="669"/>
      <c r="CX24" s="669"/>
      <c r="CY24" s="716"/>
      <c r="CZ24" s="720">
        <v>20.5</v>
      </c>
      <c r="DA24" s="721"/>
      <c r="DB24" s="721"/>
      <c r="DC24" s="722"/>
      <c r="DD24" s="715">
        <v>4383022</v>
      </c>
      <c r="DE24" s="669"/>
      <c r="DF24" s="669"/>
      <c r="DG24" s="669"/>
      <c r="DH24" s="669"/>
      <c r="DI24" s="669"/>
      <c r="DJ24" s="669"/>
      <c r="DK24" s="716"/>
      <c r="DL24" s="715">
        <v>4321836</v>
      </c>
      <c r="DM24" s="669"/>
      <c r="DN24" s="669"/>
      <c r="DO24" s="669"/>
      <c r="DP24" s="669"/>
      <c r="DQ24" s="669"/>
      <c r="DR24" s="669"/>
      <c r="DS24" s="669"/>
      <c r="DT24" s="669"/>
      <c r="DU24" s="669"/>
      <c r="DV24" s="716"/>
      <c r="DW24" s="717">
        <v>43.4</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3283807</v>
      </c>
      <c r="S25" s="619"/>
      <c r="T25" s="619"/>
      <c r="U25" s="619"/>
      <c r="V25" s="619"/>
      <c r="W25" s="619"/>
      <c r="X25" s="619"/>
      <c r="Y25" s="620"/>
      <c r="Z25" s="671">
        <v>9.5</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2509976</v>
      </c>
      <c r="CS25" s="637"/>
      <c r="CT25" s="637"/>
      <c r="CU25" s="637"/>
      <c r="CV25" s="637"/>
      <c r="CW25" s="637"/>
      <c r="CX25" s="637"/>
      <c r="CY25" s="638"/>
      <c r="CZ25" s="621">
        <v>8</v>
      </c>
      <c r="DA25" s="639"/>
      <c r="DB25" s="639"/>
      <c r="DC25" s="640"/>
      <c r="DD25" s="624">
        <v>2392590</v>
      </c>
      <c r="DE25" s="637"/>
      <c r="DF25" s="637"/>
      <c r="DG25" s="637"/>
      <c r="DH25" s="637"/>
      <c r="DI25" s="637"/>
      <c r="DJ25" s="637"/>
      <c r="DK25" s="638"/>
      <c r="DL25" s="624">
        <v>2372386</v>
      </c>
      <c r="DM25" s="637"/>
      <c r="DN25" s="637"/>
      <c r="DO25" s="637"/>
      <c r="DP25" s="637"/>
      <c r="DQ25" s="637"/>
      <c r="DR25" s="637"/>
      <c r="DS25" s="637"/>
      <c r="DT25" s="637"/>
      <c r="DU25" s="637"/>
      <c r="DV25" s="638"/>
      <c r="DW25" s="641">
        <v>23.8</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1653232</v>
      </c>
      <c r="CS26" s="619"/>
      <c r="CT26" s="619"/>
      <c r="CU26" s="619"/>
      <c r="CV26" s="619"/>
      <c r="CW26" s="619"/>
      <c r="CX26" s="619"/>
      <c r="CY26" s="620"/>
      <c r="CZ26" s="621">
        <v>5.2</v>
      </c>
      <c r="DA26" s="639"/>
      <c r="DB26" s="639"/>
      <c r="DC26" s="640"/>
      <c r="DD26" s="624">
        <v>1563338</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3529616</v>
      </c>
      <c r="S27" s="619"/>
      <c r="T27" s="619"/>
      <c r="U27" s="619"/>
      <c r="V27" s="619"/>
      <c r="W27" s="619"/>
      <c r="X27" s="619"/>
      <c r="Y27" s="620"/>
      <c r="Z27" s="671">
        <v>10.199999999999999</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5258868</v>
      </c>
      <c r="BH27" s="619"/>
      <c r="BI27" s="619"/>
      <c r="BJ27" s="619"/>
      <c r="BK27" s="619"/>
      <c r="BL27" s="619"/>
      <c r="BM27" s="619"/>
      <c r="BN27" s="620"/>
      <c r="BO27" s="671">
        <v>100</v>
      </c>
      <c r="BP27" s="671"/>
      <c r="BQ27" s="671"/>
      <c r="BR27" s="671"/>
      <c r="BS27" s="624">
        <v>125029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2634518</v>
      </c>
      <c r="CS27" s="637"/>
      <c r="CT27" s="637"/>
      <c r="CU27" s="637"/>
      <c r="CV27" s="637"/>
      <c r="CW27" s="637"/>
      <c r="CX27" s="637"/>
      <c r="CY27" s="638"/>
      <c r="CZ27" s="621">
        <v>8.4</v>
      </c>
      <c r="DA27" s="639"/>
      <c r="DB27" s="639"/>
      <c r="DC27" s="640"/>
      <c r="DD27" s="624">
        <v>736783</v>
      </c>
      <c r="DE27" s="637"/>
      <c r="DF27" s="637"/>
      <c r="DG27" s="637"/>
      <c r="DH27" s="637"/>
      <c r="DI27" s="637"/>
      <c r="DJ27" s="637"/>
      <c r="DK27" s="638"/>
      <c r="DL27" s="624">
        <v>695801</v>
      </c>
      <c r="DM27" s="637"/>
      <c r="DN27" s="637"/>
      <c r="DO27" s="637"/>
      <c r="DP27" s="637"/>
      <c r="DQ27" s="637"/>
      <c r="DR27" s="637"/>
      <c r="DS27" s="637"/>
      <c r="DT27" s="637"/>
      <c r="DU27" s="637"/>
      <c r="DV27" s="638"/>
      <c r="DW27" s="641">
        <v>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76199</v>
      </c>
      <c r="S28" s="619"/>
      <c r="T28" s="619"/>
      <c r="U28" s="619"/>
      <c r="V28" s="619"/>
      <c r="W28" s="619"/>
      <c r="X28" s="619"/>
      <c r="Y28" s="620"/>
      <c r="Z28" s="671">
        <v>0.2</v>
      </c>
      <c r="AA28" s="671"/>
      <c r="AB28" s="671"/>
      <c r="AC28" s="671"/>
      <c r="AD28" s="672">
        <v>42834</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1305971</v>
      </c>
      <c r="CS28" s="619"/>
      <c r="CT28" s="619"/>
      <c r="CU28" s="619"/>
      <c r="CV28" s="619"/>
      <c r="CW28" s="619"/>
      <c r="CX28" s="619"/>
      <c r="CY28" s="620"/>
      <c r="CZ28" s="621">
        <v>4.0999999999999996</v>
      </c>
      <c r="DA28" s="639"/>
      <c r="DB28" s="639"/>
      <c r="DC28" s="640"/>
      <c r="DD28" s="624">
        <v>1253649</v>
      </c>
      <c r="DE28" s="619"/>
      <c r="DF28" s="619"/>
      <c r="DG28" s="619"/>
      <c r="DH28" s="619"/>
      <c r="DI28" s="619"/>
      <c r="DJ28" s="619"/>
      <c r="DK28" s="620"/>
      <c r="DL28" s="624">
        <v>1253649</v>
      </c>
      <c r="DM28" s="619"/>
      <c r="DN28" s="619"/>
      <c r="DO28" s="619"/>
      <c r="DP28" s="619"/>
      <c r="DQ28" s="619"/>
      <c r="DR28" s="619"/>
      <c r="DS28" s="619"/>
      <c r="DT28" s="619"/>
      <c r="DU28" s="619"/>
      <c r="DV28" s="620"/>
      <c r="DW28" s="641">
        <v>12.6</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68983</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1305971</v>
      </c>
      <c r="CS29" s="637"/>
      <c r="CT29" s="637"/>
      <c r="CU29" s="637"/>
      <c r="CV29" s="637"/>
      <c r="CW29" s="637"/>
      <c r="CX29" s="637"/>
      <c r="CY29" s="638"/>
      <c r="CZ29" s="621">
        <v>4.0999999999999996</v>
      </c>
      <c r="DA29" s="639"/>
      <c r="DB29" s="639"/>
      <c r="DC29" s="640"/>
      <c r="DD29" s="624">
        <v>1253649</v>
      </c>
      <c r="DE29" s="637"/>
      <c r="DF29" s="637"/>
      <c r="DG29" s="637"/>
      <c r="DH29" s="637"/>
      <c r="DI29" s="637"/>
      <c r="DJ29" s="637"/>
      <c r="DK29" s="638"/>
      <c r="DL29" s="624">
        <v>1253649</v>
      </c>
      <c r="DM29" s="637"/>
      <c r="DN29" s="637"/>
      <c r="DO29" s="637"/>
      <c r="DP29" s="637"/>
      <c r="DQ29" s="637"/>
      <c r="DR29" s="637"/>
      <c r="DS29" s="637"/>
      <c r="DT29" s="637"/>
      <c r="DU29" s="637"/>
      <c r="DV29" s="638"/>
      <c r="DW29" s="641">
        <v>12.6</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7840699</v>
      </c>
      <c r="S30" s="619"/>
      <c r="T30" s="619"/>
      <c r="U30" s="619"/>
      <c r="V30" s="619"/>
      <c r="W30" s="619"/>
      <c r="X30" s="619"/>
      <c r="Y30" s="620"/>
      <c r="Z30" s="671">
        <v>22.8</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98.7</v>
      </c>
      <c r="BH30" s="685"/>
      <c r="BI30" s="685"/>
      <c r="BJ30" s="685"/>
      <c r="BK30" s="685"/>
      <c r="BL30" s="685"/>
      <c r="BM30" s="686">
        <v>94.1</v>
      </c>
      <c r="BN30" s="685"/>
      <c r="BO30" s="685"/>
      <c r="BP30" s="685"/>
      <c r="BQ30" s="687"/>
      <c r="BR30" s="684">
        <v>98.5</v>
      </c>
      <c r="BS30" s="685"/>
      <c r="BT30" s="685"/>
      <c r="BU30" s="685"/>
      <c r="BV30" s="685"/>
      <c r="BW30" s="685"/>
      <c r="BX30" s="686">
        <v>92.4</v>
      </c>
      <c r="BY30" s="685"/>
      <c r="BZ30" s="685"/>
      <c r="CA30" s="685"/>
      <c r="CB30" s="687"/>
      <c r="CD30" s="690"/>
      <c r="CE30" s="691"/>
      <c r="CF30" s="655" t="s">
        <v>290</v>
      </c>
      <c r="CG30" s="652"/>
      <c r="CH30" s="652"/>
      <c r="CI30" s="652"/>
      <c r="CJ30" s="652"/>
      <c r="CK30" s="652"/>
      <c r="CL30" s="652"/>
      <c r="CM30" s="652"/>
      <c r="CN30" s="652"/>
      <c r="CO30" s="652"/>
      <c r="CP30" s="652"/>
      <c r="CQ30" s="653"/>
      <c r="CR30" s="618">
        <v>1133278</v>
      </c>
      <c r="CS30" s="619"/>
      <c r="CT30" s="619"/>
      <c r="CU30" s="619"/>
      <c r="CV30" s="619"/>
      <c r="CW30" s="619"/>
      <c r="CX30" s="619"/>
      <c r="CY30" s="620"/>
      <c r="CZ30" s="621">
        <v>3.6</v>
      </c>
      <c r="DA30" s="639"/>
      <c r="DB30" s="639"/>
      <c r="DC30" s="640"/>
      <c r="DD30" s="624">
        <v>1080956</v>
      </c>
      <c r="DE30" s="619"/>
      <c r="DF30" s="619"/>
      <c r="DG30" s="619"/>
      <c r="DH30" s="619"/>
      <c r="DI30" s="619"/>
      <c r="DJ30" s="619"/>
      <c r="DK30" s="620"/>
      <c r="DL30" s="624">
        <v>1080956</v>
      </c>
      <c r="DM30" s="619"/>
      <c r="DN30" s="619"/>
      <c r="DO30" s="619"/>
      <c r="DP30" s="619"/>
      <c r="DQ30" s="619"/>
      <c r="DR30" s="619"/>
      <c r="DS30" s="619"/>
      <c r="DT30" s="619"/>
      <c r="DU30" s="619"/>
      <c r="DV30" s="620"/>
      <c r="DW30" s="641">
        <v>10.8</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2320264</v>
      </c>
      <c r="S31" s="619"/>
      <c r="T31" s="619"/>
      <c r="U31" s="619"/>
      <c r="V31" s="619"/>
      <c r="W31" s="619"/>
      <c r="X31" s="619"/>
      <c r="Y31" s="620"/>
      <c r="Z31" s="671">
        <v>6.7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98.5</v>
      </c>
      <c r="BH31" s="637"/>
      <c r="BI31" s="637"/>
      <c r="BJ31" s="637"/>
      <c r="BK31" s="637"/>
      <c r="BL31" s="637"/>
      <c r="BM31" s="673">
        <v>94.5</v>
      </c>
      <c r="BN31" s="683"/>
      <c r="BO31" s="683"/>
      <c r="BP31" s="683"/>
      <c r="BQ31" s="647"/>
      <c r="BR31" s="682">
        <v>98.3</v>
      </c>
      <c r="BS31" s="637"/>
      <c r="BT31" s="637"/>
      <c r="BU31" s="637"/>
      <c r="BV31" s="637"/>
      <c r="BW31" s="637"/>
      <c r="BX31" s="673">
        <v>93.8</v>
      </c>
      <c r="BY31" s="683"/>
      <c r="BZ31" s="683"/>
      <c r="CA31" s="683"/>
      <c r="CB31" s="647"/>
      <c r="CD31" s="690"/>
      <c r="CE31" s="691"/>
      <c r="CF31" s="655" t="s">
        <v>294</v>
      </c>
      <c r="CG31" s="652"/>
      <c r="CH31" s="652"/>
      <c r="CI31" s="652"/>
      <c r="CJ31" s="652"/>
      <c r="CK31" s="652"/>
      <c r="CL31" s="652"/>
      <c r="CM31" s="652"/>
      <c r="CN31" s="652"/>
      <c r="CO31" s="652"/>
      <c r="CP31" s="652"/>
      <c r="CQ31" s="653"/>
      <c r="CR31" s="618">
        <v>172693</v>
      </c>
      <c r="CS31" s="637"/>
      <c r="CT31" s="637"/>
      <c r="CU31" s="637"/>
      <c r="CV31" s="637"/>
      <c r="CW31" s="637"/>
      <c r="CX31" s="637"/>
      <c r="CY31" s="638"/>
      <c r="CZ31" s="621">
        <v>0.5</v>
      </c>
      <c r="DA31" s="639"/>
      <c r="DB31" s="639"/>
      <c r="DC31" s="640"/>
      <c r="DD31" s="624">
        <v>172693</v>
      </c>
      <c r="DE31" s="637"/>
      <c r="DF31" s="637"/>
      <c r="DG31" s="637"/>
      <c r="DH31" s="637"/>
      <c r="DI31" s="637"/>
      <c r="DJ31" s="637"/>
      <c r="DK31" s="638"/>
      <c r="DL31" s="624">
        <v>172693</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297117</v>
      </c>
      <c r="S32" s="619"/>
      <c r="T32" s="619"/>
      <c r="U32" s="619"/>
      <c r="V32" s="619"/>
      <c r="W32" s="619"/>
      <c r="X32" s="619"/>
      <c r="Y32" s="620"/>
      <c r="Z32" s="671">
        <v>0.9</v>
      </c>
      <c r="AA32" s="671"/>
      <c r="AB32" s="671"/>
      <c r="AC32" s="671"/>
      <c r="AD32" s="672">
        <v>92198</v>
      </c>
      <c r="AE32" s="672"/>
      <c r="AF32" s="672"/>
      <c r="AG32" s="672"/>
      <c r="AH32" s="672"/>
      <c r="AI32" s="672"/>
      <c r="AJ32" s="672"/>
      <c r="AK32" s="672"/>
      <c r="AL32" s="641">
        <v>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98.8</v>
      </c>
      <c r="BH32" s="603"/>
      <c r="BI32" s="603"/>
      <c r="BJ32" s="603"/>
      <c r="BK32" s="603"/>
      <c r="BL32" s="603"/>
      <c r="BM32" s="666">
        <v>93</v>
      </c>
      <c r="BN32" s="603"/>
      <c r="BO32" s="603"/>
      <c r="BP32" s="603"/>
      <c r="BQ32" s="660"/>
      <c r="BR32" s="681">
        <v>98.5</v>
      </c>
      <c r="BS32" s="603"/>
      <c r="BT32" s="603"/>
      <c r="BU32" s="603"/>
      <c r="BV32" s="603"/>
      <c r="BW32" s="603"/>
      <c r="BX32" s="666">
        <v>90.2</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739400</v>
      </c>
      <c r="S33" s="619"/>
      <c r="T33" s="619"/>
      <c r="U33" s="619"/>
      <c r="V33" s="619"/>
      <c r="W33" s="619"/>
      <c r="X33" s="619"/>
      <c r="Y33" s="620"/>
      <c r="Z33" s="671">
        <v>2.1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15329889</v>
      </c>
      <c r="CS33" s="637"/>
      <c r="CT33" s="637"/>
      <c r="CU33" s="637"/>
      <c r="CV33" s="637"/>
      <c r="CW33" s="637"/>
      <c r="CX33" s="637"/>
      <c r="CY33" s="638"/>
      <c r="CZ33" s="621">
        <v>48.6</v>
      </c>
      <c r="DA33" s="639"/>
      <c r="DB33" s="639"/>
      <c r="DC33" s="640"/>
      <c r="DD33" s="624">
        <v>11127971</v>
      </c>
      <c r="DE33" s="637"/>
      <c r="DF33" s="637"/>
      <c r="DG33" s="637"/>
      <c r="DH33" s="637"/>
      <c r="DI33" s="637"/>
      <c r="DJ33" s="637"/>
      <c r="DK33" s="638"/>
      <c r="DL33" s="624">
        <v>4598055</v>
      </c>
      <c r="DM33" s="637"/>
      <c r="DN33" s="637"/>
      <c r="DO33" s="637"/>
      <c r="DP33" s="637"/>
      <c r="DQ33" s="637"/>
      <c r="DR33" s="637"/>
      <c r="DS33" s="637"/>
      <c r="DT33" s="637"/>
      <c r="DU33" s="637"/>
      <c r="DV33" s="638"/>
      <c r="DW33" s="641">
        <v>46.1</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3694668</v>
      </c>
      <c r="CS34" s="619"/>
      <c r="CT34" s="619"/>
      <c r="CU34" s="619"/>
      <c r="CV34" s="619"/>
      <c r="CW34" s="619"/>
      <c r="CX34" s="619"/>
      <c r="CY34" s="620"/>
      <c r="CZ34" s="621">
        <v>11.7</v>
      </c>
      <c r="DA34" s="639"/>
      <c r="DB34" s="639"/>
      <c r="DC34" s="640"/>
      <c r="DD34" s="624">
        <v>2093102</v>
      </c>
      <c r="DE34" s="619"/>
      <c r="DF34" s="619"/>
      <c r="DG34" s="619"/>
      <c r="DH34" s="619"/>
      <c r="DI34" s="619"/>
      <c r="DJ34" s="619"/>
      <c r="DK34" s="620"/>
      <c r="DL34" s="624">
        <v>1473584</v>
      </c>
      <c r="DM34" s="619"/>
      <c r="DN34" s="619"/>
      <c r="DO34" s="619"/>
      <c r="DP34" s="619"/>
      <c r="DQ34" s="619"/>
      <c r="DR34" s="619"/>
      <c r="DS34" s="619"/>
      <c r="DT34" s="619"/>
      <c r="DU34" s="619"/>
      <c r="DV34" s="620"/>
      <c r="DW34" s="641">
        <v>14.8</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550000</v>
      </c>
      <c r="S35" s="619"/>
      <c r="T35" s="619"/>
      <c r="U35" s="619"/>
      <c r="V35" s="619"/>
      <c r="W35" s="619"/>
      <c r="X35" s="619"/>
      <c r="Y35" s="620"/>
      <c r="Z35" s="671">
        <v>1.6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5792273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154461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360195</v>
      </c>
      <c r="CS35" s="637"/>
      <c r="CT35" s="637"/>
      <c r="CU35" s="637"/>
      <c r="CV35" s="637"/>
      <c r="CW35" s="637"/>
      <c r="CX35" s="637"/>
      <c r="CY35" s="638"/>
      <c r="CZ35" s="621">
        <v>1.1000000000000001</v>
      </c>
      <c r="DA35" s="639"/>
      <c r="DB35" s="639"/>
      <c r="DC35" s="640"/>
      <c r="DD35" s="624">
        <v>346837</v>
      </c>
      <c r="DE35" s="637"/>
      <c r="DF35" s="637"/>
      <c r="DG35" s="637"/>
      <c r="DH35" s="637"/>
      <c r="DI35" s="637"/>
      <c r="DJ35" s="637"/>
      <c r="DK35" s="638"/>
      <c r="DL35" s="624">
        <v>40971</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34457734</v>
      </c>
      <c r="S36" s="659"/>
      <c r="T36" s="659"/>
      <c r="U36" s="659"/>
      <c r="V36" s="659"/>
      <c r="W36" s="659"/>
      <c r="X36" s="659"/>
      <c r="Y36" s="662"/>
      <c r="Z36" s="663">
        <v>100</v>
      </c>
      <c r="AA36" s="663"/>
      <c r="AB36" s="663"/>
      <c r="AC36" s="663"/>
      <c r="AD36" s="664">
        <v>9418416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4068575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2912944</v>
      </c>
      <c r="CS36" s="619"/>
      <c r="CT36" s="619"/>
      <c r="CU36" s="619"/>
      <c r="CV36" s="619"/>
      <c r="CW36" s="619"/>
      <c r="CX36" s="619"/>
      <c r="CY36" s="620"/>
      <c r="CZ36" s="621">
        <v>9.1999999999999993</v>
      </c>
      <c r="DA36" s="639"/>
      <c r="DB36" s="639"/>
      <c r="DC36" s="640"/>
      <c r="DD36" s="624">
        <v>2288170</v>
      </c>
      <c r="DE36" s="619"/>
      <c r="DF36" s="619"/>
      <c r="DG36" s="619"/>
      <c r="DH36" s="619"/>
      <c r="DI36" s="619"/>
      <c r="DJ36" s="619"/>
      <c r="DK36" s="620"/>
      <c r="DL36" s="624">
        <v>1477367</v>
      </c>
      <c r="DM36" s="619"/>
      <c r="DN36" s="619"/>
      <c r="DO36" s="619"/>
      <c r="DP36" s="619"/>
      <c r="DQ36" s="619"/>
      <c r="DR36" s="619"/>
      <c r="DS36" s="619"/>
      <c r="DT36" s="619"/>
      <c r="DU36" s="619"/>
      <c r="DV36" s="620"/>
      <c r="DW36" s="641">
        <v>14.8</v>
      </c>
      <c r="DX36" s="642"/>
      <c r="DY36" s="642"/>
      <c r="DZ36" s="642"/>
      <c r="EA36" s="642"/>
      <c r="EB36" s="642"/>
      <c r="EC36" s="643"/>
    </row>
    <row r="37" spans="2:133" ht="11.25" customHeight="1">
      <c r="AQ37" s="644" t="s">
        <v>312</v>
      </c>
      <c r="AR37" s="645"/>
      <c r="AS37" s="645"/>
      <c r="AT37" s="645"/>
      <c r="AU37" s="645"/>
      <c r="AV37" s="645"/>
      <c r="AW37" s="645"/>
      <c r="AX37" s="645"/>
      <c r="AY37" s="646"/>
      <c r="AZ37" s="618">
        <v>494891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5548</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1160529</v>
      </c>
      <c r="CS37" s="637"/>
      <c r="CT37" s="637"/>
      <c r="CU37" s="637"/>
      <c r="CV37" s="637"/>
      <c r="CW37" s="637"/>
      <c r="CX37" s="637"/>
      <c r="CY37" s="638"/>
      <c r="CZ37" s="621">
        <v>3.7</v>
      </c>
      <c r="DA37" s="639"/>
      <c r="DB37" s="639"/>
      <c r="DC37" s="640"/>
      <c r="DD37" s="624">
        <v>1160529</v>
      </c>
      <c r="DE37" s="637"/>
      <c r="DF37" s="637"/>
      <c r="DG37" s="637"/>
      <c r="DH37" s="637"/>
      <c r="DI37" s="637"/>
      <c r="DJ37" s="637"/>
      <c r="DK37" s="638"/>
      <c r="DL37" s="624">
        <v>919333</v>
      </c>
      <c r="DM37" s="637"/>
      <c r="DN37" s="637"/>
      <c r="DO37" s="637"/>
      <c r="DP37" s="637"/>
      <c r="DQ37" s="637"/>
      <c r="DR37" s="637"/>
      <c r="DS37" s="637"/>
      <c r="DT37" s="637"/>
      <c r="DU37" s="637"/>
      <c r="DV37" s="638"/>
      <c r="DW37" s="641">
        <v>9.1999999999999993</v>
      </c>
      <c r="DX37" s="642"/>
      <c r="DY37" s="642"/>
      <c r="DZ37" s="642"/>
      <c r="EA37" s="642"/>
      <c r="EB37" s="642"/>
      <c r="EC37" s="643"/>
    </row>
    <row r="38" spans="2:133" ht="11.25" customHeight="1">
      <c r="AQ38" s="644" t="s">
        <v>315</v>
      </c>
      <c r="AR38" s="645"/>
      <c r="AS38" s="645"/>
      <c r="AT38" s="645"/>
      <c r="AU38" s="645"/>
      <c r="AV38" s="645"/>
      <c r="AW38" s="645"/>
      <c r="AX38" s="645"/>
      <c r="AY38" s="646"/>
      <c r="AZ38" s="618">
        <v>31497</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9467</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5265885</v>
      </c>
      <c r="CS38" s="619"/>
      <c r="CT38" s="619"/>
      <c r="CU38" s="619"/>
      <c r="CV38" s="619"/>
      <c r="CW38" s="619"/>
      <c r="CX38" s="619"/>
      <c r="CY38" s="620"/>
      <c r="CZ38" s="621">
        <v>16.7</v>
      </c>
      <c r="DA38" s="639"/>
      <c r="DB38" s="639"/>
      <c r="DC38" s="640"/>
      <c r="DD38" s="624">
        <v>5053113</v>
      </c>
      <c r="DE38" s="619"/>
      <c r="DF38" s="619"/>
      <c r="DG38" s="619"/>
      <c r="DH38" s="619"/>
      <c r="DI38" s="619"/>
      <c r="DJ38" s="619"/>
      <c r="DK38" s="620"/>
      <c r="DL38" s="624">
        <v>1606133</v>
      </c>
      <c r="DM38" s="619"/>
      <c r="DN38" s="619"/>
      <c r="DO38" s="619"/>
      <c r="DP38" s="619"/>
      <c r="DQ38" s="619"/>
      <c r="DR38" s="619"/>
      <c r="DS38" s="619"/>
      <c r="DT38" s="619"/>
      <c r="DU38" s="619"/>
      <c r="DV38" s="620"/>
      <c r="DW38" s="641">
        <v>16.100000000000001</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100</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2898623</v>
      </c>
      <c r="CS39" s="637"/>
      <c r="CT39" s="637"/>
      <c r="CU39" s="637"/>
      <c r="CV39" s="637"/>
      <c r="CW39" s="637"/>
      <c r="CX39" s="637"/>
      <c r="CY39" s="638"/>
      <c r="CZ39" s="621">
        <v>9.1999999999999993</v>
      </c>
      <c r="DA39" s="639"/>
      <c r="DB39" s="639"/>
      <c r="DC39" s="640"/>
      <c r="DD39" s="624">
        <v>1230175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303401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197574</v>
      </c>
      <c r="CS40" s="619"/>
      <c r="CT40" s="619"/>
      <c r="CU40" s="619"/>
      <c r="CV40" s="619"/>
      <c r="CW40" s="619"/>
      <c r="CX40" s="619"/>
      <c r="CY40" s="620"/>
      <c r="CZ40" s="621">
        <v>0.6</v>
      </c>
      <c r="DA40" s="639"/>
      <c r="DB40" s="639"/>
      <c r="DC40" s="640"/>
      <c r="DD40" s="624">
        <v>116574</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893909</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9743414</v>
      </c>
      <c r="CS42" s="619"/>
      <c r="CT42" s="619"/>
      <c r="CU42" s="619"/>
      <c r="CV42" s="619"/>
      <c r="CW42" s="619"/>
      <c r="CX42" s="619"/>
      <c r="CY42" s="620"/>
      <c r="CZ42" s="621">
        <v>30.9</v>
      </c>
      <c r="DA42" s="622"/>
      <c r="DB42" s="622"/>
      <c r="DC42" s="623"/>
      <c r="DD42" s="624">
        <v>8311439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35688</v>
      </c>
      <c r="CS43" s="637"/>
      <c r="CT43" s="637"/>
      <c r="CU43" s="637"/>
      <c r="CV43" s="637"/>
      <c r="CW43" s="637"/>
      <c r="CX43" s="637"/>
      <c r="CY43" s="638"/>
      <c r="CZ43" s="621">
        <v>0.1</v>
      </c>
      <c r="DA43" s="639"/>
      <c r="DB43" s="639"/>
      <c r="DC43" s="640"/>
      <c r="DD43" s="624">
        <v>35688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8834811</v>
      </c>
      <c r="CS44" s="619"/>
      <c r="CT44" s="619"/>
      <c r="CU44" s="619"/>
      <c r="CV44" s="619"/>
      <c r="CW44" s="619"/>
      <c r="CX44" s="619"/>
      <c r="CY44" s="620"/>
      <c r="CZ44" s="621">
        <v>28</v>
      </c>
      <c r="DA44" s="622"/>
      <c r="DB44" s="622"/>
      <c r="DC44" s="623"/>
      <c r="DD44" s="624">
        <v>7985845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6329715</v>
      </c>
      <c r="CS45" s="637"/>
      <c r="CT45" s="637"/>
      <c r="CU45" s="637"/>
      <c r="CV45" s="637"/>
      <c r="CW45" s="637"/>
      <c r="CX45" s="637"/>
      <c r="CY45" s="638"/>
      <c r="CZ45" s="621">
        <v>20.100000000000001</v>
      </c>
      <c r="DA45" s="639"/>
      <c r="DB45" s="639"/>
      <c r="DC45" s="640"/>
      <c r="DD45" s="624">
        <v>5793233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2505096</v>
      </c>
      <c r="CS46" s="619"/>
      <c r="CT46" s="619"/>
      <c r="CU46" s="619"/>
      <c r="CV46" s="619"/>
      <c r="CW46" s="619"/>
      <c r="CX46" s="619"/>
      <c r="CY46" s="620"/>
      <c r="CZ46" s="621">
        <v>7.9</v>
      </c>
      <c r="DA46" s="622"/>
      <c r="DB46" s="622"/>
      <c r="DC46" s="623"/>
      <c r="DD46" s="624">
        <v>2192612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908603</v>
      </c>
      <c r="CS47" s="637"/>
      <c r="CT47" s="637"/>
      <c r="CU47" s="637"/>
      <c r="CV47" s="637"/>
      <c r="CW47" s="637"/>
      <c r="CX47" s="637"/>
      <c r="CY47" s="638"/>
      <c r="CZ47" s="621">
        <v>2.9</v>
      </c>
      <c r="DA47" s="639"/>
      <c r="DB47" s="639"/>
      <c r="DC47" s="640"/>
      <c r="DD47" s="624">
        <v>325594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31523768</v>
      </c>
      <c r="CS49" s="603"/>
      <c r="CT49" s="603"/>
      <c r="CU49" s="603"/>
      <c r="CV49" s="603"/>
      <c r="CW49" s="603"/>
      <c r="CX49" s="603"/>
      <c r="CY49" s="604"/>
      <c r="CZ49" s="605">
        <v>100</v>
      </c>
      <c r="DA49" s="606"/>
      <c r="DB49" s="606"/>
      <c r="DC49" s="607"/>
      <c r="DD49" s="608">
        <v>23822432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31458</v>
      </c>
      <c r="R7" s="1131"/>
      <c r="S7" s="1131"/>
      <c r="T7" s="1131"/>
      <c r="U7" s="1131"/>
      <c r="V7" s="1131">
        <v>28567</v>
      </c>
      <c r="W7" s="1131"/>
      <c r="X7" s="1131"/>
      <c r="Y7" s="1131"/>
      <c r="Z7" s="1131"/>
      <c r="AA7" s="1131">
        <v>2891</v>
      </c>
      <c r="AB7" s="1131"/>
      <c r="AC7" s="1131"/>
      <c r="AD7" s="1131"/>
      <c r="AE7" s="1132"/>
      <c r="AF7" s="1133">
        <v>975</v>
      </c>
      <c r="AG7" s="1134"/>
      <c r="AH7" s="1134"/>
      <c r="AI7" s="1134"/>
      <c r="AJ7" s="1135"/>
      <c r="AK7" s="1117">
        <v>5431</v>
      </c>
      <c r="AL7" s="1118"/>
      <c r="AM7" s="1118"/>
      <c r="AN7" s="1118"/>
      <c r="AO7" s="1118"/>
      <c r="AP7" s="1118">
        <v>13808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571</v>
      </c>
      <c r="BT7" s="1122"/>
      <c r="BU7" s="1122"/>
      <c r="BV7" s="1122"/>
      <c r="BW7" s="1122"/>
      <c r="BX7" s="1122"/>
      <c r="BY7" s="1122"/>
      <c r="BZ7" s="1122"/>
      <c r="CA7" s="1122"/>
      <c r="CB7" s="1122"/>
      <c r="CC7" s="1122"/>
      <c r="CD7" s="1122"/>
      <c r="CE7" s="1122"/>
      <c r="CF7" s="1122"/>
      <c r="CG7" s="1123"/>
      <c r="CH7" s="1114">
        <v>43</v>
      </c>
      <c r="CI7" s="1115"/>
      <c r="CJ7" s="1115"/>
      <c r="CK7" s="1115"/>
      <c r="CL7" s="1116"/>
      <c r="CM7" s="1114">
        <v>-36</v>
      </c>
      <c r="CN7" s="1115"/>
      <c r="CO7" s="1115"/>
      <c r="CP7" s="1115"/>
      <c r="CQ7" s="1116"/>
      <c r="CR7" s="1114">
        <v>250</v>
      </c>
      <c r="CS7" s="1115"/>
      <c r="CT7" s="1115"/>
      <c r="CU7" s="1115"/>
      <c r="CV7" s="1116"/>
      <c r="CW7" s="1114" t="s">
        <v>485</v>
      </c>
      <c r="CX7" s="1115"/>
      <c r="CY7" s="1115"/>
      <c r="CZ7" s="1115"/>
      <c r="DA7" s="1116"/>
      <c r="DB7" s="1114">
        <v>108</v>
      </c>
      <c r="DC7" s="1115"/>
      <c r="DD7" s="1115"/>
      <c r="DE7" s="1115"/>
      <c r="DF7" s="1116"/>
      <c r="DG7" s="1114" t="s">
        <v>485</v>
      </c>
      <c r="DH7" s="1115"/>
      <c r="DI7" s="1115"/>
      <c r="DJ7" s="1115"/>
      <c r="DK7" s="1116"/>
      <c r="DL7" s="1114" t="s">
        <v>485</v>
      </c>
      <c r="DM7" s="1115"/>
      <c r="DN7" s="1115"/>
      <c r="DO7" s="1115"/>
      <c r="DP7" s="1116"/>
      <c r="DQ7" s="1114" t="s">
        <v>485</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794</v>
      </c>
      <c r="R8" s="1070"/>
      <c r="S8" s="1070"/>
      <c r="T8" s="1070"/>
      <c r="U8" s="1070"/>
      <c r="V8" s="1070">
        <v>752</v>
      </c>
      <c r="W8" s="1070"/>
      <c r="X8" s="1070"/>
      <c r="Y8" s="1070"/>
      <c r="Z8" s="1070"/>
      <c r="AA8" s="1070">
        <v>43</v>
      </c>
      <c r="AB8" s="1070"/>
      <c r="AC8" s="1070"/>
      <c r="AD8" s="1070"/>
      <c r="AE8" s="1071"/>
      <c r="AF8" s="1045">
        <v>43</v>
      </c>
      <c r="AG8" s="1046"/>
      <c r="AH8" s="1046"/>
      <c r="AI8" s="1046"/>
      <c r="AJ8" s="1047"/>
      <c r="AK8" s="1112" t="s">
        <v>485</v>
      </c>
      <c r="AL8" s="1113"/>
      <c r="AM8" s="1113"/>
      <c r="AN8" s="1113"/>
      <c r="AO8" s="1113"/>
      <c r="AP8" s="1113" t="s">
        <v>485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572</v>
      </c>
      <c r="BT8" s="1041"/>
      <c r="BU8" s="1041"/>
      <c r="BV8" s="1041"/>
      <c r="BW8" s="1041"/>
      <c r="BX8" s="1041"/>
      <c r="BY8" s="1041"/>
      <c r="BZ8" s="1041"/>
      <c r="CA8" s="1041"/>
      <c r="CB8" s="1041"/>
      <c r="CC8" s="1041"/>
      <c r="CD8" s="1041"/>
      <c r="CE8" s="1041"/>
      <c r="CF8" s="1041"/>
      <c r="CG8" s="1042"/>
      <c r="CH8" s="1015">
        <v>9</v>
      </c>
      <c r="CI8" s="1016"/>
      <c r="CJ8" s="1016"/>
      <c r="CK8" s="1016"/>
      <c r="CL8" s="1017"/>
      <c r="CM8" s="1015">
        <v>131</v>
      </c>
      <c r="CN8" s="1016"/>
      <c r="CO8" s="1016"/>
      <c r="CP8" s="1016"/>
      <c r="CQ8" s="1017"/>
      <c r="CR8" s="1015">
        <v>5</v>
      </c>
      <c r="CS8" s="1016"/>
      <c r="CT8" s="1016"/>
      <c r="CU8" s="1016"/>
      <c r="CV8" s="1017"/>
      <c r="CW8" s="1015" t="s">
        <v>485</v>
      </c>
      <c r="CX8" s="1016"/>
      <c r="CY8" s="1016"/>
      <c r="CZ8" s="1016"/>
      <c r="DA8" s="1017"/>
      <c r="DB8" s="1015" t="s">
        <v>485</v>
      </c>
      <c r="DC8" s="1016"/>
      <c r="DD8" s="1016"/>
      <c r="DE8" s="1016"/>
      <c r="DF8" s="1017"/>
      <c r="DG8" s="1015" t="s">
        <v>485</v>
      </c>
      <c r="DH8" s="1016"/>
      <c r="DI8" s="1016"/>
      <c r="DJ8" s="1016"/>
      <c r="DK8" s="1017"/>
      <c r="DL8" s="1015" t="s">
        <v>485</v>
      </c>
      <c r="DM8" s="1016"/>
      <c r="DN8" s="1016"/>
      <c r="DO8" s="1016"/>
      <c r="DP8" s="1017"/>
      <c r="DQ8" s="1015" t="s">
        <v>485</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32060</v>
      </c>
      <c r="R23" s="1095"/>
      <c r="S23" s="1095"/>
      <c r="T23" s="1095"/>
      <c r="U23" s="1095"/>
      <c r="V23" s="1095">
        <v>29126</v>
      </c>
      <c r="W23" s="1095"/>
      <c r="X23" s="1095"/>
      <c r="Y23" s="1095"/>
      <c r="Z23" s="1095"/>
      <c r="AA23" s="1095">
        <v>2934</v>
      </c>
      <c r="AB23" s="1095"/>
      <c r="AC23" s="1095"/>
      <c r="AD23" s="1095"/>
      <c r="AE23" s="1096"/>
      <c r="AF23" s="1097">
        <v>1018</v>
      </c>
      <c r="AG23" s="1095"/>
      <c r="AH23" s="1095"/>
      <c r="AI23" s="1095"/>
      <c r="AJ23" s="1098"/>
      <c r="AK23" s="1099"/>
      <c r="AL23" s="1100"/>
      <c r="AM23" s="1100"/>
      <c r="AN23" s="1100"/>
      <c r="AO23" s="1100"/>
      <c r="AP23" s="1095">
        <v>13808</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5058</v>
      </c>
      <c r="R28" s="1080"/>
      <c r="S28" s="1080"/>
      <c r="T28" s="1080"/>
      <c r="U28" s="1080"/>
      <c r="V28" s="1080">
        <v>4904</v>
      </c>
      <c r="W28" s="1080"/>
      <c r="X28" s="1080"/>
      <c r="Y28" s="1080"/>
      <c r="Z28" s="1080"/>
      <c r="AA28" s="1080">
        <v>154</v>
      </c>
      <c r="AB28" s="1080"/>
      <c r="AC28" s="1080"/>
      <c r="AD28" s="1080"/>
      <c r="AE28" s="1081"/>
      <c r="AF28" s="1082">
        <v>154</v>
      </c>
      <c r="AG28" s="1080"/>
      <c r="AH28" s="1080"/>
      <c r="AI28" s="1080"/>
      <c r="AJ28" s="1083"/>
      <c r="AK28" s="1084">
        <v>303</v>
      </c>
      <c r="AL28" s="1072"/>
      <c r="AM28" s="1072"/>
      <c r="AN28" s="1072"/>
      <c r="AO28" s="1072"/>
      <c r="AP28" s="1072" t="s">
        <v>485</v>
      </c>
      <c r="AQ28" s="1072"/>
      <c r="AR28" s="1072"/>
      <c r="AS28" s="1072"/>
      <c r="AT28" s="1072"/>
      <c r="AU28" s="1072" t="s">
        <v>485</v>
      </c>
      <c r="AV28" s="1072"/>
      <c r="AW28" s="1072"/>
      <c r="AX28" s="1072"/>
      <c r="AY28" s="1072"/>
      <c r="AZ28" s="1073" t="s">
        <v>485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3265</v>
      </c>
      <c r="R29" s="1070"/>
      <c r="S29" s="1070"/>
      <c r="T29" s="1070"/>
      <c r="U29" s="1070"/>
      <c r="V29" s="1070">
        <v>3137</v>
      </c>
      <c r="W29" s="1070"/>
      <c r="X29" s="1070"/>
      <c r="Y29" s="1070"/>
      <c r="Z29" s="1070"/>
      <c r="AA29" s="1070">
        <v>128</v>
      </c>
      <c r="AB29" s="1070"/>
      <c r="AC29" s="1070"/>
      <c r="AD29" s="1070"/>
      <c r="AE29" s="1071"/>
      <c r="AF29" s="1045">
        <v>128</v>
      </c>
      <c r="AG29" s="1046"/>
      <c r="AH29" s="1046"/>
      <c r="AI29" s="1046"/>
      <c r="AJ29" s="1047"/>
      <c r="AK29" s="1006">
        <v>469</v>
      </c>
      <c r="AL29" s="997"/>
      <c r="AM29" s="997"/>
      <c r="AN29" s="997"/>
      <c r="AO29" s="997"/>
      <c r="AP29" s="997" t="s">
        <v>485</v>
      </c>
      <c r="AQ29" s="997"/>
      <c r="AR29" s="997"/>
      <c r="AS29" s="997"/>
      <c r="AT29" s="997"/>
      <c r="AU29" s="997" t="s">
        <v>485</v>
      </c>
      <c r="AV29" s="997"/>
      <c r="AW29" s="997"/>
      <c r="AX29" s="997"/>
      <c r="AY29" s="997"/>
      <c r="AZ29" s="1068" t="s">
        <v>485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379</v>
      </c>
      <c r="R30" s="1070"/>
      <c r="S30" s="1070"/>
      <c r="T30" s="1070"/>
      <c r="U30" s="1070"/>
      <c r="V30" s="1070">
        <v>377</v>
      </c>
      <c r="W30" s="1070"/>
      <c r="X30" s="1070"/>
      <c r="Y30" s="1070"/>
      <c r="Z30" s="1070"/>
      <c r="AA30" s="1070">
        <v>2</v>
      </c>
      <c r="AB30" s="1070"/>
      <c r="AC30" s="1070"/>
      <c r="AD30" s="1070"/>
      <c r="AE30" s="1071"/>
      <c r="AF30" s="1045">
        <v>2</v>
      </c>
      <c r="AG30" s="1046"/>
      <c r="AH30" s="1046"/>
      <c r="AI30" s="1046"/>
      <c r="AJ30" s="1047"/>
      <c r="AK30" s="1006">
        <v>109</v>
      </c>
      <c r="AL30" s="997"/>
      <c r="AM30" s="997"/>
      <c r="AN30" s="997"/>
      <c r="AO30" s="997"/>
      <c r="AP30" s="997" t="s">
        <v>485</v>
      </c>
      <c r="AQ30" s="997"/>
      <c r="AR30" s="997"/>
      <c r="AS30" s="997"/>
      <c r="AT30" s="997"/>
      <c r="AU30" s="997" t="s">
        <v>485</v>
      </c>
      <c r="AV30" s="997"/>
      <c r="AW30" s="997"/>
      <c r="AX30" s="997"/>
      <c r="AY30" s="997"/>
      <c r="AZ30" s="1068" t="s">
        <v>485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5044</v>
      </c>
      <c r="R31" s="1070"/>
      <c r="S31" s="1070"/>
      <c r="T31" s="1070"/>
      <c r="U31" s="1070"/>
      <c r="V31" s="1070">
        <v>4772</v>
      </c>
      <c r="W31" s="1070"/>
      <c r="X31" s="1070"/>
      <c r="Y31" s="1070"/>
      <c r="Z31" s="1070"/>
      <c r="AA31" s="1070">
        <v>272</v>
      </c>
      <c r="AB31" s="1070"/>
      <c r="AC31" s="1070"/>
      <c r="AD31" s="1070"/>
      <c r="AE31" s="1071"/>
      <c r="AF31" s="1045">
        <v>45</v>
      </c>
      <c r="AG31" s="1046"/>
      <c r="AH31" s="1046"/>
      <c r="AI31" s="1046"/>
      <c r="AJ31" s="1047"/>
      <c r="AK31" s="1006">
        <v>4030</v>
      </c>
      <c r="AL31" s="997"/>
      <c r="AM31" s="997"/>
      <c r="AN31" s="997"/>
      <c r="AO31" s="997"/>
      <c r="AP31" s="997">
        <v>9882</v>
      </c>
      <c r="AQ31" s="997"/>
      <c r="AR31" s="997"/>
      <c r="AS31" s="997"/>
      <c r="AT31" s="997"/>
      <c r="AU31" s="997">
        <v>6670</v>
      </c>
      <c r="AV31" s="997"/>
      <c r="AW31" s="997"/>
      <c r="AX31" s="997"/>
      <c r="AY31" s="997"/>
      <c r="AZ31" s="1068" t="s">
        <v>485</v>
      </c>
      <c r="BA31" s="1068"/>
      <c r="BB31" s="1068"/>
      <c r="BC31" s="1068"/>
      <c r="BD31" s="1068"/>
      <c r="BE31" s="1058" t="s">
        <v>556</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46</v>
      </c>
      <c r="R32" s="1070"/>
      <c r="S32" s="1070"/>
      <c r="T32" s="1070"/>
      <c r="U32" s="1070"/>
      <c r="V32" s="1070">
        <v>43</v>
      </c>
      <c r="W32" s="1070"/>
      <c r="X32" s="1070"/>
      <c r="Y32" s="1070"/>
      <c r="Z32" s="1070"/>
      <c r="AA32" s="1070">
        <v>3</v>
      </c>
      <c r="AB32" s="1070"/>
      <c r="AC32" s="1070"/>
      <c r="AD32" s="1070"/>
      <c r="AE32" s="1071"/>
      <c r="AF32" s="1045">
        <v>3</v>
      </c>
      <c r="AG32" s="1046"/>
      <c r="AH32" s="1046"/>
      <c r="AI32" s="1046"/>
      <c r="AJ32" s="1047"/>
      <c r="AK32" s="1006">
        <v>38</v>
      </c>
      <c r="AL32" s="997"/>
      <c r="AM32" s="997"/>
      <c r="AN32" s="997"/>
      <c r="AO32" s="997"/>
      <c r="AP32" s="997">
        <v>419</v>
      </c>
      <c r="AQ32" s="997"/>
      <c r="AR32" s="997"/>
      <c r="AS32" s="997"/>
      <c r="AT32" s="997"/>
      <c r="AU32" s="997">
        <v>372</v>
      </c>
      <c r="AV32" s="997"/>
      <c r="AW32" s="997"/>
      <c r="AX32" s="997"/>
      <c r="AY32" s="997"/>
      <c r="AZ32" s="1068" t="s">
        <v>485</v>
      </c>
      <c r="BA32" s="1068"/>
      <c r="BB32" s="1068"/>
      <c r="BC32" s="1068"/>
      <c r="BD32" s="1068"/>
      <c r="BE32" s="1058" t="s">
        <v>556</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333</v>
      </c>
      <c r="AG63" s="985"/>
      <c r="AH63" s="985"/>
      <c r="AI63" s="985"/>
      <c r="AJ63" s="1056"/>
      <c r="AK63" s="1057"/>
      <c r="AL63" s="989"/>
      <c r="AM63" s="989"/>
      <c r="AN63" s="989"/>
      <c r="AO63" s="989"/>
      <c r="AP63" s="985">
        <v>10301</v>
      </c>
      <c r="AQ63" s="985"/>
      <c r="AR63" s="985"/>
      <c r="AS63" s="985"/>
      <c r="AT63" s="985"/>
      <c r="AU63" s="985">
        <v>7042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557</v>
      </c>
      <c r="C68" s="1012"/>
      <c r="D68" s="1012"/>
      <c r="E68" s="1012"/>
      <c r="F68" s="1012"/>
      <c r="G68" s="1012"/>
      <c r="H68" s="1012"/>
      <c r="I68" s="1012"/>
      <c r="J68" s="1012"/>
      <c r="K68" s="1012"/>
      <c r="L68" s="1012"/>
      <c r="M68" s="1012"/>
      <c r="N68" s="1012"/>
      <c r="O68" s="1012"/>
      <c r="P68" s="1013"/>
      <c r="Q68" s="1014">
        <v>1661</v>
      </c>
      <c r="R68" s="1008"/>
      <c r="S68" s="1008"/>
      <c r="T68" s="1008"/>
      <c r="U68" s="1008"/>
      <c r="V68" s="1008">
        <v>1229</v>
      </c>
      <c r="W68" s="1008"/>
      <c r="X68" s="1008"/>
      <c r="Y68" s="1008"/>
      <c r="Z68" s="1008"/>
      <c r="AA68" s="1008">
        <v>432</v>
      </c>
      <c r="AB68" s="1008"/>
      <c r="AC68" s="1008"/>
      <c r="AD68" s="1008"/>
      <c r="AE68" s="1008"/>
      <c r="AF68" s="1008">
        <v>3093</v>
      </c>
      <c r="AG68" s="1008"/>
      <c r="AH68" s="1008"/>
      <c r="AI68" s="1008"/>
      <c r="AJ68" s="1008"/>
      <c r="AK68" s="1008">
        <v>0</v>
      </c>
      <c r="AL68" s="1008"/>
      <c r="AM68" s="1008"/>
      <c r="AN68" s="1008"/>
      <c r="AO68" s="1008"/>
      <c r="AP68" s="1008">
        <v>2786</v>
      </c>
      <c r="AQ68" s="1008"/>
      <c r="AR68" s="1008"/>
      <c r="AS68" s="1008"/>
      <c r="AT68" s="1008"/>
      <c r="AU68" s="1008" t="s">
        <v>573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558</v>
      </c>
      <c r="C69" s="1001"/>
      <c r="D69" s="1001"/>
      <c r="E69" s="1001"/>
      <c r="F69" s="1001"/>
      <c r="G69" s="1001"/>
      <c r="H69" s="1001"/>
      <c r="I69" s="1001"/>
      <c r="J69" s="1001"/>
      <c r="K69" s="1001"/>
      <c r="L69" s="1001"/>
      <c r="M69" s="1001"/>
      <c r="N69" s="1001"/>
      <c r="O69" s="1001"/>
      <c r="P69" s="1002"/>
      <c r="Q69" s="1003">
        <v>729</v>
      </c>
      <c r="R69" s="997"/>
      <c r="S69" s="997"/>
      <c r="T69" s="997"/>
      <c r="U69" s="997"/>
      <c r="V69" s="997">
        <v>688</v>
      </c>
      <c r="W69" s="997"/>
      <c r="X69" s="997"/>
      <c r="Y69" s="997"/>
      <c r="Z69" s="997"/>
      <c r="AA69" s="997">
        <v>41</v>
      </c>
      <c r="AB69" s="997"/>
      <c r="AC69" s="997"/>
      <c r="AD69" s="997"/>
      <c r="AE69" s="997"/>
      <c r="AF69" s="997">
        <v>41</v>
      </c>
      <c r="AG69" s="997"/>
      <c r="AH69" s="997"/>
      <c r="AI69" s="997"/>
      <c r="AJ69" s="997"/>
      <c r="AK69" s="997">
        <v>0</v>
      </c>
      <c r="AL69" s="997"/>
      <c r="AM69" s="997"/>
      <c r="AN69" s="997"/>
      <c r="AO69" s="997"/>
      <c r="AP69" s="997" t="s">
        <v>485</v>
      </c>
      <c r="AQ69" s="997"/>
      <c r="AR69" s="997"/>
      <c r="AS69" s="997"/>
      <c r="AT69" s="997"/>
      <c r="AU69" s="997" t="s">
        <v>485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559</v>
      </c>
      <c r="C70" s="1001"/>
      <c r="D70" s="1001"/>
      <c r="E70" s="1001"/>
      <c r="F70" s="1001"/>
      <c r="G70" s="1001"/>
      <c r="H70" s="1001"/>
      <c r="I70" s="1001"/>
      <c r="J70" s="1001"/>
      <c r="K70" s="1001"/>
      <c r="L70" s="1001"/>
      <c r="M70" s="1001"/>
      <c r="N70" s="1001"/>
      <c r="O70" s="1001"/>
      <c r="P70" s="1002"/>
      <c r="Q70" s="1003">
        <v>250943</v>
      </c>
      <c r="R70" s="997"/>
      <c r="S70" s="997"/>
      <c r="T70" s="997"/>
      <c r="U70" s="997"/>
      <c r="V70" s="997">
        <v>239378</v>
      </c>
      <c r="W70" s="997"/>
      <c r="X70" s="997"/>
      <c r="Y70" s="997"/>
      <c r="Z70" s="997"/>
      <c r="AA70" s="997">
        <v>11565</v>
      </c>
      <c r="AB70" s="997"/>
      <c r="AC70" s="997"/>
      <c r="AD70" s="997"/>
      <c r="AE70" s="997"/>
      <c r="AF70" s="997">
        <v>11565</v>
      </c>
      <c r="AG70" s="997"/>
      <c r="AH70" s="997"/>
      <c r="AI70" s="997"/>
      <c r="AJ70" s="997"/>
      <c r="AK70" s="997">
        <v>726</v>
      </c>
      <c r="AL70" s="997"/>
      <c r="AM70" s="997"/>
      <c r="AN70" s="997"/>
      <c r="AO70" s="997"/>
      <c r="AP70" s="997" t="s">
        <v>485</v>
      </c>
      <c r="AQ70" s="997"/>
      <c r="AR70" s="997"/>
      <c r="AS70" s="997"/>
      <c r="AT70" s="997"/>
      <c r="AU70" s="997" t="s">
        <v>485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560</v>
      </c>
      <c r="C71" s="1001"/>
      <c r="D71" s="1001"/>
      <c r="E71" s="1001"/>
      <c r="F71" s="1001"/>
      <c r="G71" s="1001"/>
      <c r="H71" s="1001"/>
      <c r="I71" s="1001"/>
      <c r="J71" s="1001"/>
      <c r="K71" s="1001"/>
      <c r="L71" s="1001"/>
      <c r="M71" s="1001"/>
      <c r="N71" s="1001"/>
      <c r="O71" s="1001"/>
      <c r="P71" s="1002"/>
      <c r="Q71" s="1003">
        <v>1689</v>
      </c>
      <c r="R71" s="997"/>
      <c r="S71" s="997"/>
      <c r="T71" s="997"/>
      <c r="U71" s="997"/>
      <c r="V71" s="997">
        <v>1574</v>
      </c>
      <c r="W71" s="997"/>
      <c r="X71" s="997"/>
      <c r="Y71" s="997"/>
      <c r="Z71" s="997"/>
      <c r="AA71" s="997">
        <v>115</v>
      </c>
      <c r="AB71" s="997"/>
      <c r="AC71" s="997"/>
      <c r="AD71" s="997"/>
      <c r="AE71" s="997"/>
      <c r="AF71" s="997">
        <v>115</v>
      </c>
      <c r="AG71" s="997"/>
      <c r="AH71" s="997"/>
      <c r="AI71" s="997"/>
      <c r="AJ71" s="997"/>
      <c r="AK71" s="997">
        <v>0</v>
      </c>
      <c r="AL71" s="997"/>
      <c r="AM71" s="997"/>
      <c r="AN71" s="997"/>
      <c r="AO71" s="997"/>
      <c r="AP71" s="997">
        <v>265</v>
      </c>
      <c r="AQ71" s="997"/>
      <c r="AR71" s="997"/>
      <c r="AS71" s="997"/>
      <c r="AT71" s="997"/>
      <c r="AU71" s="997">
        <v>80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561</v>
      </c>
      <c r="C72" s="1001"/>
      <c r="D72" s="1001"/>
      <c r="E72" s="1001"/>
      <c r="F72" s="1001"/>
      <c r="G72" s="1001"/>
      <c r="H72" s="1001"/>
      <c r="I72" s="1001"/>
      <c r="J72" s="1001"/>
      <c r="K72" s="1001"/>
      <c r="L72" s="1001"/>
      <c r="M72" s="1001"/>
      <c r="N72" s="1001"/>
      <c r="O72" s="1001"/>
      <c r="P72" s="1002"/>
      <c r="Q72" s="1003">
        <v>270</v>
      </c>
      <c r="R72" s="997"/>
      <c r="S72" s="997"/>
      <c r="T72" s="997"/>
      <c r="U72" s="997"/>
      <c r="V72" s="997">
        <v>232</v>
      </c>
      <c r="W72" s="997"/>
      <c r="X72" s="997"/>
      <c r="Y72" s="997"/>
      <c r="Z72" s="997"/>
      <c r="AA72" s="997">
        <v>38</v>
      </c>
      <c r="AB72" s="997"/>
      <c r="AC72" s="997"/>
      <c r="AD72" s="997"/>
      <c r="AE72" s="997"/>
      <c r="AF72" s="997">
        <v>38</v>
      </c>
      <c r="AG72" s="997"/>
      <c r="AH72" s="997"/>
      <c r="AI72" s="997"/>
      <c r="AJ72" s="997"/>
      <c r="AK72" s="997">
        <v>0</v>
      </c>
      <c r="AL72" s="997"/>
      <c r="AM72" s="997"/>
      <c r="AN72" s="997"/>
      <c r="AO72" s="997"/>
      <c r="AP72" s="997">
        <v>201</v>
      </c>
      <c r="AQ72" s="997"/>
      <c r="AR72" s="997"/>
      <c r="AS72" s="997"/>
      <c r="AT72" s="997"/>
      <c r="AU72" s="997">
        <v>100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562</v>
      </c>
      <c r="C73" s="1001"/>
      <c r="D73" s="1001"/>
      <c r="E73" s="1001"/>
      <c r="F73" s="1001"/>
      <c r="G73" s="1001"/>
      <c r="H73" s="1001"/>
      <c r="I73" s="1001"/>
      <c r="J73" s="1001"/>
      <c r="K73" s="1001"/>
      <c r="L73" s="1001"/>
      <c r="M73" s="1001"/>
      <c r="N73" s="1001"/>
      <c r="O73" s="1001"/>
      <c r="P73" s="1002"/>
      <c r="Q73" s="1003">
        <v>10258</v>
      </c>
      <c r="R73" s="997"/>
      <c r="S73" s="997"/>
      <c r="T73" s="997"/>
      <c r="U73" s="997"/>
      <c r="V73" s="997">
        <v>8973</v>
      </c>
      <c r="W73" s="997"/>
      <c r="X73" s="997"/>
      <c r="Y73" s="997"/>
      <c r="Z73" s="997"/>
      <c r="AA73" s="997">
        <v>1285</v>
      </c>
      <c r="AB73" s="997"/>
      <c r="AC73" s="997"/>
      <c r="AD73" s="997"/>
      <c r="AE73" s="997"/>
      <c r="AF73" s="997" t="s">
        <v>485</v>
      </c>
      <c r="AG73" s="997"/>
      <c r="AH73" s="997"/>
      <c r="AI73" s="997"/>
      <c r="AJ73" s="997"/>
      <c r="AK73" s="997">
        <v>16</v>
      </c>
      <c r="AL73" s="997"/>
      <c r="AM73" s="997"/>
      <c r="AN73" s="997"/>
      <c r="AO73" s="997"/>
      <c r="AP73" s="997" t="s">
        <v>485</v>
      </c>
      <c r="AQ73" s="997"/>
      <c r="AR73" s="997"/>
      <c r="AS73" s="997"/>
      <c r="AT73" s="997"/>
      <c r="AU73" s="997" t="s">
        <v>485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563</v>
      </c>
      <c r="C74" s="1001"/>
      <c r="D74" s="1001"/>
      <c r="E74" s="1001"/>
      <c r="F74" s="1001"/>
      <c r="G74" s="1001"/>
      <c r="H74" s="1001"/>
      <c r="I74" s="1001"/>
      <c r="J74" s="1001"/>
      <c r="K74" s="1001"/>
      <c r="L74" s="1001"/>
      <c r="M74" s="1001"/>
      <c r="N74" s="1001"/>
      <c r="O74" s="1001"/>
      <c r="P74" s="1002"/>
      <c r="Q74" s="1003">
        <v>1171</v>
      </c>
      <c r="R74" s="997"/>
      <c r="S74" s="997"/>
      <c r="T74" s="997"/>
      <c r="U74" s="997"/>
      <c r="V74" s="997">
        <v>1170</v>
      </c>
      <c r="W74" s="997"/>
      <c r="X74" s="997"/>
      <c r="Y74" s="997"/>
      <c r="Z74" s="997"/>
      <c r="AA74" s="997">
        <v>1</v>
      </c>
      <c r="AB74" s="997"/>
      <c r="AC74" s="997"/>
      <c r="AD74" s="997"/>
      <c r="AE74" s="997"/>
      <c r="AF74" s="997" t="s">
        <v>485</v>
      </c>
      <c r="AG74" s="997"/>
      <c r="AH74" s="997"/>
      <c r="AI74" s="997"/>
      <c r="AJ74" s="997"/>
      <c r="AK74" s="997" t="s">
        <v>485</v>
      </c>
      <c r="AL74" s="997"/>
      <c r="AM74" s="997"/>
      <c r="AN74" s="997"/>
      <c r="AO74" s="997"/>
      <c r="AP74" s="997" t="s">
        <v>485</v>
      </c>
      <c r="AQ74" s="997"/>
      <c r="AR74" s="997"/>
      <c r="AS74" s="997"/>
      <c r="AT74" s="997"/>
      <c r="AU74" s="997" t="s">
        <v>485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564</v>
      </c>
      <c r="C75" s="1001"/>
      <c r="D75" s="1001"/>
      <c r="E75" s="1001"/>
      <c r="F75" s="1001"/>
      <c r="G75" s="1001"/>
      <c r="H75" s="1001"/>
      <c r="I75" s="1001"/>
      <c r="J75" s="1001"/>
      <c r="K75" s="1001"/>
      <c r="L75" s="1001"/>
      <c r="M75" s="1001"/>
      <c r="N75" s="1001"/>
      <c r="O75" s="1001"/>
      <c r="P75" s="1002"/>
      <c r="Q75" s="1004">
        <v>1</v>
      </c>
      <c r="R75" s="1005"/>
      <c r="S75" s="1005"/>
      <c r="T75" s="1005"/>
      <c r="U75" s="1006"/>
      <c r="V75" s="1007">
        <v>0</v>
      </c>
      <c r="W75" s="1005"/>
      <c r="X75" s="1005"/>
      <c r="Y75" s="1005"/>
      <c r="Z75" s="1006"/>
      <c r="AA75" s="1007">
        <v>1</v>
      </c>
      <c r="AB75" s="1005"/>
      <c r="AC75" s="1005"/>
      <c r="AD75" s="1005"/>
      <c r="AE75" s="1006"/>
      <c r="AF75" s="1007" t="s">
        <v>485</v>
      </c>
      <c r="AG75" s="1005"/>
      <c r="AH75" s="1005"/>
      <c r="AI75" s="1005"/>
      <c r="AJ75" s="1006"/>
      <c r="AK75" s="1007" t="s">
        <v>485</v>
      </c>
      <c r="AL75" s="1005"/>
      <c r="AM75" s="1005"/>
      <c r="AN75" s="1005"/>
      <c r="AO75" s="1006"/>
      <c r="AP75" s="1007" t="s">
        <v>485</v>
      </c>
      <c r="AQ75" s="1005"/>
      <c r="AR75" s="1005"/>
      <c r="AS75" s="1005"/>
      <c r="AT75" s="1006"/>
      <c r="AU75" s="1007" t="s">
        <v>485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565</v>
      </c>
      <c r="C76" s="1001"/>
      <c r="D76" s="1001"/>
      <c r="E76" s="1001"/>
      <c r="F76" s="1001"/>
      <c r="G76" s="1001"/>
      <c r="H76" s="1001"/>
      <c r="I76" s="1001"/>
      <c r="J76" s="1001"/>
      <c r="K76" s="1001"/>
      <c r="L76" s="1001"/>
      <c r="M76" s="1001"/>
      <c r="N76" s="1001"/>
      <c r="O76" s="1001"/>
      <c r="P76" s="1002"/>
      <c r="Q76" s="1004">
        <v>47</v>
      </c>
      <c r="R76" s="1005"/>
      <c r="S76" s="1005"/>
      <c r="T76" s="1005"/>
      <c r="U76" s="1006"/>
      <c r="V76" s="1007">
        <v>34</v>
      </c>
      <c r="W76" s="1005"/>
      <c r="X76" s="1005"/>
      <c r="Y76" s="1005"/>
      <c r="Z76" s="1006"/>
      <c r="AA76" s="1007">
        <v>13</v>
      </c>
      <c r="AB76" s="1005"/>
      <c r="AC76" s="1005"/>
      <c r="AD76" s="1005"/>
      <c r="AE76" s="1006"/>
      <c r="AF76" s="1007" t="s">
        <v>485</v>
      </c>
      <c r="AG76" s="1005"/>
      <c r="AH76" s="1005"/>
      <c r="AI76" s="1005"/>
      <c r="AJ76" s="1006"/>
      <c r="AK76" s="1007" t="s">
        <v>485</v>
      </c>
      <c r="AL76" s="1005"/>
      <c r="AM76" s="1005"/>
      <c r="AN76" s="1005"/>
      <c r="AO76" s="1006"/>
      <c r="AP76" s="1007" t="s">
        <v>485</v>
      </c>
      <c r="AQ76" s="1005"/>
      <c r="AR76" s="1005"/>
      <c r="AS76" s="1005"/>
      <c r="AT76" s="1006"/>
      <c r="AU76" s="1007" t="s">
        <v>485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566</v>
      </c>
      <c r="C77" s="1001"/>
      <c r="D77" s="1001"/>
      <c r="E77" s="1001"/>
      <c r="F77" s="1001"/>
      <c r="G77" s="1001"/>
      <c r="H77" s="1001"/>
      <c r="I77" s="1001"/>
      <c r="J77" s="1001"/>
      <c r="K77" s="1001"/>
      <c r="L77" s="1001"/>
      <c r="M77" s="1001"/>
      <c r="N77" s="1001"/>
      <c r="O77" s="1001"/>
      <c r="P77" s="1002"/>
      <c r="Q77" s="1004">
        <v>28</v>
      </c>
      <c r="R77" s="1005"/>
      <c r="S77" s="1005"/>
      <c r="T77" s="1005"/>
      <c r="U77" s="1006"/>
      <c r="V77" s="1007">
        <v>22</v>
      </c>
      <c r="W77" s="1005"/>
      <c r="X77" s="1005"/>
      <c r="Y77" s="1005"/>
      <c r="Z77" s="1006"/>
      <c r="AA77" s="1007">
        <v>6</v>
      </c>
      <c r="AB77" s="1005"/>
      <c r="AC77" s="1005"/>
      <c r="AD77" s="1005"/>
      <c r="AE77" s="1006"/>
      <c r="AF77" s="1007" t="s">
        <v>485</v>
      </c>
      <c r="AG77" s="1005"/>
      <c r="AH77" s="1005"/>
      <c r="AI77" s="1005"/>
      <c r="AJ77" s="1006"/>
      <c r="AK77" s="1007">
        <v>12</v>
      </c>
      <c r="AL77" s="1005"/>
      <c r="AM77" s="1005"/>
      <c r="AN77" s="1005"/>
      <c r="AO77" s="1006"/>
      <c r="AP77" s="1007" t="s">
        <v>485</v>
      </c>
      <c r="AQ77" s="1005"/>
      <c r="AR77" s="1005"/>
      <c r="AS77" s="1005"/>
      <c r="AT77" s="1006"/>
      <c r="AU77" s="1007" t="s">
        <v>485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567</v>
      </c>
      <c r="C78" s="1001"/>
      <c r="D78" s="1001"/>
      <c r="E78" s="1001"/>
      <c r="F78" s="1001"/>
      <c r="G78" s="1001"/>
      <c r="H78" s="1001"/>
      <c r="I78" s="1001"/>
      <c r="J78" s="1001"/>
      <c r="K78" s="1001"/>
      <c r="L78" s="1001"/>
      <c r="M78" s="1001"/>
      <c r="N78" s="1001"/>
      <c r="O78" s="1001"/>
      <c r="P78" s="1002"/>
      <c r="Q78" s="1003">
        <v>1612</v>
      </c>
      <c r="R78" s="997"/>
      <c r="S78" s="997"/>
      <c r="T78" s="997"/>
      <c r="U78" s="997"/>
      <c r="V78" s="997">
        <v>1366</v>
      </c>
      <c r="W78" s="997"/>
      <c r="X78" s="997"/>
      <c r="Y78" s="997"/>
      <c r="Z78" s="997"/>
      <c r="AA78" s="997">
        <v>246</v>
      </c>
      <c r="AB78" s="997"/>
      <c r="AC78" s="997"/>
      <c r="AD78" s="997"/>
      <c r="AE78" s="997"/>
      <c r="AF78" s="997">
        <v>162</v>
      </c>
      <c r="AG78" s="997"/>
      <c r="AH78" s="997"/>
      <c r="AI78" s="997"/>
      <c r="AJ78" s="997"/>
      <c r="AK78" s="997">
        <v>0</v>
      </c>
      <c r="AL78" s="997"/>
      <c r="AM78" s="997"/>
      <c r="AN78" s="997"/>
      <c r="AO78" s="997"/>
      <c r="AP78" s="997">
        <v>1030</v>
      </c>
      <c r="AQ78" s="997"/>
      <c r="AR78" s="997"/>
      <c r="AS78" s="997"/>
      <c r="AT78" s="997"/>
      <c r="AU78" s="997">
        <v>886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568</v>
      </c>
      <c r="C79" s="1001"/>
      <c r="D79" s="1001"/>
      <c r="E79" s="1001"/>
      <c r="F79" s="1001"/>
      <c r="G79" s="1001"/>
      <c r="H79" s="1001"/>
      <c r="I79" s="1001"/>
      <c r="J79" s="1001"/>
      <c r="K79" s="1001"/>
      <c r="L79" s="1001"/>
      <c r="M79" s="1001"/>
      <c r="N79" s="1001"/>
      <c r="O79" s="1001"/>
      <c r="P79" s="1002"/>
      <c r="Q79" s="1003">
        <v>66</v>
      </c>
      <c r="R79" s="997"/>
      <c r="S79" s="997"/>
      <c r="T79" s="997"/>
      <c r="U79" s="997"/>
      <c r="V79" s="997">
        <v>46</v>
      </c>
      <c r="W79" s="997"/>
      <c r="X79" s="997"/>
      <c r="Y79" s="997"/>
      <c r="Z79" s="997"/>
      <c r="AA79" s="997">
        <v>20</v>
      </c>
      <c r="AB79" s="997"/>
      <c r="AC79" s="997"/>
      <c r="AD79" s="997"/>
      <c r="AE79" s="997"/>
      <c r="AF79" s="997">
        <v>20</v>
      </c>
      <c r="AG79" s="997"/>
      <c r="AH79" s="997"/>
      <c r="AI79" s="997"/>
      <c r="AJ79" s="997"/>
      <c r="AK79" s="997">
        <v>0</v>
      </c>
      <c r="AL79" s="997"/>
      <c r="AM79" s="997"/>
      <c r="AN79" s="997"/>
      <c r="AO79" s="997"/>
      <c r="AP79" s="997">
        <v>0</v>
      </c>
      <c r="AQ79" s="997"/>
      <c r="AR79" s="997"/>
      <c r="AS79" s="997"/>
      <c r="AT79" s="997"/>
      <c r="AU79" s="997" t="s">
        <v>573</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569</v>
      </c>
      <c r="C80" s="1001"/>
      <c r="D80" s="1001"/>
      <c r="E80" s="1001"/>
      <c r="F80" s="1001"/>
      <c r="G80" s="1001"/>
      <c r="H80" s="1001"/>
      <c r="I80" s="1001"/>
      <c r="J80" s="1001"/>
      <c r="K80" s="1001"/>
      <c r="L80" s="1001"/>
      <c r="M80" s="1001"/>
      <c r="N80" s="1001"/>
      <c r="O80" s="1001"/>
      <c r="P80" s="1002"/>
      <c r="Q80" s="1003">
        <v>3713</v>
      </c>
      <c r="R80" s="997"/>
      <c r="S80" s="997"/>
      <c r="T80" s="997"/>
      <c r="U80" s="997"/>
      <c r="V80" s="997">
        <v>3731</v>
      </c>
      <c r="W80" s="997"/>
      <c r="X80" s="997"/>
      <c r="Y80" s="997"/>
      <c r="Z80" s="997"/>
      <c r="AA80" s="997">
        <v>-18</v>
      </c>
      <c r="AB80" s="997"/>
      <c r="AC80" s="997"/>
      <c r="AD80" s="997"/>
      <c r="AE80" s="997"/>
      <c r="AF80" s="997">
        <v>24</v>
      </c>
      <c r="AG80" s="997"/>
      <c r="AH80" s="997"/>
      <c r="AI80" s="997"/>
      <c r="AJ80" s="997"/>
      <c r="AK80" s="997">
        <v>0</v>
      </c>
      <c r="AL80" s="997"/>
      <c r="AM80" s="997"/>
      <c r="AN80" s="997"/>
      <c r="AO80" s="997"/>
      <c r="AP80" s="997">
        <v>3265</v>
      </c>
      <c r="AQ80" s="997"/>
      <c r="AR80" s="997"/>
      <c r="AS80" s="997"/>
      <c r="AT80" s="997"/>
      <c r="AU80" s="997">
        <v>1483</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570</v>
      </c>
      <c r="C81" s="1001"/>
      <c r="D81" s="1001"/>
      <c r="E81" s="1001"/>
      <c r="F81" s="1001"/>
      <c r="G81" s="1001"/>
      <c r="H81" s="1001"/>
      <c r="I81" s="1001"/>
      <c r="J81" s="1001"/>
      <c r="K81" s="1001"/>
      <c r="L81" s="1001"/>
      <c r="M81" s="1001"/>
      <c r="N81" s="1001"/>
      <c r="O81" s="1001"/>
      <c r="P81" s="1002"/>
      <c r="Q81" s="1003">
        <v>330</v>
      </c>
      <c r="R81" s="997"/>
      <c r="S81" s="997"/>
      <c r="T81" s="997"/>
      <c r="U81" s="997"/>
      <c r="V81" s="997">
        <v>294</v>
      </c>
      <c r="W81" s="997"/>
      <c r="X81" s="997"/>
      <c r="Y81" s="997"/>
      <c r="Z81" s="997"/>
      <c r="AA81" s="997">
        <v>36</v>
      </c>
      <c r="AB81" s="997"/>
      <c r="AC81" s="997"/>
      <c r="AD81" s="997"/>
      <c r="AE81" s="997"/>
      <c r="AF81" s="997">
        <v>36</v>
      </c>
      <c r="AG81" s="997"/>
      <c r="AH81" s="997"/>
      <c r="AI81" s="997"/>
      <c r="AJ81" s="997"/>
      <c r="AK81" s="997">
        <v>0</v>
      </c>
      <c r="AL81" s="997"/>
      <c r="AM81" s="997"/>
      <c r="AN81" s="997"/>
      <c r="AO81" s="997"/>
      <c r="AP81" s="997">
        <v>0</v>
      </c>
      <c r="AQ81" s="997"/>
      <c r="AR81" s="997"/>
      <c r="AS81" s="997"/>
      <c r="AT81" s="997"/>
      <c r="AU81" s="997" t="s">
        <v>573</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15094</v>
      </c>
      <c r="AG88" s="985"/>
      <c r="AH88" s="985"/>
      <c r="AI88" s="985"/>
      <c r="AJ88" s="985"/>
      <c r="AK88" s="989"/>
      <c r="AL88" s="989"/>
      <c r="AM88" s="989"/>
      <c r="AN88" s="989"/>
      <c r="AO88" s="989"/>
      <c r="AP88" s="985">
        <v>7547</v>
      </c>
      <c r="AQ88" s="985"/>
      <c r="AR88" s="985"/>
      <c r="AS88" s="985"/>
      <c r="AT88" s="985"/>
      <c r="AU88" s="985">
        <v>2549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255</v>
      </c>
      <c r="CS102" s="977"/>
      <c r="CT102" s="977"/>
      <c r="CU102" s="977"/>
      <c r="CV102" s="978"/>
      <c r="CW102" s="976" t="s">
        <v>485</v>
      </c>
      <c r="CX102" s="977"/>
      <c r="CY102" s="977"/>
      <c r="CZ102" s="977"/>
      <c r="DA102" s="978"/>
      <c r="DB102" s="976">
        <v>108</v>
      </c>
      <c r="DC102" s="977"/>
      <c r="DD102" s="977"/>
      <c r="DE102" s="977"/>
      <c r="DF102" s="978"/>
      <c r="DG102" s="976" t="s">
        <v>485</v>
      </c>
      <c r="DH102" s="977"/>
      <c r="DI102" s="977"/>
      <c r="DJ102" s="977"/>
      <c r="DK102" s="978"/>
      <c r="DL102" s="976" t="s">
        <v>485</v>
      </c>
      <c r="DM102" s="977"/>
      <c r="DN102" s="977"/>
      <c r="DO102" s="977"/>
      <c r="DP102" s="978"/>
      <c r="DQ102" s="976" t="s">
        <v>485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1379175</v>
      </c>
      <c r="AB110" s="903"/>
      <c r="AC110" s="903"/>
      <c r="AD110" s="903"/>
      <c r="AE110" s="904"/>
      <c r="AF110" s="905">
        <v>1350188</v>
      </c>
      <c r="AG110" s="903"/>
      <c r="AH110" s="903"/>
      <c r="AI110" s="903"/>
      <c r="AJ110" s="904"/>
      <c r="AK110" s="905">
        <v>1305971</v>
      </c>
      <c r="AL110" s="903"/>
      <c r="AM110" s="903"/>
      <c r="AN110" s="903"/>
      <c r="AO110" s="904"/>
      <c r="AP110" s="906">
        <v>16.2</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14172936</v>
      </c>
      <c r="BR110" s="830"/>
      <c r="BS110" s="830"/>
      <c r="BT110" s="830"/>
      <c r="BU110" s="830"/>
      <c r="BV110" s="830">
        <v>14146846</v>
      </c>
      <c r="BW110" s="830"/>
      <c r="BX110" s="830"/>
      <c r="BY110" s="830"/>
      <c r="BZ110" s="830"/>
      <c r="CA110" s="830">
        <v>13808069</v>
      </c>
      <c r="CB110" s="830"/>
      <c r="CC110" s="830"/>
      <c r="CD110" s="830"/>
      <c r="CE110" s="830"/>
      <c r="CF110" s="891">
        <v>171.6</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6042313</v>
      </c>
      <c r="BR111" s="801"/>
      <c r="BS111" s="801"/>
      <c r="BT111" s="801"/>
      <c r="BU111" s="801"/>
      <c r="BV111" s="801">
        <v>5705556</v>
      </c>
      <c r="BW111" s="801"/>
      <c r="BX111" s="801"/>
      <c r="BY111" s="801"/>
      <c r="BZ111" s="801"/>
      <c r="CA111" s="801">
        <v>5154423</v>
      </c>
      <c r="CB111" s="801"/>
      <c r="CC111" s="801"/>
      <c r="CD111" s="801"/>
      <c r="CE111" s="801"/>
      <c r="CF111" s="878">
        <v>64.099999999999994</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7015403</v>
      </c>
      <c r="BR112" s="801"/>
      <c r="BS112" s="801"/>
      <c r="BT112" s="801"/>
      <c r="BU112" s="801"/>
      <c r="BV112" s="801">
        <v>7066009</v>
      </c>
      <c r="BW112" s="801"/>
      <c r="BX112" s="801"/>
      <c r="BY112" s="801"/>
      <c r="BZ112" s="801"/>
      <c r="CA112" s="801">
        <v>7042098</v>
      </c>
      <c r="CB112" s="801"/>
      <c r="CC112" s="801"/>
      <c r="CD112" s="801"/>
      <c r="CE112" s="801"/>
      <c r="CF112" s="878">
        <v>87.5</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483980</v>
      </c>
      <c r="AB113" s="939"/>
      <c r="AC113" s="939"/>
      <c r="AD113" s="939"/>
      <c r="AE113" s="940"/>
      <c r="AF113" s="941">
        <v>522608</v>
      </c>
      <c r="AG113" s="939"/>
      <c r="AH113" s="939"/>
      <c r="AI113" s="939"/>
      <c r="AJ113" s="940"/>
      <c r="AK113" s="941">
        <v>519480</v>
      </c>
      <c r="AL113" s="939"/>
      <c r="AM113" s="939"/>
      <c r="AN113" s="939"/>
      <c r="AO113" s="940"/>
      <c r="AP113" s="942">
        <v>6.5</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2180789</v>
      </c>
      <c r="BR113" s="801"/>
      <c r="BS113" s="801"/>
      <c r="BT113" s="801"/>
      <c r="BU113" s="801"/>
      <c r="BV113" s="801">
        <v>2782583</v>
      </c>
      <c r="BW113" s="801"/>
      <c r="BX113" s="801"/>
      <c r="BY113" s="801"/>
      <c r="BZ113" s="801"/>
      <c r="CA113" s="801">
        <v>2549046</v>
      </c>
      <c r="CB113" s="801"/>
      <c r="CC113" s="801"/>
      <c r="CD113" s="801"/>
      <c r="CE113" s="801"/>
      <c r="CF113" s="878">
        <v>31.7</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288965</v>
      </c>
      <c r="AB114" s="814"/>
      <c r="AC114" s="814"/>
      <c r="AD114" s="814"/>
      <c r="AE114" s="815"/>
      <c r="AF114" s="816">
        <v>234975</v>
      </c>
      <c r="AG114" s="814"/>
      <c r="AH114" s="814"/>
      <c r="AI114" s="814"/>
      <c r="AJ114" s="815"/>
      <c r="AK114" s="816">
        <v>257225</v>
      </c>
      <c r="AL114" s="814"/>
      <c r="AM114" s="814"/>
      <c r="AN114" s="814"/>
      <c r="AO114" s="815"/>
      <c r="AP114" s="784">
        <v>3.2</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2418037</v>
      </c>
      <c r="BR114" s="801"/>
      <c r="BS114" s="801"/>
      <c r="BT114" s="801"/>
      <c r="BU114" s="801"/>
      <c r="BV114" s="801">
        <v>2203127</v>
      </c>
      <c r="BW114" s="801"/>
      <c r="BX114" s="801"/>
      <c r="BY114" s="801"/>
      <c r="BZ114" s="801"/>
      <c r="CA114" s="801">
        <v>1994987</v>
      </c>
      <c r="CB114" s="801"/>
      <c r="CC114" s="801"/>
      <c r="CD114" s="801"/>
      <c r="CE114" s="801"/>
      <c r="CF114" s="878">
        <v>24.8</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248226</v>
      </c>
      <c r="AB115" s="939"/>
      <c r="AC115" s="939"/>
      <c r="AD115" s="939"/>
      <c r="AE115" s="940"/>
      <c r="AF115" s="941">
        <v>254206</v>
      </c>
      <c r="AG115" s="939"/>
      <c r="AH115" s="939"/>
      <c r="AI115" s="939"/>
      <c r="AJ115" s="940"/>
      <c r="AK115" s="941">
        <v>245738</v>
      </c>
      <c r="AL115" s="939"/>
      <c r="AM115" s="939"/>
      <c r="AN115" s="939"/>
      <c r="AO115" s="940"/>
      <c r="AP115" s="942">
        <v>3.1</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2400346</v>
      </c>
      <c r="AB117" s="925"/>
      <c r="AC117" s="925"/>
      <c r="AD117" s="925"/>
      <c r="AE117" s="926"/>
      <c r="AF117" s="928">
        <v>2361977</v>
      </c>
      <c r="AG117" s="925"/>
      <c r="AH117" s="925"/>
      <c r="AI117" s="925"/>
      <c r="AJ117" s="926"/>
      <c r="AK117" s="928">
        <v>2328414</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v>100628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31930106</v>
      </c>
      <c r="BR118" s="888"/>
      <c r="BS118" s="888"/>
      <c r="BT118" s="888"/>
      <c r="BU118" s="888"/>
      <c r="BV118" s="888">
        <v>31904121</v>
      </c>
      <c r="BW118" s="888"/>
      <c r="BX118" s="888"/>
      <c r="BY118" s="888"/>
      <c r="BZ118" s="888"/>
      <c r="CA118" s="888">
        <v>30548623</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11108142</v>
      </c>
      <c r="BR119" s="830"/>
      <c r="BS119" s="830"/>
      <c r="BT119" s="830"/>
      <c r="BU119" s="830"/>
      <c r="BV119" s="830">
        <v>9213927</v>
      </c>
      <c r="BW119" s="830"/>
      <c r="BX119" s="830"/>
      <c r="BY119" s="830"/>
      <c r="BZ119" s="830"/>
      <c r="CA119" s="830">
        <v>11169872</v>
      </c>
      <c r="CB119" s="830"/>
      <c r="CC119" s="830"/>
      <c r="CD119" s="830"/>
      <c r="CE119" s="830"/>
      <c r="CF119" s="891">
        <v>138.80000000000001</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6042313</v>
      </c>
      <c r="DH119" s="747"/>
      <c r="DI119" s="747"/>
      <c r="DJ119" s="747"/>
      <c r="DK119" s="748"/>
      <c r="DL119" s="749">
        <v>5705556</v>
      </c>
      <c r="DM119" s="747"/>
      <c r="DN119" s="747"/>
      <c r="DO119" s="747"/>
      <c r="DP119" s="748"/>
      <c r="DQ119" s="749">
        <v>5154423</v>
      </c>
      <c r="DR119" s="747"/>
      <c r="DS119" s="747"/>
      <c r="DT119" s="747"/>
      <c r="DU119" s="748"/>
      <c r="DV119" s="837">
        <v>64.099999999999994</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644074</v>
      </c>
      <c r="BR120" s="801"/>
      <c r="BS120" s="801"/>
      <c r="BT120" s="801"/>
      <c r="BU120" s="801"/>
      <c r="BV120" s="801">
        <v>1123286</v>
      </c>
      <c r="BW120" s="801"/>
      <c r="BX120" s="801"/>
      <c r="BY120" s="801"/>
      <c r="BZ120" s="801"/>
      <c r="CA120" s="801">
        <v>1094028</v>
      </c>
      <c r="CB120" s="801"/>
      <c r="CC120" s="801"/>
      <c r="CD120" s="801"/>
      <c r="CE120" s="801"/>
      <c r="CF120" s="878">
        <v>13.6</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6692081</v>
      </c>
      <c r="DH120" s="830"/>
      <c r="DI120" s="830"/>
      <c r="DJ120" s="830"/>
      <c r="DK120" s="830"/>
      <c r="DL120" s="830">
        <v>6719997</v>
      </c>
      <c r="DM120" s="830"/>
      <c r="DN120" s="830"/>
      <c r="DO120" s="830"/>
      <c r="DP120" s="830"/>
      <c r="DQ120" s="830">
        <v>6670192</v>
      </c>
      <c r="DR120" s="830"/>
      <c r="DS120" s="830"/>
      <c r="DT120" s="830"/>
      <c r="DU120" s="830"/>
      <c r="DV120" s="831">
        <v>82.9</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16853268</v>
      </c>
      <c r="BR121" s="888"/>
      <c r="BS121" s="888"/>
      <c r="BT121" s="888"/>
      <c r="BU121" s="888"/>
      <c r="BV121" s="888">
        <v>16415578</v>
      </c>
      <c r="BW121" s="888"/>
      <c r="BX121" s="888"/>
      <c r="BY121" s="888"/>
      <c r="BZ121" s="888"/>
      <c r="CA121" s="888">
        <v>15956374</v>
      </c>
      <c r="CB121" s="888"/>
      <c r="CC121" s="888"/>
      <c r="CD121" s="888"/>
      <c r="CE121" s="888"/>
      <c r="CF121" s="889">
        <v>198.3</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323322</v>
      </c>
      <c r="DH121" s="801"/>
      <c r="DI121" s="801"/>
      <c r="DJ121" s="801"/>
      <c r="DK121" s="801"/>
      <c r="DL121" s="801">
        <v>346012</v>
      </c>
      <c r="DM121" s="801"/>
      <c r="DN121" s="801"/>
      <c r="DO121" s="801"/>
      <c r="DP121" s="801"/>
      <c r="DQ121" s="801">
        <v>371906</v>
      </c>
      <c r="DR121" s="801"/>
      <c r="DS121" s="801"/>
      <c r="DT121" s="801"/>
      <c r="DU121" s="801"/>
      <c r="DV121" s="853">
        <v>4.5999999999999996</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28605484</v>
      </c>
      <c r="BR122" s="870"/>
      <c r="BS122" s="870"/>
      <c r="BT122" s="870"/>
      <c r="BU122" s="870"/>
      <c r="BV122" s="870">
        <v>26752791</v>
      </c>
      <c r="BW122" s="870"/>
      <c r="BX122" s="870"/>
      <c r="BY122" s="870"/>
      <c r="BZ122" s="870"/>
      <c r="CA122" s="870">
        <v>28220274</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42.4</v>
      </c>
      <c r="BR123" s="862"/>
      <c r="BS123" s="862"/>
      <c r="BT123" s="862"/>
      <c r="BU123" s="862"/>
      <c r="BV123" s="862">
        <v>65.5</v>
      </c>
      <c r="BW123" s="862"/>
      <c r="BX123" s="862"/>
      <c r="BY123" s="862"/>
      <c r="BZ123" s="862"/>
      <c r="CA123" s="862">
        <v>28.9</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208515</v>
      </c>
      <c r="AB126" s="814"/>
      <c r="AC126" s="814"/>
      <c r="AD126" s="814"/>
      <c r="AE126" s="815"/>
      <c r="AF126" s="816">
        <v>222989</v>
      </c>
      <c r="AG126" s="814"/>
      <c r="AH126" s="814"/>
      <c r="AI126" s="814"/>
      <c r="AJ126" s="815"/>
      <c r="AK126" s="816">
        <v>223689</v>
      </c>
      <c r="AL126" s="814"/>
      <c r="AM126" s="814"/>
      <c r="AN126" s="814"/>
      <c r="AO126" s="815"/>
      <c r="AP126" s="784">
        <v>2.8</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39711</v>
      </c>
      <c r="AB127" s="814"/>
      <c r="AC127" s="814"/>
      <c r="AD127" s="814"/>
      <c r="AE127" s="815"/>
      <c r="AF127" s="816">
        <v>31217</v>
      </c>
      <c r="AG127" s="814"/>
      <c r="AH127" s="814"/>
      <c r="AI127" s="814"/>
      <c r="AJ127" s="815"/>
      <c r="AK127" s="816">
        <v>22049</v>
      </c>
      <c r="AL127" s="814"/>
      <c r="AM127" s="814"/>
      <c r="AN127" s="814"/>
      <c r="AO127" s="815"/>
      <c r="AP127" s="784">
        <v>0.3</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13.44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29464</v>
      </c>
      <c r="AB128" s="754"/>
      <c r="AC128" s="754"/>
      <c r="AD128" s="754"/>
      <c r="AE128" s="755"/>
      <c r="AF128" s="756">
        <v>45455</v>
      </c>
      <c r="AG128" s="754"/>
      <c r="AH128" s="754"/>
      <c r="AI128" s="754"/>
      <c r="AJ128" s="755"/>
      <c r="AK128" s="756">
        <v>50884</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18.440000000000001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9189942</v>
      </c>
      <c r="AB129" s="814"/>
      <c r="AC129" s="814"/>
      <c r="AD129" s="814"/>
      <c r="AE129" s="815"/>
      <c r="AF129" s="816">
        <v>9289050</v>
      </c>
      <c r="AG129" s="814"/>
      <c r="AH129" s="814"/>
      <c r="AI129" s="814"/>
      <c r="AJ129" s="815"/>
      <c r="AK129" s="816">
        <v>9410684</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11.8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1365638</v>
      </c>
      <c r="AB130" s="814"/>
      <c r="AC130" s="814"/>
      <c r="AD130" s="814"/>
      <c r="AE130" s="815"/>
      <c r="AF130" s="816">
        <v>1427453</v>
      </c>
      <c r="AG130" s="814"/>
      <c r="AH130" s="814"/>
      <c r="AI130" s="814"/>
      <c r="AJ130" s="815"/>
      <c r="AK130" s="816">
        <v>1363297</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28.9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7824304</v>
      </c>
      <c r="AB131" s="747"/>
      <c r="AC131" s="747"/>
      <c r="AD131" s="747"/>
      <c r="AE131" s="748"/>
      <c r="AF131" s="749">
        <v>7861597</v>
      </c>
      <c r="AG131" s="747"/>
      <c r="AH131" s="747"/>
      <c r="AI131" s="747"/>
      <c r="AJ131" s="748"/>
      <c r="AK131" s="749">
        <v>8047387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12.847711439999999</v>
      </c>
      <c r="AB132" s="770"/>
      <c r="AC132" s="770"/>
      <c r="AD132" s="770"/>
      <c r="AE132" s="771"/>
      <c r="AF132" s="772">
        <v>11.30901266</v>
      </c>
      <c r="AG132" s="770"/>
      <c r="AH132" s="770"/>
      <c r="AI132" s="770"/>
      <c r="AJ132" s="771"/>
      <c r="AK132" s="772">
        <v>11.360619290000001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14.8</v>
      </c>
      <c r="AB133" s="779"/>
      <c r="AC133" s="779"/>
      <c r="AD133" s="779"/>
      <c r="AE133" s="780"/>
      <c r="AF133" s="778">
        <v>13.1</v>
      </c>
      <c r="AG133" s="779"/>
      <c r="AH133" s="779"/>
      <c r="AI133" s="779"/>
      <c r="AJ133" s="780"/>
      <c r="AK133" s="778">
        <v>11.8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9" t="s">
        <v>475</v>
      </c>
      <c r="L7" s="254"/>
      <c r="M7" s="255" t="s">
        <v>476</v>
      </c>
      <c r="N7" s="256"/>
    </row>
    <row r="8" spans="1:16">
      <c r="A8" s="248"/>
      <c r="B8" s="244"/>
      <c r="C8" s="244"/>
      <c r="D8" s="244"/>
      <c r="E8" s="244"/>
      <c r="F8" s="244"/>
      <c r="G8" s="257"/>
      <c r="H8" s="258"/>
      <c r="I8" s="258"/>
      <c r="J8" s="259"/>
      <c r="K8" s="1150"/>
      <c r="L8" s="260" t="s">
        <v>477</v>
      </c>
      <c r="M8" s="261" t="s">
        <v>478</v>
      </c>
      <c r="N8" s="262" t="s">
        <v>479</v>
      </c>
    </row>
    <row r="9" spans="1:16">
      <c r="A9" s="248"/>
      <c r="B9" s="244"/>
      <c r="C9" s="244"/>
      <c r="D9" s="244"/>
      <c r="E9" s="244"/>
      <c r="F9" s="244"/>
      <c r="G9" s="1163" t="s">
        <v>480</v>
      </c>
      <c r="H9" s="1164"/>
      <c r="I9" s="1164"/>
      <c r="J9" s="1165"/>
      <c r="K9" s="263">
        <v>2509976</v>
      </c>
      <c r="L9" s="264">
        <v>69840</v>
      </c>
      <c r="M9" s="265">
        <v>83726</v>
      </c>
      <c r="N9" s="266">
        <v>-16.600000000000001</v>
      </c>
    </row>
    <row r="10" spans="1:16">
      <c r="A10" s="248"/>
      <c r="B10" s="244"/>
      <c r="C10" s="244"/>
      <c r="D10" s="244"/>
      <c r="E10" s="244"/>
      <c r="F10" s="244"/>
      <c r="G10" s="1163" t="s">
        <v>481</v>
      </c>
      <c r="H10" s="1164"/>
      <c r="I10" s="1164"/>
      <c r="J10" s="1165"/>
      <c r="K10" s="267">
        <v>326216</v>
      </c>
      <c r="L10" s="268">
        <v>9077</v>
      </c>
      <c r="M10" s="269">
        <v>6181</v>
      </c>
      <c r="N10" s="270">
        <v>46.9</v>
      </c>
    </row>
    <row r="11" spans="1:16" ht="13.5" customHeight="1">
      <c r="A11" s="248"/>
      <c r="B11" s="244"/>
      <c r="C11" s="244"/>
      <c r="D11" s="244"/>
      <c r="E11" s="244"/>
      <c r="F11" s="244"/>
      <c r="G11" s="1163" t="s">
        <v>482</v>
      </c>
      <c r="H11" s="1164"/>
      <c r="I11" s="1164"/>
      <c r="J11" s="1165"/>
      <c r="K11" s="267">
        <v>476020</v>
      </c>
      <c r="L11" s="268">
        <v>13245</v>
      </c>
      <c r="M11" s="269">
        <v>9526</v>
      </c>
      <c r="N11" s="270">
        <v>39</v>
      </c>
    </row>
    <row r="12" spans="1:16" ht="13.5" customHeight="1">
      <c r="A12" s="248"/>
      <c r="B12" s="244"/>
      <c r="C12" s="244"/>
      <c r="D12" s="244"/>
      <c r="E12" s="244"/>
      <c r="F12" s="244"/>
      <c r="G12" s="1163" t="s">
        <v>483</v>
      </c>
      <c r="H12" s="1164"/>
      <c r="I12" s="1164"/>
      <c r="J12" s="1165"/>
      <c r="K12" s="267">
        <v>41228</v>
      </c>
      <c r="L12" s="268">
        <v>1147</v>
      </c>
      <c r="M12" s="269">
        <v>1067</v>
      </c>
      <c r="N12" s="270">
        <v>7.5</v>
      </c>
    </row>
    <row r="13" spans="1:16" ht="13.5" customHeight="1">
      <c r="A13" s="248"/>
      <c r="B13" s="244"/>
      <c r="C13" s="244"/>
      <c r="D13" s="244"/>
      <c r="E13" s="244"/>
      <c r="F13" s="244"/>
      <c r="G13" s="1163" t="s">
        <v>484</v>
      </c>
      <c r="H13" s="1164"/>
      <c r="I13" s="1164"/>
      <c r="J13" s="1165"/>
      <c r="K13" s="267" t="s">
        <v>485</v>
      </c>
      <c r="L13" s="268" t="s">
        <v>485</v>
      </c>
      <c r="M13" s="269" t="s">
        <v>485</v>
      </c>
      <c r="N13" s="270" t="s">
        <v>485</v>
      </c>
    </row>
    <row r="14" spans="1:16" ht="13.5" customHeight="1">
      <c r="A14" s="248"/>
      <c r="B14" s="244"/>
      <c r="C14" s="244"/>
      <c r="D14" s="244"/>
      <c r="E14" s="244"/>
      <c r="F14" s="244"/>
      <c r="G14" s="1163" t="s">
        <v>486</v>
      </c>
      <c r="H14" s="1164"/>
      <c r="I14" s="1164"/>
      <c r="J14" s="1165"/>
      <c r="K14" s="267">
        <v>52463</v>
      </c>
      <c r="L14" s="268">
        <v>1460</v>
      </c>
      <c r="M14" s="269">
        <v>3706</v>
      </c>
      <c r="N14" s="270">
        <v>-60.6</v>
      </c>
    </row>
    <row r="15" spans="1:16" ht="13.5" customHeight="1">
      <c r="A15" s="248"/>
      <c r="B15" s="244"/>
      <c r="C15" s="244"/>
      <c r="D15" s="244"/>
      <c r="E15" s="244"/>
      <c r="F15" s="244"/>
      <c r="G15" s="1163" t="s">
        <v>487</v>
      </c>
      <c r="H15" s="1164"/>
      <c r="I15" s="1164"/>
      <c r="J15" s="1165"/>
      <c r="K15" s="267">
        <v>35688</v>
      </c>
      <c r="L15" s="268">
        <v>993</v>
      </c>
      <c r="M15" s="269">
        <v>1837</v>
      </c>
      <c r="N15" s="270">
        <v>-45.9</v>
      </c>
    </row>
    <row r="16" spans="1:16">
      <c r="A16" s="248"/>
      <c r="B16" s="244"/>
      <c r="C16" s="244"/>
      <c r="D16" s="244"/>
      <c r="E16" s="244"/>
      <c r="F16" s="244"/>
      <c r="G16" s="1166" t="s">
        <v>488</v>
      </c>
      <c r="H16" s="1167"/>
      <c r="I16" s="1167"/>
      <c r="J16" s="1168"/>
      <c r="K16" s="268">
        <v>-221648</v>
      </c>
      <c r="L16" s="268">
        <v>-6167</v>
      </c>
      <c r="M16" s="269">
        <v>-8822</v>
      </c>
      <c r="N16" s="270">
        <v>-30.1</v>
      </c>
    </row>
    <row r="17" spans="1:16">
      <c r="A17" s="248"/>
      <c r="B17" s="244"/>
      <c r="C17" s="244"/>
      <c r="D17" s="244"/>
      <c r="E17" s="244"/>
      <c r="F17" s="244"/>
      <c r="G17" s="1166" t="s">
        <v>167</v>
      </c>
      <c r="H17" s="1167"/>
      <c r="I17" s="1167"/>
      <c r="J17" s="1168"/>
      <c r="K17" s="268">
        <v>3219943</v>
      </c>
      <c r="L17" s="268">
        <v>89595</v>
      </c>
      <c r="M17" s="269">
        <v>97219</v>
      </c>
      <c r="N17" s="270">
        <v>-7.8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0" t="s">
        <v>493</v>
      </c>
      <c r="H21" s="1161"/>
      <c r="I21" s="1161"/>
      <c r="J21" s="1162"/>
      <c r="K21" s="280">
        <v>7.65</v>
      </c>
      <c r="L21" s="281">
        <v>9.31</v>
      </c>
      <c r="M21" s="282">
        <v>-1.66</v>
      </c>
      <c r="N21" s="249"/>
      <c r="O21" s="283"/>
      <c r="P21" s="279"/>
    </row>
    <row r="22" spans="1:16" s="284" customFormat="1">
      <c r="A22" s="279"/>
      <c r="B22" s="249"/>
      <c r="C22" s="249"/>
      <c r="D22" s="249"/>
      <c r="E22" s="249"/>
      <c r="F22" s="249"/>
      <c r="G22" s="1160" t="s">
        <v>494</v>
      </c>
      <c r="H22" s="1161"/>
      <c r="I22" s="1161"/>
      <c r="J22" s="1162"/>
      <c r="K22" s="285">
        <v>101.9</v>
      </c>
      <c r="L22" s="286">
        <v>97.7</v>
      </c>
      <c r="M22" s="287">
        <v>4.2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9" t="s">
        <v>475</v>
      </c>
      <c r="L30" s="254"/>
      <c r="M30" s="255" t="s">
        <v>476</v>
      </c>
      <c r="N30" s="256"/>
    </row>
    <row r="31" spans="1:16">
      <c r="A31" s="248"/>
      <c r="B31" s="244"/>
      <c r="C31" s="244"/>
      <c r="D31" s="244"/>
      <c r="E31" s="244"/>
      <c r="F31" s="244"/>
      <c r="G31" s="257"/>
      <c r="H31" s="258"/>
      <c r="I31" s="258"/>
      <c r="J31" s="259"/>
      <c r="K31" s="1150"/>
      <c r="L31" s="260" t="s">
        <v>477</v>
      </c>
      <c r="M31" s="261" t="s">
        <v>478</v>
      </c>
      <c r="N31" s="262" t="s">
        <v>479</v>
      </c>
    </row>
    <row r="32" spans="1:16" ht="27" customHeight="1">
      <c r="A32" s="248"/>
      <c r="B32" s="244"/>
      <c r="C32" s="244"/>
      <c r="D32" s="244"/>
      <c r="E32" s="244"/>
      <c r="F32" s="244"/>
      <c r="G32" s="1151" t="s">
        <v>498</v>
      </c>
      <c r="H32" s="1152"/>
      <c r="I32" s="1152"/>
      <c r="J32" s="1153"/>
      <c r="K32" s="294">
        <v>1305971</v>
      </c>
      <c r="L32" s="294">
        <v>36339</v>
      </c>
      <c r="M32" s="295">
        <v>63533</v>
      </c>
      <c r="N32" s="296">
        <v>-42.8</v>
      </c>
    </row>
    <row r="33" spans="1:16" ht="13.5" customHeight="1">
      <c r="A33" s="248"/>
      <c r="B33" s="244"/>
      <c r="C33" s="244"/>
      <c r="D33" s="244"/>
      <c r="E33" s="244"/>
      <c r="F33" s="244"/>
      <c r="G33" s="1151" t="s">
        <v>499</v>
      </c>
      <c r="H33" s="1152"/>
      <c r="I33" s="1152"/>
      <c r="J33" s="1153"/>
      <c r="K33" s="294" t="s">
        <v>485</v>
      </c>
      <c r="L33" s="294" t="s">
        <v>485</v>
      </c>
      <c r="M33" s="295" t="s">
        <v>485</v>
      </c>
      <c r="N33" s="296" t="s">
        <v>485</v>
      </c>
    </row>
    <row r="34" spans="1:16" ht="27" customHeight="1">
      <c r="A34" s="248"/>
      <c r="B34" s="244"/>
      <c r="C34" s="244"/>
      <c r="D34" s="244"/>
      <c r="E34" s="244"/>
      <c r="F34" s="244"/>
      <c r="G34" s="1151" t="s">
        <v>500</v>
      </c>
      <c r="H34" s="1152"/>
      <c r="I34" s="1152"/>
      <c r="J34" s="1153"/>
      <c r="K34" s="294" t="s">
        <v>485</v>
      </c>
      <c r="L34" s="294" t="s">
        <v>485</v>
      </c>
      <c r="M34" s="295">
        <v>30</v>
      </c>
      <c r="N34" s="296" t="s">
        <v>485</v>
      </c>
    </row>
    <row r="35" spans="1:16" ht="27" customHeight="1">
      <c r="A35" s="248"/>
      <c r="B35" s="244"/>
      <c r="C35" s="244"/>
      <c r="D35" s="244"/>
      <c r="E35" s="244"/>
      <c r="F35" s="244"/>
      <c r="G35" s="1151" t="s">
        <v>501</v>
      </c>
      <c r="H35" s="1152"/>
      <c r="I35" s="1152"/>
      <c r="J35" s="1153"/>
      <c r="K35" s="294">
        <v>519480</v>
      </c>
      <c r="L35" s="294">
        <v>14454</v>
      </c>
      <c r="M35" s="295">
        <v>18078</v>
      </c>
      <c r="N35" s="296">
        <v>-20</v>
      </c>
    </row>
    <row r="36" spans="1:16" ht="27" customHeight="1">
      <c r="A36" s="248"/>
      <c r="B36" s="244"/>
      <c r="C36" s="244"/>
      <c r="D36" s="244"/>
      <c r="E36" s="244"/>
      <c r="F36" s="244"/>
      <c r="G36" s="1151" t="s">
        <v>502</v>
      </c>
      <c r="H36" s="1152"/>
      <c r="I36" s="1152"/>
      <c r="J36" s="1153"/>
      <c r="K36" s="294">
        <v>257225</v>
      </c>
      <c r="L36" s="294">
        <v>7157</v>
      </c>
      <c r="M36" s="295">
        <v>3217</v>
      </c>
      <c r="N36" s="296">
        <v>122.5</v>
      </c>
    </row>
    <row r="37" spans="1:16" ht="13.5" customHeight="1">
      <c r="A37" s="248"/>
      <c r="B37" s="244"/>
      <c r="C37" s="244"/>
      <c r="D37" s="244"/>
      <c r="E37" s="244"/>
      <c r="F37" s="244"/>
      <c r="G37" s="1151" t="s">
        <v>503</v>
      </c>
      <c r="H37" s="1152"/>
      <c r="I37" s="1152"/>
      <c r="J37" s="1153"/>
      <c r="K37" s="294">
        <v>245738</v>
      </c>
      <c r="L37" s="294">
        <v>6838</v>
      </c>
      <c r="M37" s="295">
        <v>1541</v>
      </c>
      <c r="N37" s="296">
        <v>343.7</v>
      </c>
    </row>
    <row r="38" spans="1:16" ht="27" customHeight="1">
      <c r="A38" s="248"/>
      <c r="B38" s="244"/>
      <c r="C38" s="244"/>
      <c r="D38" s="244"/>
      <c r="E38" s="244"/>
      <c r="F38" s="244"/>
      <c r="G38" s="1154" t="s">
        <v>504</v>
      </c>
      <c r="H38" s="1155"/>
      <c r="I38" s="1155"/>
      <c r="J38" s="1156"/>
      <c r="K38" s="297" t="s">
        <v>485</v>
      </c>
      <c r="L38" s="297" t="s">
        <v>485</v>
      </c>
      <c r="M38" s="298">
        <v>6</v>
      </c>
      <c r="N38" s="299" t="s">
        <v>485</v>
      </c>
      <c r="O38" s="293"/>
    </row>
    <row r="39" spans="1:16">
      <c r="A39" s="248"/>
      <c r="B39" s="244"/>
      <c r="C39" s="244"/>
      <c r="D39" s="244"/>
      <c r="E39" s="244"/>
      <c r="F39" s="244"/>
      <c r="G39" s="1154" t="s">
        <v>505</v>
      </c>
      <c r="H39" s="1155"/>
      <c r="I39" s="1155"/>
      <c r="J39" s="1156"/>
      <c r="K39" s="300">
        <v>-50884</v>
      </c>
      <c r="L39" s="300">
        <v>-1416</v>
      </c>
      <c r="M39" s="301">
        <v>-3335</v>
      </c>
      <c r="N39" s="302">
        <v>-57.5</v>
      </c>
      <c r="O39" s="293"/>
    </row>
    <row r="40" spans="1:16" ht="27" customHeight="1">
      <c r="A40" s="248"/>
      <c r="B40" s="244"/>
      <c r="C40" s="244"/>
      <c r="D40" s="244"/>
      <c r="E40" s="244"/>
      <c r="F40" s="244"/>
      <c r="G40" s="1151" t="s">
        <v>506</v>
      </c>
      <c r="H40" s="1152"/>
      <c r="I40" s="1152"/>
      <c r="J40" s="1153"/>
      <c r="K40" s="300">
        <v>-1363297</v>
      </c>
      <c r="L40" s="300">
        <v>-37934</v>
      </c>
      <c r="M40" s="301">
        <v>-59229</v>
      </c>
      <c r="N40" s="302">
        <v>-36</v>
      </c>
      <c r="O40" s="293"/>
    </row>
    <row r="41" spans="1:16">
      <c r="A41" s="248"/>
      <c r="B41" s="244"/>
      <c r="C41" s="244"/>
      <c r="D41" s="244"/>
      <c r="E41" s="244"/>
      <c r="F41" s="244"/>
      <c r="G41" s="1157" t="s">
        <v>278</v>
      </c>
      <c r="H41" s="1158"/>
      <c r="I41" s="1158"/>
      <c r="J41" s="1159"/>
      <c r="K41" s="294">
        <v>914233</v>
      </c>
      <c r="L41" s="300">
        <v>25438</v>
      </c>
      <c r="M41" s="301">
        <v>23841</v>
      </c>
      <c r="N41" s="302">
        <v>6.7</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4" t="s">
        <v>475</v>
      </c>
      <c r="J49" s="1146" t="s">
        <v>510</v>
      </c>
      <c r="K49" s="1147"/>
      <c r="L49" s="1147"/>
      <c r="M49" s="1147"/>
      <c r="N49" s="1148"/>
    </row>
    <row r="50" spans="1:14">
      <c r="A50" s="248"/>
      <c r="B50" s="244"/>
      <c r="C50" s="244"/>
      <c r="D50" s="244"/>
      <c r="E50" s="244"/>
      <c r="F50" s="244"/>
      <c r="G50" s="312"/>
      <c r="H50" s="313"/>
      <c r="I50" s="1145"/>
      <c r="J50" s="314" t="s">
        <v>511</v>
      </c>
      <c r="K50" s="315" t="s">
        <v>512</v>
      </c>
      <c r="L50" s="316" t="s">
        <v>513</v>
      </c>
      <c r="M50" s="317" t="s">
        <v>514</v>
      </c>
      <c r="N50" s="318" t="s">
        <v>515</v>
      </c>
    </row>
    <row r="51" spans="1:14">
      <c r="A51" s="248"/>
      <c r="B51" s="244"/>
      <c r="C51" s="244"/>
      <c r="D51" s="244"/>
      <c r="E51" s="244"/>
      <c r="F51" s="244"/>
      <c r="G51" s="310" t="s">
        <v>516</v>
      </c>
      <c r="H51" s="311"/>
      <c r="I51" s="319">
        <v>1580189</v>
      </c>
      <c r="J51" s="320">
        <v>43173</v>
      </c>
      <c r="K51" s="321">
        <v>-39.4</v>
      </c>
      <c r="L51" s="322">
        <v>67088</v>
      </c>
      <c r="M51" s="323">
        <v>-14.7</v>
      </c>
      <c r="N51" s="324">
        <v>-24.7</v>
      </c>
    </row>
    <row r="52" spans="1:14">
      <c r="A52" s="248"/>
      <c r="B52" s="244"/>
      <c r="C52" s="244"/>
      <c r="D52" s="244"/>
      <c r="E52" s="244"/>
      <c r="F52" s="244"/>
      <c r="G52" s="325"/>
      <c r="H52" s="326" t="s">
        <v>517</v>
      </c>
      <c r="I52" s="327">
        <v>866158</v>
      </c>
      <c r="J52" s="328">
        <v>23665</v>
      </c>
      <c r="K52" s="329">
        <v>-4.7</v>
      </c>
      <c r="L52" s="330">
        <v>37146</v>
      </c>
      <c r="M52" s="331">
        <v>-2.5</v>
      </c>
      <c r="N52" s="332">
        <v>-2.2000000000000002</v>
      </c>
    </row>
    <row r="53" spans="1:14">
      <c r="A53" s="248"/>
      <c r="B53" s="244"/>
      <c r="C53" s="244"/>
      <c r="D53" s="244"/>
      <c r="E53" s="244"/>
      <c r="F53" s="244"/>
      <c r="G53" s="310" t="s">
        <v>518</v>
      </c>
      <c r="H53" s="311"/>
      <c r="I53" s="319">
        <v>9688386</v>
      </c>
      <c r="J53" s="320">
        <v>267724</v>
      </c>
      <c r="K53" s="321">
        <v>520.1</v>
      </c>
      <c r="L53" s="322">
        <v>70489</v>
      </c>
      <c r="M53" s="323">
        <v>5.0999999999999996</v>
      </c>
      <c r="N53" s="324">
        <v>515</v>
      </c>
    </row>
    <row r="54" spans="1:14">
      <c r="A54" s="248"/>
      <c r="B54" s="244"/>
      <c r="C54" s="244"/>
      <c r="D54" s="244"/>
      <c r="E54" s="244"/>
      <c r="F54" s="244"/>
      <c r="G54" s="325"/>
      <c r="H54" s="326" t="s">
        <v>517</v>
      </c>
      <c r="I54" s="327">
        <v>3237698</v>
      </c>
      <c r="J54" s="328">
        <v>89469</v>
      </c>
      <c r="K54" s="329">
        <v>278.10000000000002</v>
      </c>
      <c r="L54" s="330">
        <v>37817</v>
      </c>
      <c r="M54" s="331">
        <v>1.8</v>
      </c>
      <c r="N54" s="332">
        <v>276.3</v>
      </c>
    </row>
    <row r="55" spans="1:14">
      <c r="A55" s="248"/>
      <c r="B55" s="244"/>
      <c r="C55" s="244"/>
      <c r="D55" s="244"/>
      <c r="E55" s="244"/>
      <c r="F55" s="244"/>
      <c r="G55" s="310" t="s">
        <v>519</v>
      </c>
      <c r="H55" s="311"/>
      <c r="I55" s="319">
        <v>12854555</v>
      </c>
      <c r="J55" s="320">
        <v>355147</v>
      </c>
      <c r="K55" s="321">
        <v>32.700000000000003</v>
      </c>
      <c r="L55" s="322">
        <v>84389</v>
      </c>
      <c r="M55" s="323">
        <v>19.7</v>
      </c>
      <c r="N55" s="324">
        <v>13</v>
      </c>
    </row>
    <row r="56" spans="1:14">
      <c r="A56" s="248"/>
      <c r="B56" s="244"/>
      <c r="C56" s="244"/>
      <c r="D56" s="244"/>
      <c r="E56" s="244"/>
      <c r="F56" s="244"/>
      <c r="G56" s="325"/>
      <c r="H56" s="326" t="s">
        <v>517</v>
      </c>
      <c r="I56" s="327">
        <v>1539804</v>
      </c>
      <c r="J56" s="328">
        <v>42542</v>
      </c>
      <c r="K56" s="329">
        <v>-52.5</v>
      </c>
      <c r="L56" s="330">
        <v>44339</v>
      </c>
      <c r="M56" s="331">
        <v>17.2</v>
      </c>
      <c r="N56" s="332">
        <v>-69.7</v>
      </c>
    </row>
    <row r="57" spans="1:14">
      <c r="A57" s="248"/>
      <c r="B57" s="244"/>
      <c r="C57" s="244"/>
      <c r="D57" s="244"/>
      <c r="E57" s="244"/>
      <c r="F57" s="244"/>
      <c r="G57" s="310" t="s">
        <v>520</v>
      </c>
      <c r="H57" s="311"/>
      <c r="I57" s="319">
        <v>10783253</v>
      </c>
      <c r="J57" s="320">
        <v>299660</v>
      </c>
      <c r="K57" s="321">
        <v>-15.6</v>
      </c>
      <c r="L57" s="322">
        <v>83623</v>
      </c>
      <c r="M57" s="323">
        <v>-0.9</v>
      </c>
      <c r="N57" s="324">
        <v>-14.7</v>
      </c>
    </row>
    <row r="58" spans="1:14">
      <c r="A58" s="248"/>
      <c r="B58" s="244"/>
      <c r="C58" s="244"/>
      <c r="D58" s="244"/>
      <c r="E58" s="244"/>
      <c r="F58" s="244"/>
      <c r="G58" s="325"/>
      <c r="H58" s="326" t="s">
        <v>517</v>
      </c>
      <c r="I58" s="327">
        <v>2077622</v>
      </c>
      <c r="J58" s="328">
        <v>57736</v>
      </c>
      <c r="K58" s="329">
        <v>35.700000000000003</v>
      </c>
      <c r="L58" s="330">
        <v>48787</v>
      </c>
      <c r="M58" s="331">
        <v>10</v>
      </c>
      <c r="N58" s="332">
        <v>25.7</v>
      </c>
    </row>
    <row r="59" spans="1:14">
      <c r="A59" s="248"/>
      <c r="B59" s="244"/>
      <c r="C59" s="244"/>
      <c r="D59" s="244"/>
      <c r="E59" s="244"/>
      <c r="F59" s="244"/>
      <c r="G59" s="310" t="s">
        <v>521</v>
      </c>
      <c r="H59" s="311"/>
      <c r="I59" s="319">
        <v>8834811</v>
      </c>
      <c r="J59" s="320">
        <v>245828</v>
      </c>
      <c r="K59" s="321">
        <v>-18</v>
      </c>
      <c r="L59" s="322">
        <v>87974</v>
      </c>
      <c r="M59" s="323">
        <v>5.2</v>
      </c>
      <c r="N59" s="324">
        <v>-23.2</v>
      </c>
    </row>
    <row r="60" spans="1:14">
      <c r="A60" s="248"/>
      <c r="B60" s="244"/>
      <c r="C60" s="244"/>
      <c r="D60" s="244"/>
      <c r="E60" s="244"/>
      <c r="F60" s="244"/>
      <c r="G60" s="325"/>
      <c r="H60" s="326" t="s">
        <v>517</v>
      </c>
      <c r="I60" s="333">
        <v>2505096</v>
      </c>
      <c r="J60" s="328">
        <v>69704</v>
      </c>
      <c r="K60" s="329">
        <v>20.7</v>
      </c>
      <c r="L60" s="330">
        <v>48183</v>
      </c>
      <c r="M60" s="331">
        <v>-1.2</v>
      </c>
      <c r="N60" s="332">
        <v>21.9</v>
      </c>
    </row>
    <row r="61" spans="1:14">
      <c r="A61" s="248"/>
      <c r="B61" s="244"/>
      <c r="C61" s="244"/>
      <c r="D61" s="244"/>
      <c r="E61" s="244"/>
      <c r="F61" s="244"/>
      <c r="G61" s="310" t="s">
        <v>522</v>
      </c>
      <c r="H61" s="334"/>
      <c r="I61" s="335">
        <v>8748239</v>
      </c>
      <c r="J61" s="336">
        <v>242306</v>
      </c>
      <c r="K61" s="337">
        <v>96</v>
      </c>
      <c r="L61" s="338">
        <v>78713</v>
      </c>
      <c r="M61" s="339">
        <v>2.9</v>
      </c>
      <c r="N61" s="324">
        <v>93.1</v>
      </c>
    </row>
    <row r="62" spans="1:14">
      <c r="A62" s="248"/>
      <c r="B62" s="244"/>
      <c r="C62" s="244"/>
      <c r="D62" s="244"/>
      <c r="E62" s="244"/>
      <c r="F62" s="244"/>
      <c r="G62" s="325"/>
      <c r="H62" s="326" t="s">
        <v>517</v>
      </c>
      <c r="I62" s="327">
        <v>2045276</v>
      </c>
      <c r="J62" s="328">
        <v>56623</v>
      </c>
      <c r="K62" s="329">
        <v>55.5</v>
      </c>
      <c r="L62" s="330">
        <v>43254</v>
      </c>
      <c r="M62" s="331">
        <v>5.0999999999999996</v>
      </c>
      <c r="N62" s="332">
        <v>50.4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40.1</v>
      </c>
      <c r="G47" s="12">
        <v>52.26</v>
      </c>
      <c r="H47" s="12">
        <v>59.32</v>
      </c>
      <c r="I47" s="12">
        <v>40.46</v>
      </c>
      <c r="J47" s="13">
        <v>62.96</v>
      </c>
    </row>
    <row r="48" spans="2:10" ht="57.75" customHeight="1">
      <c r="B48" s="14"/>
      <c r="C48" s="1171" t="s">
        <v>4</v>
      </c>
      <c r="D48" s="1171"/>
      <c r="E48" s="1172"/>
      <c r="F48" s="15">
        <v>17.29</v>
      </c>
      <c r="G48" s="16">
        <v>20.260000000000002</v>
      </c>
      <c r="H48" s="16">
        <v>16.5</v>
      </c>
      <c r="I48" s="16">
        <v>25.26</v>
      </c>
      <c r="J48" s="17">
        <v>10.82</v>
      </c>
    </row>
    <row r="49" spans="2:10" ht="57.75" customHeight="1" thickBot="1">
      <c r="B49" s="18"/>
      <c r="C49" s="1173" t="s">
        <v>5</v>
      </c>
      <c r="D49" s="1173"/>
      <c r="E49" s="1174"/>
      <c r="F49" s="19">
        <v>8.52</v>
      </c>
      <c r="G49" s="20">
        <v>7.66</v>
      </c>
      <c r="H49" s="20" t="s">
        <v>529</v>
      </c>
      <c r="I49" s="20" t="s">
        <v>530</v>
      </c>
      <c r="J49" s="21" t="s">
        <v>531</v>
      </c>
    </row>
    <row r="50" spans="2:10" ht="13.5" customHeight="1"/>
    <row r="51" spans="2:10" ht="13.5" hidden="1" customHeight="1"/>
    <row r="52" spans="2:10" ht="13.5" hidden="1" customHeight="1"/>
    <row r="53" spans="2:10" ht="13.5" hidden="1" customHeight="1"/>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鹿股 仁</cp:lastModifiedBy>
  <cp:lastPrinted>2017-03-28T06:25:18Z</cp:lastPrinted>
  <dcterms:modified xsi:type="dcterms:W3CDTF">2017-05-23T02:25:09Z</dcterms:modified>
</cp:coreProperties>
</file>